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T439" i="28" l="1"/>
  <c r="R439" i="28"/>
  <c r="P439" i="28"/>
  <c r="N439" i="28"/>
  <c r="L435" i="28"/>
  <c r="T439" i="21"/>
  <c r="R439" i="21"/>
  <c r="P439" i="21"/>
  <c r="N439" i="21"/>
  <c r="L435"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D12" i="21" l="1"/>
  <c r="H12" i="21"/>
  <c r="L12" i="21"/>
  <c r="P12" i="21"/>
  <c r="T12" i="21"/>
  <c r="X12" i="21"/>
  <c r="J12" i="21"/>
  <c r="V12" i="21"/>
  <c r="G12" i="21"/>
  <c r="S12" i="21"/>
  <c r="E12" i="21"/>
  <c r="I12" i="21"/>
  <c r="M12" i="21"/>
  <c r="Q12" i="21"/>
  <c r="U12" i="21"/>
  <c r="Y12" i="21"/>
  <c r="F12" i="21"/>
  <c r="N12" i="21"/>
  <c r="R12" i="21"/>
  <c r="B12" i="21"/>
  <c r="C12" i="21"/>
  <c r="K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16" i="1"/>
  <c r="F17" i="1"/>
  <c r="F14" i="1"/>
  <c r="F13" i="1"/>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F15" i="1"/>
  <c r="F12" i="1" s="1"/>
  <c r="A84" i="28"/>
  <c r="A49" i="28"/>
  <c r="A14" i="28"/>
  <c r="A48" i="19"/>
  <c r="T159" i="25"/>
  <c r="R159" i="25"/>
  <c r="P159" i="25"/>
  <c r="N159" i="25"/>
  <c r="A1" i="21"/>
  <c r="A48" i="25"/>
  <c r="A1" i="25"/>
  <c r="A1" i="19"/>
  <c r="A1" i="8"/>
  <c r="A13" i="21"/>
  <c r="A13" i="19"/>
  <c r="E7" i="1" l="1"/>
  <c r="D7" i="1"/>
  <c r="F7" i="1"/>
  <c r="C7" i="1"/>
  <c r="A14" i="21"/>
  <c r="E13" i="21"/>
  <c r="I13" i="21"/>
  <c r="M13" i="21"/>
  <c r="Q13" i="21"/>
  <c r="U13" i="21"/>
  <c r="Y13" i="21"/>
  <c r="B13" i="21"/>
  <c r="G13" i="21"/>
  <c r="S13" i="21"/>
  <c r="D13" i="21"/>
  <c r="L13" i="21"/>
  <c r="T13" i="21"/>
  <c r="F13" i="21"/>
  <c r="J13" i="21"/>
  <c r="N13" i="21"/>
  <c r="R13" i="21"/>
  <c r="V13" i="21"/>
  <c r="C13" i="21"/>
  <c r="K13" i="21"/>
  <c r="O13" i="21"/>
  <c r="W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A85" i="19" s="1"/>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120" i="25"/>
  <c r="A48" i="21"/>
  <c r="A14" i="19"/>
  <c r="A15" i="21"/>
  <c r="A49" i="25"/>
  <c r="A13" i="25"/>
  <c r="A120" i="19" l="1"/>
  <c r="C15" i="21"/>
  <c r="G15" i="21"/>
  <c r="K15" i="21"/>
  <c r="O15" i="21"/>
  <c r="S15" i="21"/>
  <c r="W15" i="21"/>
  <c r="I15" i="21"/>
  <c r="Q15" i="21"/>
  <c r="F15" i="21"/>
  <c r="N15" i="21"/>
  <c r="D15" i="21"/>
  <c r="H15" i="21"/>
  <c r="L15" i="21"/>
  <c r="P15" i="21"/>
  <c r="T15" i="21"/>
  <c r="X15" i="21"/>
  <c r="E15" i="21"/>
  <c r="M15" i="21"/>
  <c r="U15" i="21"/>
  <c r="Y15" i="21"/>
  <c r="B15" i="21"/>
  <c r="J15" i="21"/>
  <c r="R15" i="21"/>
  <c r="V15" i="21"/>
  <c r="D48" i="21"/>
  <c r="H48" i="21"/>
  <c r="L48" i="21"/>
  <c r="P48" i="21"/>
  <c r="T48" i="21"/>
  <c r="X48" i="21"/>
  <c r="E48" i="21"/>
  <c r="I48" i="21"/>
  <c r="M48" i="21"/>
  <c r="Q48" i="21"/>
  <c r="U48" i="21"/>
  <c r="Y48" i="21"/>
  <c r="J48" i="21"/>
  <c r="R48" i="21"/>
  <c r="F48" i="21"/>
  <c r="V48" i="21"/>
  <c r="B48" i="21"/>
  <c r="G48" i="21"/>
  <c r="O48" i="21"/>
  <c r="C48" i="21"/>
  <c r="K48" i="21"/>
  <c r="S48" i="21"/>
  <c r="N48" i="21"/>
  <c r="W48" i="21"/>
  <c r="F14" i="21"/>
  <c r="J14" i="21"/>
  <c r="N14" i="21"/>
  <c r="R14" i="21"/>
  <c r="V14" i="21"/>
  <c r="D14" i="21"/>
  <c r="L14" i="21"/>
  <c r="X14" i="21"/>
  <c r="E14" i="21"/>
  <c r="M14" i="21"/>
  <c r="U14" i="21"/>
  <c r="C14" i="21"/>
  <c r="G14" i="21"/>
  <c r="K14" i="21"/>
  <c r="O14" i="21"/>
  <c r="S14" i="21"/>
  <c r="W14" i="21"/>
  <c r="B14" i="21"/>
  <c r="H14" i="21"/>
  <c r="P14" i="21"/>
  <c r="T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F156" i="28" l="1"/>
  <c r="J156" i="28"/>
  <c r="N156" i="28"/>
  <c r="R156" i="28"/>
  <c r="V156" i="28"/>
  <c r="D156" i="28"/>
  <c r="H156" i="28"/>
  <c r="L156" i="28"/>
  <c r="P156" i="28"/>
  <c r="T156" i="28"/>
  <c r="X156" i="28"/>
  <c r="C156" i="28"/>
  <c r="K156" i="28"/>
  <c r="S156" i="28"/>
  <c r="E156" i="28"/>
  <c r="M156" i="28"/>
  <c r="U156" i="28"/>
  <c r="G156" i="28"/>
  <c r="O156" i="28"/>
  <c r="W156" i="28"/>
  <c r="B156" i="28"/>
  <c r="I156" i="28"/>
  <c r="Q156" i="28"/>
  <c r="Y156" i="28"/>
  <c r="D16" i="21"/>
  <c r="H16" i="21"/>
  <c r="L16" i="21"/>
  <c r="P16" i="21"/>
  <c r="T16" i="21"/>
  <c r="X16" i="21"/>
  <c r="F16" i="21"/>
  <c r="N16" i="21"/>
  <c r="V16" i="21"/>
  <c r="C16" i="21"/>
  <c r="K16" i="21"/>
  <c r="S16" i="21"/>
  <c r="B16" i="21"/>
  <c r="E16" i="21"/>
  <c r="I16" i="21"/>
  <c r="M16" i="21"/>
  <c r="Q16" i="21"/>
  <c r="U16" i="21"/>
  <c r="Y16" i="21"/>
  <c r="J16" i="21"/>
  <c r="R16" i="21"/>
  <c r="G16" i="21"/>
  <c r="O16" i="21"/>
  <c r="W16" i="21"/>
  <c r="D84" i="21"/>
  <c r="H84" i="21"/>
  <c r="L84" i="21"/>
  <c r="P84" i="21"/>
  <c r="T84" i="21"/>
  <c r="X84" i="21"/>
  <c r="E84" i="21"/>
  <c r="I84" i="21"/>
  <c r="M84" i="21"/>
  <c r="Q84" i="21"/>
  <c r="U84" i="21"/>
  <c r="Y84" i="21"/>
  <c r="J84" i="21"/>
  <c r="R84" i="21"/>
  <c r="B84" i="21"/>
  <c r="N84" i="21"/>
  <c r="G84" i="21"/>
  <c r="W84" i="21"/>
  <c r="C84" i="21"/>
  <c r="K84" i="21"/>
  <c r="S84" i="21"/>
  <c r="F84" i="21"/>
  <c r="V84" i="21"/>
  <c r="O84" i="21"/>
  <c r="E49" i="21"/>
  <c r="I49" i="21"/>
  <c r="M49" i="21"/>
  <c r="Q49" i="21"/>
  <c r="U49" i="21"/>
  <c r="Y49" i="21"/>
  <c r="F49" i="21"/>
  <c r="J49" i="21"/>
  <c r="N49" i="21"/>
  <c r="R49" i="21"/>
  <c r="V49" i="21"/>
  <c r="C49" i="21"/>
  <c r="K49" i="21"/>
  <c r="S49" i="21"/>
  <c r="B49" i="21"/>
  <c r="O49" i="21"/>
  <c r="H49" i="21"/>
  <c r="X49" i="21"/>
  <c r="D49" i="21"/>
  <c r="L49" i="21"/>
  <c r="T49" i="21"/>
  <c r="G49" i="21"/>
  <c r="W49" i="21"/>
  <c r="P49"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C157" i="28" l="1"/>
  <c r="G157" i="28"/>
  <c r="K157" i="28"/>
  <c r="O157" i="28"/>
  <c r="S157" i="28"/>
  <c r="W157" i="28"/>
  <c r="E157" i="28"/>
  <c r="I157" i="28"/>
  <c r="M157" i="28"/>
  <c r="Q157" i="28"/>
  <c r="U157" i="28"/>
  <c r="Y157" i="28"/>
  <c r="D157" i="28"/>
  <c r="L157" i="28"/>
  <c r="T157" i="28"/>
  <c r="B157" i="28"/>
  <c r="F157" i="28"/>
  <c r="N157" i="28"/>
  <c r="V157" i="28"/>
  <c r="H157" i="28"/>
  <c r="P157" i="28"/>
  <c r="X157" i="28"/>
  <c r="J157" i="28"/>
  <c r="R157" i="28"/>
  <c r="E17" i="21"/>
  <c r="I17" i="21"/>
  <c r="M17" i="21"/>
  <c r="Q17" i="21"/>
  <c r="U17" i="21"/>
  <c r="Y17" i="21"/>
  <c r="B17" i="21"/>
  <c r="G17" i="21"/>
  <c r="O17" i="21"/>
  <c r="W17" i="21"/>
  <c r="D17" i="21"/>
  <c r="L17" i="21"/>
  <c r="T17" i="21"/>
  <c r="F17" i="21"/>
  <c r="J17" i="21"/>
  <c r="N17" i="21"/>
  <c r="R17" i="21"/>
  <c r="V17" i="21"/>
  <c r="C17" i="21"/>
  <c r="K17" i="21"/>
  <c r="S17" i="21"/>
  <c r="H17" i="21"/>
  <c r="P17" i="21"/>
  <c r="X17" i="21"/>
  <c r="E85" i="21"/>
  <c r="I85" i="21"/>
  <c r="M85" i="21"/>
  <c r="Q85" i="21"/>
  <c r="U85" i="21"/>
  <c r="Y85" i="21"/>
  <c r="B85" i="21"/>
  <c r="F85" i="21"/>
  <c r="J85" i="21"/>
  <c r="N85" i="21"/>
  <c r="R85" i="21"/>
  <c r="V85" i="21"/>
  <c r="C85" i="21"/>
  <c r="K85" i="21"/>
  <c r="S85" i="21"/>
  <c r="O85" i="21"/>
  <c r="P85" i="21"/>
  <c r="D85" i="21"/>
  <c r="L85" i="21"/>
  <c r="T85" i="21"/>
  <c r="G85" i="21"/>
  <c r="W85" i="21"/>
  <c r="H85" i="21"/>
  <c r="X85" i="21"/>
  <c r="F50" i="21"/>
  <c r="J50" i="21"/>
  <c r="N50" i="21"/>
  <c r="R50" i="21"/>
  <c r="V50" i="21"/>
  <c r="C50" i="21"/>
  <c r="G50" i="21"/>
  <c r="K50" i="21"/>
  <c r="O50" i="21"/>
  <c r="S50" i="21"/>
  <c r="W50" i="21"/>
  <c r="D50" i="21"/>
  <c r="L50" i="21"/>
  <c r="T50" i="21"/>
  <c r="H50" i="21"/>
  <c r="X50" i="21"/>
  <c r="Q50" i="21"/>
  <c r="E50" i="21"/>
  <c r="M50" i="21"/>
  <c r="U50" i="21"/>
  <c r="B50" i="21"/>
  <c r="P50" i="21"/>
  <c r="I50" i="21"/>
  <c r="Y50" i="21"/>
  <c r="D120" i="21"/>
  <c r="H120" i="21"/>
  <c r="L120" i="21"/>
  <c r="P120" i="21"/>
  <c r="T120" i="21"/>
  <c r="X120" i="21"/>
  <c r="E120" i="21"/>
  <c r="I120" i="21"/>
  <c r="M120" i="21"/>
  <c r="Q120" i="21"/>
  <c r="U120" i="21"/>
  <c r="Y120" i="21"/>
  <c r="F120" i="21"/>
  <c r="N120" i="21"/>
  <c r="V120" i="21"/>
  <c r="G120" i="21"/>
  <c r="O120" i="21"/>
  <c r="W120" i="21"/>
  <c r="R120" i="21"/>
  <c r="B120" i="21"/>
  <c r="C120" i="21"/>
  <c r="S120" i="21"/>
  <c r="J120" i="21"/>
  <c r="K120" i="21"/>
  <c r="F52" i="28"/>
  <c r="J52" i="28"/>
  <c r="N52" i="28"/>
  <c r="R52" i="28"/>
  <c r="V52" i="28"/>
  <c r="C52" i="28"/>
  <c r="G52" i="28"/>
  <c r="K52" i="28"/>
  <c r="O52" i="28"/>
  <c r="S52" i="28"/>
  <c r="W52" i="28"/>
  <c r="B52" i="28"/>
  <c r="H52" i="28"/>
  <c r="P52" i="28"/>
  <c r="X52" i="28"/>
  <c r="E52" i="28"/>
  <c r="Q52" i="28"/>
  <c r="L52" i="28"/>
  <c r="D52" i="28"/>
  <c r="Y52" i="28"/>
  <c r="I52" i="28"/>
  <c r="T52" i="28"/>
  <c r="U52" i="28"/>
  <c r="M52" i="28"/>
  <c r="F191" i="28"/>
  <c r="J191" i="28"/>
  <c r="N191" i="28"/>
  <c r="R191" i="28"/>
  <c r="V191" i="28"/>
  <c r="B191" i="28"/>
  <c r="C191" i="28"/>
  <c r="G191" i="28"/>
  <c r="K191" i="28"/>
  <c r="O191" i="28"/>
  <c r="S191" i="28"/>
  <c r="W191" i="28"/>
  <c r="I191" i="28"/>
  <c r="Q191" i="28"/>
  <c r="Y191" i="28"/>
  <c r="D191" i="28"/>
  <c r="L191" i="28"/>
  <c r="T191" i="28"/>
  <c r="M191" i="28"/>
  <c r="P191" i="28"/>
  <c r="E191" i="28"/>
  <c r="H191" i="28"/>
  <c r="U191" i="28"/>
  <c r="X191"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7" i="19"/>
  <c r="A191" i="21" l="1"/>
  <c r="C156" i="21"/>
  <c r="G156" i="21"/>
  <c r="K156" i="21"/>
  <c r="O156" i="21"/>
  <c r="S156" i="21"/>
  <c r="W156" i="21"/>
  <c r="E156" i="21"/>
  <c r="I156" i="21"/>
  <c r="M156" i="21"/>
  <c r="Q156" i="21"/>
  <c r="U156" i="21"/>
  <c r="Y156" i="21"/>
  <c r="D156" i="21"/>
  <c r="L156" i="21"/>
  <c r="T156" i="21"/>
  <c r="H156" i="21"/>
  <c r="P156" i="21"/>
  <c r="X156" i="21"/>
  <c r="F156" i="21"/>
  <c r="V156" i="21"/>
  <c r="N156" i="21"/>
  <c r="J156" i="21"/>
  <c r="B156" i="21"/>
  <c r="R156" i="21"/>
  <c r="D158" i="28"/>
  <c r="H158" i="28"/>
  <c r="L158" i="28"/>
  <c r="P158" i="28"/>
  <c r="T158" i="28"/>
  <c r="X158" i="28"/>
  <c r="F158" i="28"/>
  <c r="J158" i="28"/>
  <c r="N158" i="28"/>
  <c r="R158" i="28"/>
  <c r="V158" i="28"/>
  <c r="E158" i="28"/>
  <c r="M158" i="28"/>
  <c r="U158" i="28"/>
  <c r="G158" i="28"/>
  <c r="O158" i="28"/>
  <c r="W158" i="28"/>
  <c r="B158" i="28"/>
  <c r="I158" i="28"/>
  <c r="Q158" i="28"/>
  <c r="Y158" i="28"/>
  <c r="C158" i="28"/>
  <c r="K158" i="28"/>
  <c r="S158" i="28"/>
  <c r="E121" i="21"/>
  <c r="I121" i="21"/>
  <c r="M121" i="21"/>
  <c r="Q121" i="21"/>
  <c r="U121" i="21"/>
  <c r="Y121" i="21"/>
  <c r="B121" i="21"/>
  <c r="F121" i="21"/>
  <c r="J121" i="21"/>
  <c r="N121" i="21"/>
  <c r="R121" i="21"/>
  <c r="V121" i="21"/>
  <c r="G121" i="21"/>
  <c r="O121" i="21"/>
  <c r="W121" i="21"/>
  <c r="H121" i="21"/>
  <c r="P121" i="21"/>
  <c r="X121" i="21"/>
  <c r="K121" i="21"/>
  <c r="C121" i="21"/>
  <c r="D121" i="21"/>
  <c r="L121" i="21"/>
  <c r="S121" i="21"/>
  <c r="T121" i="21"/>
  <c r="F86" i="21"/>
  <c r="J86" i="21"/>
  <c r="N86" i="21"/>
  <c r="R86" i="21"/>
  <c r="V86" i="21"/>
  <c r="C86" i="21"/>
  <c r="G86" i="21"/>
  <c r="K86" i="21"/>
  <c r="O86" i="21"/>
  <c r="S86" i="21"/>
  <c r="W86" i="21"/>
  <c r="B86" i="21"/>
  <c r="D86" i="21"/>
  <c r="L86" i="21"/>
  <c r="T86" i="21"/>
  <c r="H86" i="21"/>
  <c r="X86" i="21"/>
  <c r="I86" i="21"/>
  <c r="Y86" i="21"/>
  <c r="E86" i="21"/>
  <c r="M86" i="21"/>
  <c r="U86" i="21"/>
  <c r="P86" i="21"/>
  <c r="Q86" i="21"/>
  <c r="C51" i="21"/>
  <c r="G51" i="21"/>
  <c r="K51" i="21"/>
  <c r="O51" i="21"/>
  <c r="S51" i="21"/>
  <c r="W51" i="21"/>
  <c r="D51" i="21"/>
  <c r="H51" i="21"/>
  <c r="L51" i="21"/>
  <c r="P51" i="21"/>
  <c r="T51" i="21"/>
  <c r="X51" i="21"/>
  <c r="E51" i="21"/>
  <c r="M51" i="21"/>
  <c r="U51" i="21"/>
  <c r="Q51" i="21"/>
  <c r="B51" i="21"/>
  <c r="J51" i="21"/>
  <c r="F51" i="21"/>
  <c r="N51" i="21"/>
  <c r="V51" i="21"/>
  <c r="I51" i="21"/>
  <c r="Y51" i="21"/>
  <c r="R51" i="21"/>
  <c r="F18" i="21"/>
  <c r="J18" i="21"/>
  <c r="N18" i="21"/>
  <c r="R18" i="21"/>
  <c r="V18" i="21"/>
  <c r="H18" i="21"/>
  <c r="T18" i="21"/>
  <c r="E18" i="21"/>
  <c r="M18" i="21"/>
  <c r="Y18" i="21"/>
  <c r="C18" i="21"/>
  <c r="G18" i="21"/>
  <c r="K18" i="21"/>
  <c r="O18" i="21"/>
  <c r="S18" i="21"/>
  <c r="W18" i="21"/>
  <c r="B18" i="21"/>
  <c r="D18" i="21"/>
  <c r="L18" i="21"/>
  <c r="P18" i="21"/>
  <c r="X18" i="21"/>
  <c r="I18" i="21"/>
  <c r="Q18" i="21"/>
  <c r="U18" i="21"/>
  <c r="A226" i="21"/>
  <c r="D191" i="21"/>
  <c r="H191" i="21"/>
  <c r="L191" i="21"/>
  <c r="P191" i="21"/>
  <c r="T191" i="21"/>
  <c r="X191" i="21"/>
  <c r="E191" i="21"/>
  <c r="I191" i="21"/>
  <c r="M191" i="21"/>
  <c r="Q191" i="21"/>
  <c r="U191" i="21"/>
  <c r="Y191" i="21"/>
  <c r="F191" i="21"/>
  <c r="N191" i="21"/>
  <c r="V191" i="21"/>
  <c r="G191" i="21"/>
  <c r="O191" i="21"/>
  <c r="W191" i="21"/>
  <c r="J191" i="21"/>
  <c r="B191" i="21"/>
  <c r="S191" i="21"/>
  <c r="K191" i="21"/>
  <c r="R191" i="21"/>
  <c r="C191"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C192" i="28"/>
  <c r="G192" i="28"/>
  <c r="K192" i="28"/>
  <c r="O192" i="28"/>
  <c r="S192" i="28"/>
  <c r="W192" i="28"/>
  <c r="D192" i="28"/>
  <c r="H192" i="28"/>
  <c r="L192" i="28"/>
  <c r="P192" i="28"/>
  <c r="T192" i="28"/>
  <c r="X192" i="28"/>
  <c r="J192" i="28"/>
  <c r="R192" i="28"/>
  <c r="E192" i="28"/>
  <c r="M192" i="28"/>
  <c r="U192" i="28"/>
  <c r="B192" i="28"/>
  <c r="F192" i="28"/>
  <c r="V192" i="28"/>
  <c r="I192" i="28"/>
  <c r="Y192" i="28"/>
  <c r="N192" i="28"/>
  <c r="Q192" i="28"/>
  <c r="F88" i="28"/>
  <c r="J88" i="28"/>
  <c r="N88" i="28"/>
  <c r="R88" i="28"/>
  <c r="V88" i="28"/>
  <c r="C88" i="28"/>
  <c r="G88" i="28"/>
  <c r="K88" i="28"/>
  <c r="O88" i="28"/>
  <c r="S88" i="28"/>
  <c r="W88" i="28"/>
  <c r="B88" i="28"/>
  <c r="H88" i="28"/>
  <c r="P88" i="28"/>
  <c r="X88" i="28"/>
  <c r="D88" i="28"/>
  <c r="M88" i="28"/>
  <c r="Y88" i="28"/>
  <c r="T88" i="28"/>
  <c r="U88" i="28"/>
  <c r="E88" i="28"/>
  <c r="Q88" i="28"/>
  <c r="I88" i="28"/>
  <c r="L88" i="28"/>
  <c r="E226" i="28"/>
  <c r="I226" i="28"/>
  <c r="M226" i="28"/>
  <c r="Q226" i="28"/>
  <c r="U226" i="28"/>
  <c r="Y226" i="28"/>
  <c r="F226" i="28"/>
  <c r="J226" i="28"/>
  <c r="N226" i="28"/>
  <c r="R226" i="28"/>
  <c r="V226" i="28"/>
  <c r="H226" i="28"/>
  <c r="P226" i="28"/>
  <c r="X226" i="28"/>
  <c r="B226" i="28"/>
  <c r="C226" i="28"/>
  <c r="K226" i="28"/>
  <c r="S226" i="28"/>
  <c r="O226" i="28"/>
  <c r="D226" i="28"/>
  <c r="T226" i="28"/>
  <c r="W226" i="28"/>
  <c r="G226" i="28"/>
  <c r="L226"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D157" i="21" l="1"/>
  <c r="H157" i="21"/>
  <c r="L157" i="21"/>
  <c r="P157" i="21"/>
  <c r="T157" i="21"/>
  <c r="X157" i="21"/>
  <c r="F157" i="21"/>
  <c r="J157" i="21"/>
  <c r="N157" i="21"/>
  <c r="R157" i="21"/>
  <c r="V157" i="21"/>
  <c r="E157" i="21"/>
  <c r="M157" i="21"/>
  <c r="U157" i="21"/>
  <c r="I157" i="21"/>
  <c r="Q157" i="21"/>
  <c r="Y157" i="21"/>
  <c r="O157" i="21"/>
  <c r="G157" i="21"/>
  <c r="W157" i="21"/>
  <c r="S157" i="21"/>
  <c r="C157" i="21"/>
  <c r="B157" i="21"/>
  <c r="K157" i="21"/>
  <c r="E159" i="28"/>
  <c r="I159" i="28"/>
  <c r="M159" i="28"/>
  <c r="Q159" i="28"/>
  <c r="U159" i="28"/>
  <c r="Y159" i="28"/>
  <c r="C159" i="28"/>
  <c r="G159" i="28"/>
  <c r="K159" i="28"/>
  <c r="O159" i="28"/>
  <c r="S159" i="28"/>
  <c r="W159" i="28"/>
  <c r="F159" i="28"/>
  <c r="N159" i="28"/>
  <c r="V159" i="28"/>
  <c r="H159" i="28"/>
  <c r="P159" i="28"/>
  <c r="X159" i="28"/>
  <c r="J159" i="28"/>
  <c r="R159" i="28"/>
  <c r="B159" i="28"/>
  <c r="D159" i="28"/>
  <c r="L159" i="28"/>
  <c r="T159" i="28"/>
  <c r="F122" i="21"/>
  <c r="J122" i="21"/>
  <c r="N122" i="21"/>
  <c r="R122" i="21"/>
  <c r="V122" i="21"/>
  <c r="C122" i="21"/>
  <c r="G122" i="21"/>
  <c r="K122" i="21"/>
  <c r="O122" i="21"/>
  <c r="S122" i="21"/>
  <c r="W122" i="21"/>
  <c r="B122" i="21"/>
  <c r="H122" i="21"/>
  <c r="P122" i="21"/>
  <c r="X122" i="21"/>
  <c r="I122" i="21"/>
  <c r="Q122" i="21"/>
  <c r="Y122" i="21"/>
  <c r="D122" i="21"/>
  <c r="T122" i="21"/>
  <c r="L122" i="21"/>
  <c r="M122" i="21"/>
  <c r="E122" i="21"/>
  <c r="U122" i="21"/>
  <c r="C87" i="21"/>
  <c r="G87" i="21"/>
  <c r="K87" i="21"/>
  <c r="O87" i="21"/>
  <c r="S87" i="21"/>
  <c r="W87" i="21"/>
  <c r="D87" i="21"/>
  <c r="H87" i="21"/>
  <c r="L87" i="21"/>
  <c r="P87" i="21"/>
  <c r="T87" i="21"/>
  <c r="X87" i="21"/>
  <c r="E87" i="21"/>
  <c r="M87" i="21"/>
  <c r="U87" i="21"/>
  <c r="Q87" i="21"/>
  <c r="R87" i="21"/>
  <c r="F87" i="21"/>
  <c r="N87" i="21"/>
  <c r="V87" i="21"/>
  <c r="I87" i="21"/>
  <c r="Y87" i="21"/>
  <c r="B87" i="21"/>
  <c r="J87" i="21"/>
  <c r="C19" i="21"/>
  <c r="G19" i="21"/>
  <c r="K19" i="21"/>
  <c r="O19" i="21"/>
  <c r="S19" i="21"/>
  <c r="W19" i="21"/>
  <c r="E19" i="21"/>
  <c r="M19" i="21"/>
  <c r="U19" i="21"/>
  <c r="B19" i="21"/>
  <c r="J19" i="21"/>
  <c r="V19" i="21"/>
  <c r="D19" i="21"/>
  <c r="H19" i="21"/>
  <c r="L19" i="21"/>
  <c r="P19" i="21"/>
  <c r="T19" i="21"/>
  <c r="X19" i="21"/>
  <c r="I19" i="21"/>
  <c r="Q19" i="21"/>
  <c r="Y19" i="21"/>
  <c r="F19" i="21"/>
  <c r="N19" i="21"/>
  <c r="R19" i="21"/>
  <c r="D52" i="21"/>
  <c r="H52" i="21"/>
  <c r="L52" i="21"/>
  <c r="P52" i="21"/>
  <c r="T52" i="21"/>
  <c r="X52" i="21"/>
  <c r="E52" i="21"/>
  <c r="I52" i="21"/>
  <c r="M52" i="21"/>
  <c r="Q52" i="21"/>
  <c r="U52" i="21"/>
  <c r="Y52" i="21"/>
  <c r="F52" i="21"/>
  <c r="N52" i="21"/>
  <c r="V52" i="21"/>
  <c r="R52" i="21"/>
  <c r="C52" i="21"/>
  <c r="S52" i="21"/>
  <c r="B52" i="21"/>
  <c r="G52" i="21"/>
  <c r="O52" i="21"/>
  <c r="W52" i="21"/>
  <c r="J52" i="21"/>
  <c r="K52" i="21"/>
  <c r="E226" i="21"/>
  <c r="I226" i="21"/>
  <c r="M226" i="21"/>
  <c r="Q226" i="21"/>
  <c r="U226" i="21"/>
  <c r="Y226" i="21"/>
  <c r="F226" i="21"/>
  <c r="J226" i="21"/>
  <c r="N226" i="21"/>
  <c r="R226" i="21"/>
  <c r="V226" i="21"/>
  <c r="C226" i="21"/>
  <c r="K226" i="21"/>
  <c r="S226" i="21"/>
  <c r="D226" i="21"/>
  <c r="L226" i="21"/>
  <c r="T226" i="21"/>
  <c r="G226" i="21"/>
  <c r="W226" i="21"/>
  <c r="H226" i="21"/>
  <c r="X226" i="21"/>
  <c r="O226" i="21"/>
  <c r="B226" i="21"/>
  <c r="P226"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D193" i="28"/>
  <c r="H193" i="28"/>
  <c r="L193" i="28"/>
  <c r="P193" i="28"/>
  <c r="T193" i="28"/>
  <c r="X193" i="28"/>
  <c r="E193" i="28"/>
  <c r="I193" i="28"/>
  <c r="M193" i="28"/>
  <c r="Q193" i="28"/>
  <c r="U193" i="28"/>
  <c r="Y193" i="28"/>
  <c r="C193" i="28"/>
  <c r="K193" i="28"/>
  <c r="S193" i="28"/>
  <c r="F193" i="28"/>
  <c r="N193" i="28"/>
  <c r="V193" i="28"/>
  <c r="O193" i="28"/>
  <c r="B193" i="28"/>
  <c r="R193" i="28"/>
  <c r="W193" i="28"/>
  <c r="G193" i="28"/>
  <c r="J193" i="28"/>
  <c r="F227" i="28"/>
  <c r="J227" i="28"/>
  <c r="N227" i="28"/>
  <c r="R227" i="28"/>
  <c r="V227" i="28"/>
  <c r="C227" i="28"/>
  <c r="G227" i="28"/>
  <c r="K227" i="28"/>
  <c r="O227" i="28"/>
  <c r="S227" i="28"/>
  <c r="W227" i="28"/>
  <c r="I227" i="28"/>
  <c r="Q227" i="28"/>
  <c r="Y227" i="28"/>
  <c r="D227" i="28"/>
  <c r="L227" i="28"/>
  <c r="T227" i="28"/>
  <c r="H227" i="28"/>
  <c r="X227" i="28"/>
  <c r="M227" i="28"/>
  <c r="B227" i="28"/>
  <c r="E227" i="28"/>
  <c r="P227" i="28"/>
  <c r="U227" i="28"/>
  <c r="F19" i="28"/>
  <c r="J19" i="28"/>
  <c r="N19" i="28"/>
  <c r="R19" i="28"/>
  <c r="V19" i="28"/>
  <c r="C19" i="28"/>
  <c r="H19" i="28"/>
  <c r="M19" i="28"/>
  <c r="S19" i="28"/>
  <c r="X19" i="28"/>
  <c r="I19" i="28"/>
  <c r="P19" i="28"/>
  <c r="W19" i="28"/>
  <c r="B19" i="28"/>
  <c r="E19" i="28"/>
  <c r="T19" i="28"/>
  <c r="G19" i="28"/>
  <c r="U19" i="28"/>
  <c r="D19" i="28"/>
  <c r="K19" i="28"/>
  <c r="Q19" i="28"/>
  <c r="Y19" i="28"/>
  <c r="L19" i="28"/>
  <c r="O19" i="28"/>
  <c r="F261" i="28"/>
  <c r="J261" i="28"/>
  <c r="N261" i="28"/>
  <c r="R261" i="28"/>
  <c r="V261" i="28"/>
  <c r="E261" i="28"/>
  <c r="K261" i="28"/>
  <c r="P261" i="28"/>
  <c r="U261" i="28"/>
  <c r="G261" i="28"/>
  <c r="L261" i="28"/>
  <c r="Q261" i="28"/>
  <c r="W261" i="28"/>
  <c r="B261" i="28"/>
  <c r="D261" i="28"/>
  <c r="O261" i="28"/>
  <c r="Y261" i="28"/>
  <c r="H261" i="28"/>
  <c r="S261" i="28"/>
  <c r="C261" i="28"/>
  <c r="X261" i="28"/>
  <c r="I261" i="28"/>
  <c r="M261" i="28"/>
  <c r="T261"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E158" i="21" l="1"/>
  <c r="I158" i="21"/>
  <c r="M158" i="21"/>
  <c r="Q158" i="21"/>
  <c r="U158" i="21"/>
  <c r="Y158" i="21"/>
  <c r="C158" i="21"/>
  <c r="G158" i="21"/>
  <c r="K158" i="21"/>
  <c r="O158" i="21"/>
  <c r="S158" i="21"/>
  <c r="W158" i="21"/>
  <c r="F158" i="21"/>
  <c r="N158" i="21"/>
  <c r="V158" i="21"/>
  <c r="J158" i="21"/>
  <c r="R158" i="21"/>
  <c r="H158" i="21"/>
  <c r="X158" i="21"/>
  <c r="B158" i="21"/>
  <c r="P158" i="21"/>
  <c r="L158" i="21"/>
  <c r="D158" i="21"/>
  <c r="T158" i="21"/>
  <c r="F160" i="28"/>
  <c r="J160" i="28"/>
  <c r="N160" i="28"/>
  <c r="R160" i="28"/>
  <c r="V160" i="28"/>
  <c r="D160" i="28"/>
  <c r="H160" i="28"/>
  <c r="L160" i="28"/>
  <c r="P160" i="28"/>
  <c r="T160" i="28"/>
  <c r="X160" i="28"/>
  <c r="G160" i="28"/>
  <c r="O160" i="28"/>
  <c r="W160" i="28"/>
  <c r="I160" i="28"/>
  <c r="Q160" i="28"/>
  <c r="Y160" i="28"/>
  <c r="C160" i="28"/>
  <c r="K160" i="28"/>
  <c r="S160" i="28"/>
  <c r="E160" i="28"/>
  <c r="M160" i="28"/>
  <c r="U160" i="28"/>
  <c r="B160" i="28"/>
  <c r="F297" i="28"/>
  <c r="J297" i="28"/>
  <c r="N297" i="28"/>
  <c r="R297" i="28"/>
  <c r="V297" i="28"/>
  <c r="B297" i="28"/>
  <c r="D297" i="28"/>
  <c r="H297" i="28"/>
  <c r="L297" i="28"/>
  <c r="P297" i="28"/>
  <c r="T297" i="28"/>
  <c r="X297" i="28"/>
  <c r="C297" i="28"/>
  <c r="K297" i="28"/>
  <c r="S297" i="28"/>
  <c r="E297" i="28"/>
  <c r="M297" i="28"/>
  <c r="U297" i="28"/>
  <c r="G297" i="28"/>
  <c r="O297" i="28"/>
  <c r="W297" i="28"/>
  <c r="I297" i="28"/>
  <c r="Q297" i="28"/>
  <c r="Y297" i="28"/>
  <c r="D20" i="21"/>
  <c r="H20" i="21"/>
  <c r="L20" i="21"/>
  <c r="P20" i="21"/>
  <c r="T20" i="21"/>
  <c r="X20" i="21"/>
  <c r="F20" i="21"/>
  <c r="N20" i="21"/>
  <c r="V20" i="21"/>
  <c r="G20" i="21"/>
  <c r="O20" i="21"/>
  <c r="W20" i="21"/>
  <c r="E20" i="21"/>
  <c r="I20" i="21"/>
  <c r="M20" i="21"/>
  <c r="Q20" i="21"/>
  <c r="U20" i="21"/>
  <c r="Y20" i="21"/>
  <c r="J20" i="21"/>
  <c r="R20" i="21"/>
  <c r="C20" i="21"/>
  <c r="K20" i="21"/>
  <c r="S20" i="21"/>
  <c r="B20" i="21"/>
  <c r="C123" i="21"/>
  <c r="G123" i="21"/>
  <c r="K123" i="21"/>
  <c r="O123" i="21"/>
  <c r="S123" i="21"/>
  <c r="W123" i="21"/>
  <c r="D123" i="21"/>
  <c r="H123" i="21"/>
  <c r="L123" i="21"/>
  <c r="P123" i="21"/>
  <c r="T123" i="21"/>
  <c r="X123" i="21"/>
  <c r="I123" i="21"/>
  <c r="Q123" i="21"/>
  <c r="Y123" i="21"/>
  <c r="B123" i="21"/>
  <c r="J123" i="21"/>
  <c r="R123" i="21"/>
  <c r="M123" i="21"/>
  <c r="U123" i="21"/>
  <c r="V123" i="21"/>
  <c r="N123" i="21"/>
  <c r="E123" i="21"/>
  <c r="F123" i="21"/>
  <c r="D88" i="21"/>
  <c r="H88" i="21"/>
  <c r="L88" i="21"/>
  <c r="P88" i="21"/>
  <c r="T88" i="21"/>
  <c r="X88" i="21"/>
  <c r="E88" i="21"/>
  <c r="I88" i="21"/>
  <c r="M88" i="21"/>
  <c r="Q88" i="21"/>
  <c r="U88" i="21"/>
  <c r="Y88" i="21"/>
  <c r="F88" i="21"/>
  <c r="N88" i="21"/>
  <c r="V88" i="21"/>
  <c r="J88" i="21"/>
  <c r="K88" i="21"/>
  <c r="G88" i="21"/>
  <c r="O88" i="21"/>
  <c r="W88" i="21"/>
  <c r="R88" i="21"/>
  <c r="C88" i="21"/>
  <c r="S88" i="21"/>
  <c r="B88" i="21"/>
  <c r="F227" i="21"/>
  <c r="J227" i="21"/>
  <c r="N227" i="21"/>
  <c r="R227" i="21"/>
  <c r="V227" i="21"/>
  <c r="C227" i="21"/>
  <c r="G227" i="21"/>
  <c r="K227" i="21"/>
  <c r="O227" i="21"/>
  <c r="S227" i="21"/>
  <c r="W227" i="21"/>
  <c r="D227" i="21"/>
  <c r="L227" i="21"/>
  <c r="T227" i="21"/>
  <c r="B227" i="21"/>
  <c r="E227" i="21"/>
  <c r="M227" i="21"/>
  <c r="U227" i="21"/>
  <c r="P227" i="21"/>
  <c r="Q227" i="21"/>
  <c r="X227" i="21"/>
  <c r="Y227" i="21"/>
  <c r="H227" i="21"/>
  <c r="I227" i="21"/>
  <c r="A297" i="21"/>
  <c r="C261" i="21"/>
  <c r="G261" i="21"/>
  <c r="K261" i="21"/>
  <c r="O261" i="21"/>
  <c r="S261" i="21"/>
  <c r="W261" i="21"/>
  <c r="D261" i="21"/>
  <c r="H261" i="21"/>
  <c r="L261" i="21"/>
  <c r="P261" i="21"/>
  <c r="T261" i="21"/>
  <c r="X261" i="21"/>
  <c r="I261" i="21"/>
  <c r="Q261" i="21"/>
  <c r="Y261" i="21"/>
  <c r="J261" i="21"/>
  <c r="R261" i="21"/>
  <c r="B261" i="21"/>
  <c r="E261" i="21"/>
  <c r="U261" i="21"/>
  <c r="F261" i="21"/>
  <c r="V261" i="21"/>
  <c r="M261" i="21"/>
  <c r="N261" i="21"/>
  <c r="E53" i="21"/>
  <c r="I53" i="21"/>
  <c r="M53" i="21"/>
  <c r="Q53" i="21"/>
  <c r="U53" i="21"/>
  <c r="Y53" i="21"/>
  <c r="F53" i="21"/>
  <c r="J53" i="21"/>
  <c r="N53" i="21"/>
  <c r="R53" i="21"/>
  <c r="V53" i="21"/>
  <c r="G53" i="21"/>
  <c r="O53" i="21"/>
  <c r="W53" i="21"/>
  <c r="B53" i="21"/>
  <c r="K53" i="21"/>
  <c r="L53" i="21"/>
  <c r="H53" i="21"/>
  <c r="P53" i="21"/>
  <c r="X53" i="21"/>
  <c r="C53" i="21"/>
  <c r="S53" i="21"/>
  <c r="D53" i="21"/>
  <c r="T53" i="21"/>
  <c r="E192" i="21"/>
  <c r="I192" i="21"/>
  <c r="M192" i="21"/>
  <c r="Q192" i="21"/>
  <c r="U192" i="21"/>
  <c r="Y192" i="21"/>
  <c r="B192" i="21"/>
  <c r="F192" i="21"/>
  <c r="J192" i="21"/>
  <c r="N192" i="21"/>
  <c r="R192" i="21"/>
  <c r="V192" i="21"/>
  <c r="G192" i="21"/>
  <c r="O192" i="21"/>
  <c r="W192" i="21"/>
  <c r="H192" i="21"/>
  <c r="P192" i="21"/>
  <c r="X192" i="21"/>
  <c r="C192" i="21"/>
  <c r="S192" i="21"/>
  <c r="K192" i="21"/>
  <c r="L192" i="21"/>
  <c r="D192" i="21"/>
  <c r="T192" i="21"/>
  <c r="E55" i="28"/>
  <c r="I55" i="28"/>
  <c r="M55" i="28"/>
  <c r="Q55" i="28"/>
  <c r="U55" i="28"/>
  <c r="Y55" i="28"/>
  <c r="F55" i="28"/>
  <c r="J55" i="28"/>
  <c r="N55" i="28"/>
  <c r="R55" i="28"/>
  <c r="V55" i="28"/>
  <c r="C55" i="28"/>
  <c r="K55" i="28"/>
  <c r="S55" i="28"/>
  <c r="L55" i="28"/>
  <c r="W55" i="28"/>
  <c r="B55" i="28"/>
  <c r="P55" i="28"/>
  <c r="T55" i="28"/>
  <c r="D55" i="28"/>
  <c r="O55" i="28"/>
  <c r="X55" i="28"/>
  <c r="G55" i="28"/>
  <c r="H55" i="28"/>
  <c r="C262" i="28"/>
  <c r="G262" i="28"/>
  <c r="K262" i="28"/>
  <c r="O262" i="28"/>
  <c r="S262" i="28"/>
  <c r="W262" i="28"/>
  <c r="D262" i="28"/>
  <c r="I262" i="28"/>
  <c r="N262" i="28"/>
  <c r="T262" i="28"/>
  <c r="Y262" i="28"/>
  <c r="E262" i="28"/>
  <c r="J262" i="28"/>
  <c r="P262" i="28"/>
  <c r="U262" i="28"/>
  <c r="M262" i="28"/>
  <c r="X262" i="28"/>
  <c r="F262" i="28"/>
  <c r="Q262" i="28"/>
  <c r="V262" i="28"/>
  <c r="H262" i="28"/>
  <c r="B262" i="28"/>
  <c r="L262" i="28"/>
  <c r="R262"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228" i="28"/>
  <c r="G228" i="28"/>
  <c r="K228" i="28"/>
  <c r="O228" i="28"/>
  <c r="S228" i="28"/>
  <c r="W228" i="28"/>
  <c r="D228" i="28"/>
  <c r="H228" i="28"/>
  <c r="L228" i="28"/>
  <c r="P228" i="28"/>
  <c r="T228" i="28"/>
  <c r="X228" i="28"/>
  <c r="J228" i="28"/>
  <c r="R228" i="28"/>
  <c r="E228" i="28"/>
  <c r="M228" i="28"/>
  <c r="U228" i="28"/>
  <c r="Q228" i="28"/>
  <c r="F228" i="28"/>
  <c r="V228" i="28"/>
  <c r="I228" i="28"/>
  <c r="N228" i="28"/>
  <c r="Y228" i="28"/>
  <c r="B228" i="28"/>
  <c r="E194" i="28"/>
  <c r="I194" i="28"/>
  <c r="M194" i="28"/>
  <c r="Q194" i="28"/>
  <c r="U194" i="28"/>
  <c r="Y194" i="28"/>
  <c r="B194" i="28"/>
  <c r="F194" i="28"/>
  <c r="J194" i="28"/>
  <c r="N194" i="28"/>
  <c r="R194" i="28"/>
  <c r="V194" i="28"/>
  <c r="D194" i="28"/>
  <c r="L194" i="28"/>
  <c r="T194" i="28"/>
  <c r="G194" i="28"/>
  <c r="O194" i="28"/>
  <c r="W194" i="28"/>
  <c r="H194" i="28"/>
  <c r="X194" i="28"/>
  <c r="K194" i="28"/>
  <c r="C194" i="28"/>
  <c r="P194" i="28"/>
  <c r="S194"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C298" i="28" l="1"/>
  <c r="G298" i="28"/>
  <c r="K298" i="28"/>
  <c r="O298" i="28"/>
  <c r="S298" i="28"/>
  <c r="W298" i="28"/>
  <c r="E298" i="28"/>
  <c r="I298" i="28"/>
  <c r="M298" i="28"/>
  <c r="Q298" i="28"/>
  <c r="U298" i="28"/>
  <c r="Y298" i="28"/>
  <c r="B298" i="28"/>
  <c r="D298" i="28"/>
  <c r="L298" i="28"/>
  <c r="T298" i="28"/>
  <c r="F298" i="28"/>
  <c r="N298" i="28"/>
  <c r="V298" i="28"/>
  <c r="H298" i="28"/>
  <c r="P298" i="28"/>
  <c r="X298" i="28"/>
  <c r="J298" i="28"/>
  <c r="R298" i="28"/>
  <c r="C161" i="28"/>
  <c r="G161" i="28"/>
  <c r="K161" i="28"/>
  <c r="O161" i="28"/>
  <c r="S161" i="28"/>
  <c r="W161" i="28"/>
  <c r="E161" i="28"/>
  <c r="I161" i="28"/>
  <c r="M161" i="28"/>
  <c r="Q161" i="28"/>
  <c r="U161" i="28"/>
  <c r="Y161" i="28"/>
  <c r="H161" i="28"/>
  <c r="P161" i="28"/>
  <c r="X161" i="28"/>
  <c r="B161" i="28"/>
  <c r="J161" i="28"/>
  <c r="R161" i="28"/>
  <c r="D161" i="28"/>
  <c r="L161" i="28"/>
  <c r="T161" i="28"/>
  <c r="F161" i="28"/>
  <c r="N161" i="28"/>
  <c r="V161" i="28"/>
  <c r="F159" i="21"/>
  <c r="J159" i="21"/>
  <c r="N159" i="21"/>
  <c r="R159" i="21"/>
  <c r="V159" i="21"/>
  <c r="D159" i="21"/>
  <c r="H159" i="21"/>
  <c r="L159" i="21"/>
  <c r="P159" i="21"/>
  <c r="T159" i="21"/>
  <c r="X159" i="21"/>
  <c r="G159" i="21"/>
  <c r="O159" i="21"/>
  <c r="W159" i="21"/>
  <c r="C159" i="21"/>
  <c r="K159" i="21"/>
  <c r="S159" i="21"/>
  <c r="Q159" i="21"/>
  <c r="I159" i="21"/>
  <c r="Y159" i="21"/>
  <c r="E159" i="21"/>
  <c r="U159" i="21"/>
  <c r="B159" i="21"/>
  <c r="M159" i="21"/>
  <c r="E297" i="21"/>
  <c r="I297" i="21"/>
  <c r="M297" i="21"/>
  <c r="Q297" i="21"/>
  <c r="U297" i="21"/>
  <c r="Y297" i="21"/>
  <c r="C297" i="21"/>
  <c r="G297" i="21"/>
  <c r="K297" i="21"/>
  <c r="O297" i="21"/>
  <c r="S297" i="21"/>
  <c r="W297" i="21"/>
  <c r="J297" i="21"/>
  <c r="R297" i="21"/>
  <c r="F297" i="21"/>
  <c r="N297" i="21"/>
  <c r="V297" i="21"/>
  <c r="D297" i="21"/>
  <c r="T297" i="21"/>
  <c r="B297" i="21"/>
  <c r="L297" i="21"/>
  <c r="X297" i="21"/>
  <c r="H297" i="21"/>
  <c r="P297" i="21"/>
  <c r="D262" i="21"/>
  <c r="H262" i="21"/>
  <c r="L262" i="21"/>
  <c r="P262" i="21"/>
  <c r="T262" i="21"/>
  <c r="X262" i="21"/>
  <c r="E262" i="21"/>
  <c r="I262" i="21"/>
  <c r="M262" i="21"/>
  <c r="Q262" i="21"/>
  <c r="U262" i="21"/>
  <c r="Y262" i="21"/>
  <c r="J262" i="21"/>
  <c r="R262" i="21"/>
  <c r="C262" i="21"/>
  <c r="K262" i="21"/>
  <c r="S262" i="21"/>
  <c r="N262" i="21"/>
  <c r="O262" i="21"/>
  <c r="B262" i="21"/>
  <c r="V262" i="21"/>
  <c r="W262" i="21"/>
  <c r="G262" i="21"/>
  <c r="F262" i="21"/>
  <c r="E21" i="21"/>
  <c r="I21" i="21"/>
  <c r="M21" i="21"/>
  <c r="Q21" i="21"/>
  <c r="U21" i="21"/>
  <c r="Y21" i="21"/>
  <c r="B21" i="21"/>
  <c r="G21" i="21"/>
  <c r="O21" i="21"/>
  <c r="H21" i="21"/>
  <c r="P21" i="21"/>
  <c r="X21" i="21"/>
  <c r="F21" i="21"/>
  <c r="J21" i="21"/>
  <c r="N21" i="21"/>
  <c r="R21" i="21"/>
  <c r="V21" i="21"/>
  <c r="C21" i="21"/>
  <c r="K21" i="21"/>
  <c r="S21" i="21"/>
  <c r="W21" i="21"/>
  <c r="D21" i="21"/>
  <c r="L21" i="21"/>
  <c r="T21" i="21"/>
  <c r="E89" i="21"/>
  <c r="I89" i="21"/>
  <c r="M89" i="21"/>
  <c r="Q89" i="21"/>
  <c r="U89" i="21"/>
  <c r="Y89" i="21"/>
  <c r="B89" i="21"/>
  <c r="F89" i="21"/>
  <c r="J89" i="21"/>
  <c r="N89" i="21"/>
  <c r="R89" i="21"/>
  <c r="V89" i="21"/>
  <c r="G89" i="21"/>
  <c r="O89" i="21"/>
  <c r="W89" i="21"/>
  <c r="C89" i="21"/>
  <c r="S89" i="21"/>
  <c r="D89" i="21"/>
  <c r="T89" i="21"/>
  <c r="H89" i="21"/>
  <c r="P89" i="21"/>
  <c r="X89" i="21"/>
  <c r="K89" i="21"/>
  <c r="L89" i="21"/>
  <c r="F193" i="21"/>
  <c r="J193" i="21"/>
  <c r="N193" i="21"/>
  <c r="R193" i="21"/>
  <c r="V193" i="21"/>
  <c r="C193" i="21"/>
  <c r="G193" i="21"/>
  <c r="K193" i="21"/>
  <c r="O193" i="21"/>
  <c r="S193" i="21"/>
  <c r="W193" i="21"/>
  <c r="B193" i="21"/>
  <c r="H193" i="21"/>
  <c r="P193" i="21"/>
  <c r="X193" i="21"/>
  <c r="I193" i="21"/>
  <c r="Q193" i="21"/>
  <c r="Y193" i="21"/>
  <c r="L193" i="21"/>
  <c r="T193" i="21"/>
  <c r="U193" i="21"/>
  <c r="M193" i="21"/>
  <c r="D193" i="21"/>
  <c r="E193" i="21"/>
  <c r="F54" i="21"/>
  <c r="J54" i="21"/>
  <c r="N54" i="21"/>
  <c r="R54" i="21"/>
  <c r="V54" i="21"/>
  <c r="C54" i="21"/>
  <c r="G54" i="21"/>
  <c r="K54" i="21"/>
  <c r="O54" i="21"/>
  <c r="S54" i="21"/>
  <c r="W54" i="21"/>
  <c r="H54" i="21"/>
  <c r="P54" i="21"/>
  <c r="X54" i="21"/>
  <c r="D54" i="21"/>
  <c r="T54" i="21"/>
  <c r="E54" i="21"/>
  <c r="U54" i="21"/>
  <c r="I54" i="21"/>
  <c r="Q54" i="21"/>
  <c r="Y54" i="21"/>
  <c r="B54" i="21"/>
  <c r="L54" i="21"/>
  <c r="M54" i="21"/>
  <c r="D124" i="21"/>
  <c r="H124" i="21"/>
  <c r="L124" i="21"/>
  <c r="P124" i="21"/>
  <c r="T124" i="21"/>
  <c r="X124" i="21"/>
  <c r="E124" i="21"/>
  <c r="I124" i="21"/>
  <c r="M124" i="21"/>
  <c r="Q124" i="21"/>
  <c r="U124" i="21"/>
  <c r="Y124" i="21"/>
  <c r="J124" i="21"/>
  <c r="R124" i="21"/>
  <c r="C124" i="21"/>
  <c r="K124" i="21"/>
  <c r="S124" i="21"/>
  <c r="B124" i="21"/>
  <c r="F124" i="21"/>
  <c r="V124" i="21"/>
  <c r="G124" i="21"/>
  <c r="W124" i="21"/>
  <c r="N124" i="21"/>
  <c r="O124" i="21"/>
  <c r="C228" i="21"/>
  <c r="G228" i="21"/>
  <c r="K228" i="21"/>
  <c r="O228" i="21"/>
  <c r="S228" i="21"/>
  <c r="W228" i="21"/>
  <c r="D228" i="21"/>
  <c r="H228" i="21"/>
  <c r="L228" i="21"/>
  <c r="P228" i="21"/>
  <c r="T228" i="21"/>
  <c r="X228" i="21"/>
  <c r="E228" i="21"/>
  <c r="M228" i="21"/>
  <c r="U228" i="21"/>
  <c r="F228" i="21"/>
  <c r="N228" i="21"/>
  <c r="V228" i="21"/>
  <c r="B228" i="21"/>
  <c r="I228" i="21"/>
  <c r="Y228" i="21"/>
  <c r="J228" i="21"/>
  <c r="R228" i="21"/>
  <c r="Q228" i="21"/>
  <c r="A332" i="21"/>
  <c r="A298" i="21"/>
  <c r="D263" i="28"/>
  <c r="H263" i="28"/>
  <c r="L263" i="28"/>
  <c r="P263" i="28"/>
  <c r="T263" i="28"/>
  <c r="X263" i="28"/>
  <c r="G263" i="28"/>
  <c r="M263" i="28"/>
  <c r="R263" i="28"/>
  <c r="W263" i="28"/>
  <c r="B263" i="28"/>
  <c r="C263" i="28"/>
  <c r="I263" i="28"/>
  <c r="N263" i="28"/>
  <c r="S263" i="28"/>
  <c r="Y263" i="28"/>
  <c r="K263" i="28"/>
  <c r="V263" i="28"/>
  <c r="E263" i="28"/>
  <c r="O263" i="28"/>
  <c r="U263" i="28"/>
  <c r="F263" i="28"/>
  <c r="J263" i="28"/>
  <c r="Q263" i="28"/>
  <c r="E91" i="28"/>
  <c r="I91" i="28"/>
  <c r="M91" i="28"/>
  <c r="Q91" i="28"/>
  <c r="U91" i="28"/>
  <c r="Y91" i="28"/>
  <c r="B91" i="28"/>
  <c r="F91" i="28"/>
  <c r="J91" i="28"/>
  <c r="N91" i="28"/>
  <c r="R91" i="28"/>
  <c r="V91" i="28"/>
  <c r="C91" i="28"/>
  <c r="K91" i="28"/>
  <c r="S91" i="28"/>
  <c r="H91" i="28"/>
  <c r="T91" i="28"/>
  <c r="O91" i="28"/>
  <c r="P91" i="28"/>
  <c r="L91" i="28"/>
  <c r="W91" i="28"/>
  <c r="D91" i="28"/>
  <c r="X91" i="28"/>
  <c r="G91" i="28"/>
  <c r="F195" i="28"/>
  <c r="J195" i="28"/>
  <c r="N195" i="28"/>
  <c r="R195" i="28"/>
  <c r="V195" i="28"/>
  <c r="C195" i="28"/>
  <c r="G195" i="28"/>
  <c r="K195" i="28"/>
  <c r="O195" i="28"/>
  <c r="S195" i="28"/>
  <c r="W195" i="28"/>
  <c r="B195" i="28"/>
  <c r="E195" i="28"/>
  <c r="M195" i="28"/>
  <c r="U195" i="28"/>
  <c r="H195" i="28"/>
  <c r="P195" i="28"/>
  <c r="X195" i="28"/>
  <c r="Q195" i="28"/>
  <c r="D195" i="28"/>
  <c r="T195" i="28"/>
  <c r="I195" i="28"/>
  <c r="Y195" i="28"/>
  <c r="L195" i="28"/>
  <c r="D332" i="28"/>
  <c r="H332" i="28"/>
  <c r="L332" i="28"/>
  <c r="P332" i="28"/>
  <c r="T332" i="28"/>
  <c r="X332" i="28"/>
  <c r="C332" i="28"/>
  <c r="I332" i="28"/>
  <c r="N332" i="28"/>
  <c r="S332" i="28"/>
  <c r="Y332" i="28"/>
  <c r="E332" i="28"/>
  <c r="J332" i="28"/>
  <c r="O332" i="28"/>
  <c r="U332" i="28"/>
  <c r="B332" i="28"/>
  <c r="G332" i="28"/>
  <c r="R332" i="28"/>
  <c r="K332" i="28"/>
  <c r="V332" i="28"/>
  <c r="Q332" i="28"/>
  <c r="W332" i="28"/>
  <c r="M332" i="28"/>
  <c r="F332"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E229" i="28"/>
  <c r="I229" i="28"/>
  <c r="M229" i="28"/>
  <c r="Q229" i="28"/>
  <c r="U229" i="28"/>
  <c r="Y229" i="28"/>
  <c r="C229" i="28"/>
  <c r="H229" i="28"/>
  <c r="N229" i="28"/>
  <c r="S229" i="28"/>
  <c r="X229" i="28"/>
  <c r="B229" i="28"/>
  <c r="D229" i="28"/>
  <c r="J229" i="28"/>
  <c r="O229" i="28"/>
  <c r="T229" i="28"/>
  <c r="G229" i="28"/>
  <c r="R229" i="28"/>
  <c r="K229" i="28"/>
  <c r="V229" i="28"/>
  <c r="L229" i="28"/>
  <c r="P229" i="28"/>
  <c r="W229" i="28"/>
  <c r="F229"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C160" i="21" l="1"/>
  <c r="G160" i="21"/>
  <c r="K160" i="21"/>
  <c r="O160" i="21"/>
  <c r="S160" i="21"/>
  <c r="W160" i="21"/>
  <c r="E160" i="21"/>
  <c r="I160" i="21"/>
  <c r="M160" i="21"/>
  <c r="Q160" i="21"/>
  <c r="U160" i="21"/>
  <c r="Y160" i="21"/>
  <c r="H160" i="21"/>
  <c r="P160" i="21"/>
  <c r="X160" i="21"/>
  <c r="D160" i="21"/>
  <c r="L160" i="21"/>
  <c r="T160" i="21"/>
  <c r="J160" i="21"/>
  <c r="R160" i="21"/>
  <c r="B160" i="21"/>
  <c r="N160" i="21"/>
  <c r="V160" i="21"/>
  <c r="F160" i="21"/>
  <c r="D162" i="28"/>
  <c r="H162" i="28"/>
  <c r="L162" i="28"/>
  <c r="P162" i="28"/>
  <c r="F162" i="28"/>
  <c r="J162" i="28"/>
  <c r="N162" i="28"/>
  <c r="R162" i="28"/>
  <c r="I162" i="28"/>
  <c r="Q162" i="28"/>
  <c r="V162" i="28"/>
  <c r="C162" i="28"/>
  <c r="K162" i="28"/>
  <c r="S162" i="28"/>
  <c r="W162" i="28"/>
  <c r="B162" i="28"/>
  <c r="E162" i="28"/>
  <c r="M162" i="28"/>
  <c r="T162" i="28"/>
  <c r="X162" i="28"/>
  <c r="G162" i="28"/>
  <c r="O162" i="28"/>
  <c r="U162" i="28"/>
  <c r="Y162" i="28"/>
  <c r="D299" i="28"/>
  <c r="H299" i="28"/>
  <c r="L299" i="28"/>
  <c r="P299" i="28"/>
  <c r="T299" i="28"/>
  <c r="X299" i="28"/>
  <c r="F299" i="28"/>
  <c r="J299" i="28"/>
  <c r="N299" i="28"/>
  <c r="R299" i="28"/>
  <c r="V299" i="28"/>
  <c r="E299" i="28"/>
  <c r="M299" i="28"/>
  <c r="U299" i="28"/>
  <c r="G299" i="28"/>
  <c r="O299" i="28"/>
  <c r="W299" i="28"/>
  <c r="B299" i="28"/>
  <c r="I299" i="28"/>
  <c r="Q299" i="28"/>
  <c r="Y299" i="28"/>
  <c r="C299" i="28"/>
  <c r="K299" i="28"/>
  <c r="S299" i="28"/>
  <c r="F298" i="21"/>
  <c r="J298" i="21"/>
  <c r="N298" i="21"/>
  <c r="R298" i="21"/>
  <c r="V298" i="21"/>
  <c r="D298" i="21"/>
  <c r="H298" i="21"/>
  <c r="L298" i="21"/>
  <c r="P298" i="21"/>
  <c r="T298" i="21"/>
  <c r="X298" i="21"/>
  <c r="C298" i="21"/>
  <c r="K298" i="21"/>
  <c r="S298" i="21"/>
  <c r="G298" i="21"/>
  <c r="O298" i="21"/>
  <c r="W298" i="21"/>
  <c r="M298" i="21"/>
  <c r="E298" i="21"/>
  <c r="U298" i="21"/>
  <c r="B298" i="21"/>
  <c r="I298" i="21"/>
  <c r="Q298" i="21"/>
  <c r="Y298" i="21"/>
  <c r="D229" i="21"/>
  <c r="H229" i="21"/>
  <c r="L229" i="21"/>
  <c r="P229" i="21"/>
  <c r="T229" i="21"/>
  <c r="X229" i="21"/>
  <c r="E229" i="21"/>
  <c r="I229" i="21"/>
  <c r="M229" i="21"/>
  <c r="Q229" i="21"/>
  <c r="U229" i="21"/>
  <c r="Y229" i="21"/>
  <c r="F229" i="21"/>
  <c r="N229" i="21"/>
  <c r="V229" i="21"/>
  <c r="G229" i="21"/>
  <c r="O229" i="21"/>
  <c r="W229" i="21"/>
  <c r="R229" i="21"/>
  <c r="B229" i="21"/>
  <c r="C229" i="21"/>
  <c r="S229" i="21"/>
  <c r="J229" i="21"/>
  <c r="K229" i="21"/>
  <c r="C55" i="21"/>
  <c r="G55" i="21"/>
  <c r="K55" i="21"/>
  <c r="O55" i="21"/>
  <c r="S55" i="21"/>
  <c r="W55" i="21"/>
  <c r="D55" i="21"/>
  <c r="H55" i="21"/>
  <c r="L55" i="21"/>
  <c r="P55" i="21"/>
  <c r="T55" i="21"/>
  <c r="X55" i="21"/>
  <c r="I55" i="21"/>
  <c r="Q55" i="21"/>
  <c r="Y55" i="21"/>
  <c r="U55" i="21"/>
  <c r="N55" i="21"/>
  <c r="J55" i="21"/>
  <c r="R55" i="21"/>
  <c r="E55" i="21"/>
  <c r="M55" i="21"/>
  <c r="B55" i="21"/>
  <c r="F55" i="21"/>
  <c r="V55" i="21"/>
  <c r="F90" i="21"/>
  <c r="J90" i="21"/>
  <c r="N90" i="21"/>
  <c r="R90" i="21"/>
  <c r="V90" i="21"/>
  <c r="C90" i="21"/>
  <c r="G90" i="21"/>
  <c r="K90" i="21"/>
  <c r="O90" i="21"/>
  <c r="S90" i="21"/>
  <c r="W90" i="21"/>
  <c r="B90" i="21"/>
  <c r="H90" i="21"/>
  <c r="P90" i="21"/>
  <c r="X90" i="21"/>
  <c r="T90" i="21"/>
  <c r="M90" i="21"/>
  <c r="I90" i="21"/>
  <c r="Q90" i="21"/>
  <c r="Y90" i="21"/>
  <c r="D90" i="21"/>
  <c r="L90" i="21"/>
  <c r="E90" i="21"/>
  <c r="U90" i="21"/>
  <c r="E263" i="21"/>
  <c r="I263" i="21"/>
  <c r="M263" i="21"/>
  <c r="Q263" i="21"/>
  <c r="U263" i="21"/>
  <c r="Y263" i="21"/>
  <c r="F263" i="21"/>
  <c r="J263" i="21"/>
  <c r="N263" i="21"/>
  <c r="R263" i="21"/>
  <c r="V263" i="21"/>
  <c r="C263" i="21"/>
  <c r="K263" i="21"/>
  <c r="S263" i="21"/>
  <c r="B263" i="21"/>
  <c r="D263" i="21"/>
  <c r="L263" i="21"/>
  <c r="T263" i="21"/>
  <c r="G263" i="21"/>
  <c r="W263" i="21"/>
  <c r="H263" i="21"/>
  <c r="X263" i="21"/>
  <c r="O263" i="21"/>
  <c r="P263" i="21"/>
  <c r="A299" i="21"/>
  <c r="F22" i="21"/>
  <c r="J22" i="21"/>
  <c r="N22" i="21"/>
  <c r="R22" i="21"/>
  <c r="V22" i="21"/>
  <c r="D22" i="21"/>
  <c r="L22" i="21"/>
  <c r="T22" i="21"/>
  <c r="I22" i="21"/>
  <c r="U22" i="21"/>
  <c r="C22" i="21"/>
  <c r="G22" i="21"/>
  <c r="K22" i="21"/>
  <c r="O22" i="21"/>
  <c r="S22" i="21"/>
  <c r="W22" i="21"/>
  <c r="B22" i="21"/>
  <c r="H22" i="21"/>
  <c r="P22" i="21"/>
  <c r="X22" i="21"/>
  <c r="E22" i="21"/>
  <c r="M22" i="21"/>
  <c r="Q22" i="21"/>
  <c r="Y22" i="21"/>
  <c r="C194" i="21"/>
  <c r="G194" i="21"/>
  <c r="K194" i="21"/>
  <c r="O194" i="21"/>
  <c r="S194" i="21"/>
  <c r="W194" i="21"/>
  <c r="D194" i="21"/>
  <c r="H194" i="21"/>
  <c r="L194" i="21"/>
  <c r="P194" i="21"/>
  <c r="T194" i="21"/>
  <c r="X194" i="21"/>
  <c r="I194" i="21"/>
  <c r="Q194" i="21"/>
  <c r="Y194" i="21"/>
  <c r="B194" i="21"/>
  <c r="J194" i="21"/>
  <c r="R194" i="21"/>
  <c r="E194" i="21"/>
  <c r="U194" i="21"/>
  <c r="F194" i="21"/>
  <c r="V194" i="21"/>
  <c r="M194" i="21"/>
  <c r="N194" i="21"/>
  <c r="E125" i="21"/>
  <c r="I125" i="21"/>
  <c r="M125" i="21"/>
  <c r="Q125" i="21"/>
  <c r="U125" i="21"/>
  <c r="Y125" i="21"/>
  <c r="B125" i="21"/>
  <c r="F125" i="21"/>
  <c r="J125" i="21"/>
  <c r="N125" i="21"/>
  <c r="R125" i="21"/>
  <c r="V125" i="21"/>
  <c r="C125" i="21"/>
  <c r="K125" i="21"/>
  <c r="S125" i="21"/>
  <c r="D125" i="21"/>
  <c r="L125" i="21"/>
  <c r="T125" i="21"/>
  <c r="O125" i="21"/>
  <c r="G125" i="21"/>
  <c r="H125" i="21"/>
  <c r="P125" i="21"/>
  <c r="W125" i="21"/>
  <c r="X125" i="21"/>
  <c r="C332" i="21"/>
  <c r="G332" i="21"/>
  <c r="K332" i="21"/>
  <c r="O332" i="21"/>
  <c r="S332" i="21"/>
  <c r="W332" i="21"/>
  <c r="D332" i="21"/>
  <c r="H332" i="21"/>
  <c r="L332" i="21"/>
  <c r="P332" i="21"/>
  <c r="T332" i="21"/>
  <c r="X332" i="21"/>
  <c r="I332" i="21"/>
  <c r="Q332" i="21"/>
  <c r="Y332" i="21"/>
  <c r="J332" i="21"/>
  <c r="R332" i="21"/>
  <c r="B332" i="21"/>
  <c r="M332" i="21"/>
  <c r="N332" i="21"/>
  <c r="U332" i="21"/>
  <c r="V332" i="21"/>
  <c r="F332" i="21"/>
  <c r="E332"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64" i="28"/>
  <c r="I264" i="28"/>
  <c r="M264" i="28"/>
  <c r="Q264" i="28"/>
  <c r="U264" i="28"/>
  <c r="Y264" i="28"/>
  <c r="F264" i="28"/>
  <c r="K264" i="28"/>
  <c r="P264" i="28"/>
  <c r="V264" i="28"/>
  <c r="G264" i="28"/>
  <c r="L264" i="28"/>
  <c r="R264" i="28"/>
  <c r="W264" i="28"/>
  <c r="B264" i="28"/>
  <c r="J264" i="28"/>
  <c r="T264" i="28"/>
  <c r="C264" i="28"/>
  <c r="N264" i="28"/>
  <c r="X264" i="28"/>
  <c r="S264" i="28"/>
  <c r="D264" i="28"/>
  <c r="H264" i="28"/>
  <c r="O264" i="28"/>
  <c r="F230" i="28"/>
  <c r="J230" i="28"/>
  <c r="N230" i="28"/>
  <c r="R230" i="28"/>
  <c r="V230" i="28"/>
  <c r="G230" i="28"/>
  <c r="L230" i="28"/>
  <c r="Q230" i="28"/>
  <c r="W230" i="28"/>
  <c r="C230" i="28"/>
  <c r="H230" i="28"/>
  <c r="M230" i="28"/>
  <c r="S230" i="28"/>
  <c r="X230" i="28"/>
  <c r="B230" i="28"/>
  <c r="E230" i="28"/>
  <c r="P230" i="28"/>
  <c r="I230" i="28"/>
  <c r="T230" i="28"/>
  <c r="K230" i="28"/>
  <c r="O230" i="28"/>
  <c r="U230" i="28"/>
  <c r="D230" i="28"/>
  <c r="Y230" i="28"/>
  <c r="E333" i="28"/>
  <c r="I333" i="28"/>
  <c r="M333" i="28"/>
  <c r="Q333" i="28"/>
  <c r="U333" i="28"/>
  <c r="Y333" i="28"/>
  <c r="G333" i="28"/>
  <c r="L333" i="28"/>
  <c r="R333" i="28"/>
  <c r="W333" i="28"/>
  <c r="C333" i="28"/>
  <c r="H333" i="28"/>
  <c r="N333" i="28"/>
  <c r="S333" i="28"/>
  <c r="X333" i="28"/>
  <c r="F333" i="28"/>
  <c r="P333" i="28"/>
  <c r="J333" i="28"/>
  <c r="T333" i="28"/>
  <c r="O333" i="28"/>
  <c r="B333" i="28"/>
  <c r="V333" i="28"/>
  <c r="D333" i="28"/>
  <c r="K333" i="28"/>
  <c r="C196" i="28"/>
  <c r="G196" i="28"/>
  <c r="K196" i="28"/>
  <c r="O196" i="28"/>
  <c r="S196" i="28"/>
  <c r="W196" i="28"/>
  <c r="D196" i="28"/>
  <c r="H196" i="28"/>
  <c r="L196" i="28"/>
  <c r="P196" i="28"/>
  <c r="T196" i="28"/>
  <c r="X196" i="28"/>
  <c r="F196" i="28"/>
  <c r="N196" i="28"/>
  <c r="V196" i="28"/>
  <c r="I196" i="28"/>
  <c r="Q196" i="28"/>
  <c r="Y196" i="28"/>
  <c r="J196" i="28"/>
  <c r="M196" i="28"/>
  <c r="R196" i="28"/>
  <c r="E196" i="28"/>
  <c r="U196" i="28"/>
  <c r="B196" i="28"/>
  <c r="E22" i="28"/>
  <c r="I22" i="28"/>
  <c r="M22" i="28"/>
  <c r="Q22" i="28"/>
  <c r="U22" i="28"/>
  <c r="Y22" i="28"/>
  <c r="C22" i="28"/>
  <c r="H22" i="28"/>
  <c r="N22" i="28"/>
  <c r="S22" i="28"/>
  <c r="X22" i="28"/>
  <c r="D22" i="28"/>
  <c r="K22" i="28"/>
  <c r="R22" i="28"/>
  <c r="O22" i="28"/>
  <c r="P22" i="28"/>
  <c r="F22" i="28"/>
  <c r="L22" i="28"/>
  <c r="T22" i="28"/>
  <c r="G22" i="28"/>
  <c r="V22" i="28"/>
  <c r="J22" i="28"/>
  <c r="W22" i="28"/>
  <c r="B22" i="28"/>
  <c r="F367" i="28"/>
  <c r="J367" i="28"/>
  <c r="N367" i="28"/>
  <c r="R367" i="28"/>
  <c r="V367" i="28"/>
  <c r="C367" i="28"/>
  <c r="G367" i="28"/>
  <c r="K367" i="28"/>
  <c r="O367" i="28"/>
  <c r="S367" i="28"/>
  <c r="W367" i="28"/>
  <c r="I367" i="28"/>
  <c r="Q367" i="28"/>
  <c r="Y367" i="28"/>
  <c r="D367" i="28"/>
  <c r="L367" i="28"/>
  <c r="T367" i="28"/>
  <c r="H367" i="28"/>
  <c r="X367" i="28"/>
  <c r="M367" i="28"/>
  <c r="E367" i="28"/>
  <c r="P367" i="28"/>
  <c r="U367" i="28"/>
  <c r="B367"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D161" i="21" l="1"/>
  <c r="H161" i="21"/>
  <c r="L161" i="21"/>
  <c r="P161" i="21"/>
  <c r="T161" i="21"/>
  <c r="X161" i="21"/>
  <c r="F161" i="21"/>
  <c r="J161" i="21"/>
  <c r="N161" i="21"/>
  <c r="R161" i="21"/>
  <c r="V161" i="21"/>
  <c r="I161" i="21"/>
  <c r="Q161" i="21"/>
  <c r="Y161" i="21"/>
  <c r="E161" i="21"/>
  <c r="M161" i="21"/>
  <c r="U161" i="21"/>
  <c r="C161" i="21"/>
  <c r="S161" i="21"/>
  <c r="K161" i="21"/>
  <c r="W161" i="21"/>
  <c r="G161" i="21"/>
  <c r="B161" i="21"/>
  <c r="O161" i="21"/>
  <c r="C163" i="28"/>
  <c r="G163" i="28"/>
  <c r="K163" i="28"/>
  <c r="O163" i="28"/>
  <c r="S163" i="28"/>
  <c r="W163" i="28"/>
  <c r="D163" i="28"/>
  <c r="H163" i="28"/>
  <c r="L163" i="28"/>
  <c r="P163" i="28"/>
  <c r="T163" i="28"/>
  <c r="X163" i="28"/>
  <c r="E163" i="28"/>
  <c r="I163" i="28"/>
  <c r="M163" i="28"/>
  <c r="Q163" i="28"/>
  <c r="U163" i="28"/>
  <c r="Y163" i="28"/>
  <c r="B163" i="28"/>
  <c r="F163" i="28"/>
  <c r="J163" i="28"/>
  <c r="N163" i="28"/>
  <c r="R163" i="28"/>
  <c r="V163" i="28"/>
  <c r="E300" i="28"/>
  <c r="I300" i="28"/>
  <c r="M300" i="28"/>
  <c r="Q300" i="28"/>
  <c r="U300" i="28"/>
  <c r="Y300" i="28"/>
  <c r="B300" i="28"/>
  <c r="C300" i="28"/>
  <c r="G300" i="28"/>
  <c r="K300" i="28"/>
  <c r="O300" i="28"/>
  <c r="S300" i="28"/>
  <c r="W300" i="28"/>
  <c r="F300" i="28"/>
  <c r="N300" i="28"/>
  <c r="V300" i="28"/>
  <c r="H300" i="28"/>
  <c r="P300" i="28"/>
  <c r="X300" i="28"/>
  <c r="J300" i="28"/>
  <c r="R300" i="28"/>
  <c r="D300" i="28"/>
  <c r="L300" i="28"/>
  <c r="T300" i="28"/>
  <c r="C299" i="21"/>
  <c r="G299" i="21"/>
  <c r="K299" i="21"/>
  <c r="O299" i="21"/>
  <c r="S299" i="21"/>
  <c r="W299" i="21"/>
  <c r="E299" i="21"/>
  <c r="I299" i="21"/>
  <c r="M299" i="21"/>
  <c r="Q299" i="21"/>
  <c r="U299" i="21"/>
  <c r="Y299" i="21"/>
  <c r="D299" i="21"/>
  <c r="L299" i="21"/>
  <c r="T299" i="21"/>
  <c r="H299" i="21"/>
  <c r="P299" i="21"/>
  <c r="X299" i="21"/>
  <c r="F299" i="21"/>
  <c r="V299" i="21"/>
  <c r="N299" i="21"/>
  <c r="J299" i="21"/>
  <c r="R299" i="21"/>
  <c r="B299" i="21"/>
  <c r="F264" i="21"/>
  <c r="J264" i="21"/>
  <c r="N264" i="21"/>
  <c r="R264" i="21"/>
  <c r="V264" i="21"/>
  <c r="C264" i="21"/>
  <c r="G264" i="21"/>
  <c r="K264" i="21"/>
  <c r="O264" i="21"/>
  <c r="S264" i="21"/>
  <c r="W264" i="21"/>
  <c r="D264" i="21"/>
  <c r="L264" i="21"/>
  <c r="T264" i="21"/>
  <c r="E264" i="21"/>
  <c r="M264" i="21"/>
  <c r="U264" i="21"/>
  <c r="B264" i="21"/>
  <c r="P264" i="21"/>
  <c r="Q264" i="21"/>
  <c r="H264" i="21"/>
  <c r="I264" i="21"/>
  <c r="X264" i="21"/>
  <c r="Y264" i="21"/>
  <c r="D56" i="21"/>
  <c r="H56" i="21"/>
  <c r="L56" i="21"/>
  <c r="P56" i="21"/>
  <c r="T56" i="21"/>
  <c r="X56" i="21"/>
  <c r="E56" i="21"/>
  <c r="I56" i="21"/>
  <c r="M56" i="21"/>
  <c r="Q56" i="21"/>
  <c r="U56" i="21"/>
  <c r="Y56" i="21"/>
  <c r="J56" i="21"/>
  <c r="R56" i="21"/>
  <c r="N56" i="21"/>
  <c r="G56" i="21"/>
  <c r="W56" i="21"/>
  <c r="C56" i="21"/>
  <c r="K56" i="21"/>
  <c r="S56" i="21"/>
  <c r="F56" i="21"/>
  <c r="V56" i="21"/>
  <c r="O56" i="21"/>
  <c r="B56" i="21"/>
  <c r="D333" i="21"/>
  <c r="H333" i="21"/>
  <c r="L333" i="21"/>
  <c r="P333" i="21"/>
  <c r="T333" i="21"/>
  <c r="X333" i="21"/>
  <c r="E333" i="21"/>
  <c r="I333" i="21"/>
  <c r="M333" i="21"/>
  <c r="Q333" i="21"/>
  <c r="U333" i="21"/>
  <c r="Y333" i="21"/>
  <c r="B333" i="21"/>
  <c r="J333" i="21"/>
  <c r="R333" i="21"/>
  <c r="C333" i="21"/>
  <c r="K333" i="21"/>
  <c r="S333" i="21"/>
  <c r="F333" i="21"/>
  <c r="V333" i="21"/>
  <c r="G333" i="21"/>
  <c r="W333" i="21"/>
  <c r="N333" i="21"/>
  <c r="O333" i="21"/>
  <c r="A334" i="21"/>
  <c r="A300" i="21"/>
  <c r="C23" i="21"/>
  <c r="G23" i="21"/>
  <c r="K23" i="21"/>
  <c r="O23" i="21"/>
  <c r="S23" i="21"/>
  <c r="W23" i="21"/>
  <c r="I23" i="21"/>
  <c r="Q23" i="21"/>
  <c r="F23" i="21"/>
  <c r="N23" i="21"/>
  <c r="D23" i="21"/>
  <c r="H23" i="21"/>
  <c r="L23" i="21"/>
  <c r="P23" i="21"/>
  <c r="T23" i="21"/>
  <c r="X23" i="21"/>
  <c r="E23" i="21"/>
  <c r="M23" i="21"/>
  <c r="U23" i="21"/>
  <c r="Y23" i="21"/>
  <c r="B23" i="21"/>
  <c r="J23" i="21"/>
  <c r="R23" i="21"/>
  <c r="V23" i="21"/>
  <c r="F126" i="21"/>
  <c r="J126" i="21"/>
  <c r="N126" i="21"/>
  <c r="R126" i="21"/>
  <c r="V126" i="21"/>
  <c r="C126" i="21"/>
  <c r="G126" i="21"/>
  <c r="K126" i="21"/>
  <c r="O126" i="21"/>
  <c r="S126" i="21"/>
  <c r="W126" i="21"/>
  <c r="B126" i="21"/>
  <c r="D126" i="21"/>
  <c r="L126" i="21"/>
  <c r="T126" i="21"/>
  <c r="E126" i="21"/>
  <c r="M126" i="21"/>
  <c r="U126" i="21"/>
  <c r="H126" i="21"/>
  <c r="X126" i="21"/>
  <c r="P126" i="21"/>
  <c r="Q126" i="21"/>
  <c r="I126" i="21"/>
  <c r="Y126" i="21"/>
  <c r="C91" i="21"/>
  <c r="G91" i="21"/>
  <c r="K91" i="21"/>
  <c r="O91" i="21"/>
  <c r="S91" i="21"/>
  <c r="W91" i="21"/>
  <c r="D91" i="21"/>
  <c r="H91" i="21"/>
  <c r="L91" i="21"/>
  <c r="P91" i="21"/>
  <c r="T91" i="21"/>
  <c r="X91" i="21"/>
  <c r="I91" i="21"/>
  <c r="Q91" i="21"/>
  <c r="Y91" i="21"/>
  <c r="B91" i="21"/>
  <c r="M91" i="21"/>
  <c r="U91" i="21"/>
  <c r="F91" i="21"/>
  <c r="V91" i="21"/>
  <c r="J91" i="21"/>
  <c r="R91" i="21"/>
  <c r="E91" i="21"/>
  <c r="N91" i="21"/>
  <c r="D195" i="21"/>
  <c r="H195" i="21"/>
  <c r="L195" i="21"/>
  <c r="P195" i="21"/>
  <c r="T195" i="21"/>
  <c r="X195" i="21"/>
  <c r="E195" i="21"/>
  <c r="I195" i="21"/>
  <c r="M195" i="21"/>
  <c r="Q195" i="21"/>
  <c r="U195" i="21"/>
  <c r="Y195" i="21"/>
  <c r="J195" i="21"/>
  <c r="R195" i="21"/>
  <c r="C195" i="21"/>
  <c r="K195" i="21"/>
  <c r="S195" i="21"/>
  <c r="B195" i="21"/>
  <c r="N195" i="21"/>
  <c r="F195" i="21"/>
  <c r="G195" i="21"/>
  <c r="O195" i="21"/>
  <c r="V195" i="21"/>
  <c r="W195" i="21"/>
  <c r="A402" i="21"/>
  <c r="F367" i="21"/>
  <c r="J367" i="21"/>
  <c r="N367" i="21"/>
  <c r="R367" i="21"/>
  <c r="V367" i="21"/>
  <c r="C367" i="21"/>
  <c r="G367" i="21"/>
  <c r="K367" i="21"/>
  <c r="O367" i="21"/>
  <c r="S367" i="21"/>
  <c r="W367" i="21"/>
  <c r="H367" i="21"/>
  <c r="P367" i="21"/>
  <c r="X367" i="21"/>
  <c r="I367" i="21"/>
  <c r="Q367" i="21"/>
  <c r="Y367" i="21"/>
  <c r="L367" i="21"/>
  <c r="M367" i="21"/>
  <c r="T367" i="21"/>
  <c r="U367" i="21"/>
  <c r="B367" i="21"/>
  <c r="D367" i="21"/>
  <c r="E367" i="21"/>
  <c r="A368" i="21"/>
  <c r="E230" i="21"/>
  <c r="I230" i="21"/>
  <c r="M230" i="21"/>
  <c r="Q230" i="21"/>
  <c r="U230" i="21"/>
  <c r="Y230" i="21"/>
  <c r="F230" i="21"/>
  <c r="J230" i="21"/>
  <c r="N230" i="21"/>
  <c r="R230" i="21"/>
  <c r="V230" i="21"/>
  <c r="G230" i="21"/>
  <c r="O230" i="21"/>
  <c r="W230" i="21"/>
  <c r="H230" i="21"/>
  <c r="P230" i="21"/>
  <c r="X230" i="21"/>
  <c r="K230" i="21"/>
  <c r="L230" i="21"/>
  <c r="B230" i="21"/>
  <c r="S230" i="21"/>
  <c r="C230" i="21"/>
  <c r="T230" i="21"/>
  <c r="D230" i="21"/>
  <c r="D197" i="28"/>
  <c r="H197" i="28"/>
  <c r="L197" i="28"/>
  <c r="P197" i="28"/>
  <c r="T197" i="28"/>
  <c r="X197" i="28"/>
  <c r="E197" i="28"/>
  <c r="I197" i="28"/>
  <c r="M197" i="28"/>
  <c r="Q197" i="28"/>
  <c r="U197" i="28"/>
  <c r="Y197" i="28"/>
  <c r="G197" i="28"/>
  <c r="O197" i="28"/>
  <c r="W197" i="28"/>
  <c r="B197" i="28"/>
  <c r="J197" i="28"/>
  <c r="R197" i="28"/>
  <c r="C197" i="28"/>
  <c r="S197" i="28"/>
  <c r="N197" i="28"/>
  <c r="F197" i="28"/>
  <c r="K197" i="28"/>
  <c r="V197" i="28"/>
  <c r="F402" i="28"/>
  <c r="J402" i="28"/>
  <c r="N402" i="28"/>
  <c r="R402" i="28"/>
  <c r="V402" i="28"/>
  <c r="C402" i="28"/>
  <c r="G402" i="28"/>
  <c r="K402" i="28"/>
  <c r="O402" i="28"/>
  <c r="S402" i="28"/>
  <c r="W402" i="28"/>
  <c r="I402" i="28"/>
  <c r="Q402" i="28"/>
  <c r="Y402" i="28"/>
  <c r="D402" i="28"/>
  <c r="L402" i="28"/>
  <c r="T402" i="28"/>
  <c r="P402" i="28"/>
  <c r="B402" i="28"/>
  <c r="E402" i="28"/>
  <c r="U402" i="28"/>
  <c r="H402" i="28"/>
  <c r="M402" i="28"/>
  <c r="X402" i="28"/>
  <c r="F265" i="28"/>
  <c r="J265" i="28"/>
  <c r="N265" i="28"/>
  <c r="R265" i="28"/>
  <c r="V265" i="28"/>
  <c r="D265" i="28"/>
  <c r="I265" i="28"/>
  <c r="O265" i="28"/>
  <c r="T265" i="28"/>
  <c r="Y265" i="28"/>
  <c r="E265" i="28"/>
  <c r="K265" i="28"/>
  <c r="P265" i="28"/>
  <c r="U265" i="28"/>
  <c r="H265" i="28"/>
  <c r="S265" i="28"/>
  <c r="L265" i="28"/>
  <c r="W265" i="28"/>
  <c r="Q265" i="28"/>
  <c r="C265" i="28"/>
  <c r="X265" i="28"/>
  <c r="G265" i="28"/>
  <c r="M265" i="28"/>
  <c r="B265" i="28"/>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F334" i="28"/>
  <c r="J334" i="28"/>
  <c r="N334" i="28"/>
  <c r="R334" i="28"/>
  <c r="V334" i="28"/>
  <c r="E334" i="28"/>
  <c r="K334" i="28"/>
  <c r="P334" i="28"/>
  <c r="U334" i="28"/>
  <c r="G334" i="28"/>
  <c r="L334" i="28"/>
  <c r="Q334" i="28"/>
  <c r="W334" i="28"/>
  <c r="D334" i="28"/>
  <c r="O334" i="28"/>
  <c r="Y334" i="28"/>
  <c r="B334" i="28"/>
  <c r="H334" i="28"/>
  <c r="S334" i="28"/>
  <c r="M334" i="28"/>
  <c r="T334" i="28"/>
  <c r="I334" i="28"/>
  <c r="X334" i="28"/>
  <c r="C334" i="28"/>
  <c r="C231" i="28"/>
  <c r="G231" i="28"/>
  <c r="K231" i="28"/>
  <c r="O231" i="28"/>
  <c r="S231" i="28"/>
  <c r="W231" i="28"/>
  <c r="E231" i="28"/>
  <c r="J231" i="28"/>
  <c r="P231" i="28"/>
  <c r="U231" i="28"/>
  <c r="F231" i="28"/>
  <c r="L231" i="28"/>
  <c r="Q231" i="28"/>
  <c r="V231" i="28"/>
  <c r="D231" i="28"/>
  <c r="N231" i="28"/>
  <c r="Y231" i="28"/>
  <c r="H231" i="28"/>
  <c r="R231" i="28"/>
  <c r="I231" i="28"/>
  <c r="M231" i="28"/>
  <c r="T231" i="28"/>
  <c r="B231" i="28"/>
  <c r="X231" i="28"/>
  <c r="D58" i="28"/>
  <c r="H58" i="28"/>
  <c r="L58" i="28"/>
  <c r="P58" i="28"/>
  <c r="T58" i="28"/>
  <c r="X58" i="28"/>
  <c r="E58" i="28"/>
  <c r="I58" i="28"/>
  <c r="M58" i="28"/>
  <c r="Q58" i="28"/>
  <c r="U58" i="28"/>
  <c r="Y58" i="28"/>
  <c r="F58" i="28"/>
  <c r="N58" i="28"/>
  <c r="V58" i="28"/>
  <c r="G58" i="28"/>
  <c r="R58" i="28"/>
  <c r="K58" i="28"/>
  <c r="B58" i="28"/>
  <c r="C58" i="28"/>
  <c r="J58" i="28"/>
  <c r="S58" i="28"/>
  <c r="W58" i="28"/>
  <c r="O58" i="28"/>
  <c r="C368" i="28"/>
  <c r="G368" i="28"/>
  <c r="K368" i="28"/>
  <c r="O368" i="28"/>
  <c r="S368" i="28"/>
  <c r="W368" i="28"/>
  <c r="D368" i="28"/>
  <c r="H368" i="28"/>
  <c r="L368" i="28"/>
  <c r="P368" i="28"/>
  <c r="T368" i="28"/>
  <c r="X368" i="28"/>
  <c r="J368" i="28"/>
  <c r="R368" i="28"/>
  <c r="E368" i="28"/>
  <c r="M368" i="28"/>
  <c r="U368" i="28"/>
  <c r="B368" i="28"/>
  <c r="Q368" i="28"/>
  <c r="F368" i="28"/>
  <c r="V368" i="28"/>
  <c r="N368" i="28"/>
  <c r="Y368" i="28"/>
  <c r="I36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E162" i="21" l="1"/>
  <c r="I162" i="21"/>
  <c r="M162" i="21"/>
  <c r="Q162" i="21"/>
  <c r="U162" i="21"/>
  <c r="Y162" i="21"/>
  <c r="C162" i="21"/>
  <c r="G162" i="21"/>
  <c r="K162" i="21"/>
  <c r="O162" i="21"/>
  <c r="S162" i="21"/>
  <c r="W162" i="21"/>
  <c r="J162" i="21"/>
  <c r="R162" i="21"/>
  <c r="F162" i="21"/>
  <c r="N162" i="21"/>
  <c r="V162" i="21"/>
  <c r="L162" i="21"/>
  <c r="B162" i="21"/>
  <c r="D162" i="21"/>
  <c r="T162" i="21"/>
  <c r="P162" i="21"/>
  <c r="H162" i="21"/>
  <c r="X162" i="21"/>
  <c r="F301" i="28"/>
  <c r="J301" i="28"/>
  <c r="N301" i="28"/>
  <c r="R301" i="28"/>
  <c r="V301" i="28"/>
  <c r="D301" i="28"/>
  <c r="H301" i="28"/>
  <c r="L301" i="28"/>
  <c r="P301" i="28"/>
  <c r="T301" i="28"/>
  <c r="X301" i="28"/>
  <c r="G301" i="28"/>
  <c r="O301" i="28"/>
  <c r="W301" i="28"/>
  <c r="I301" i="28"/>
  <c r="Q301" i="28"/>
  <c r="Y301" i="28"/>
  <c r="C301" i="28"/>
  <c r="K301" i="28"/>
  <c r="S301" i="28"/>
  <c r="B301" i="28"/>
  <c r="E301" i="28"/>
  <c r="M301" i="28"/>
  <c r="U301" i="28"/>
  <c r="D164" i="28"/>
  <c r="H164" i="28"/>
  <c r="L164" i="28"/>
  <c r="P164" i="28"/>
  <c r="T164" i="28"/>
  <c r="X164" i="28"/>
  <c r="E164" i="28"/>
  <c r="I164" i="28"/>
  <c r="M164" i="28"/>
  <c r="Q164" i="28"/>
  <c r="U164" i="28"/>
  <c r="Y164" i="28"/>
  <c r="F164" i="28"/>
  <c r="J164" i="28"/>
  <c r="N164" i="28"/>
  <c r="R164" i="28"/>
  <c r="V164" i="28"/>
  <c r="C164" i="28"/>
  <c r="G164" i="28"/>
  <c r="K164" i="28"/>
  <c r="O164" i="28"/>
  <c r="S164" i="28"/>
  <c r="W164" i="28"/>
  <c r="B164" i="28"/>
  <c r="D300" i="21"/>
  <c r="H300" i="21"/>
  <c r="L300" i="21"/>
  <c r="P300" i="21"/>
  <c r="T300" i="21"/>
  <c r="X300" i="21"/>
  <c r="F300" i="21"/>
  <c r="J300" i="21"/>
  <c r="N300" i="21"/>
  <c r="R300" i="21"/>
  <c r="V300" i="21"/>
  <c r="E300" i="21"/>
  <c r="M300" i="21"/>
  <c r="U300" i="21"/>
  <c r="I300" i="21"/>
  <c r="Q300" i="21"/>
  <c r="Y300" i="21"/>
  <c r="O300" i="21"/>
  <c r="B300" i="21"/>
  <c r="G300" i="21"/>
  <c r="W300" i="21"/>
  <c r="S300" i="21"/>
  <c r="C300" i="21"/>
  <c r="K300" i="21"/>
  <c r="D92" i="21"/>
  <c r="H92" i="21"/>
  <c r="L92" i="21"/>
  <c r="P92" i="21"/>
  <c r="T92" i="21"/>
  <c r="X92" i="21"/>
  <c r="E92" i="21"/>
  <c r="I92" i="21"/>
  <c r="M92" i="21"/>
  <c r="Q92" i="21"/>
  <c r="U92" i="21"/>
  <c r="Y92" i="21"/>
  <c r="J92" i="21"/>
  <c r="R92" i="21"/>
  <c r="N92" i="21"/>
  <c r="O92" i="21"/>
  <c r="C92" i="21"/>
  <c r="K92" i="21"/>
  <c r="S92" i="21"/>
  <c r="B92" i="21"/>
  <c r="F92" i="21"/>
  <c r="V92" i="21"/>
  <c r="G92" i="21"/>
  <c r="W92" i="21"/>
  <c r="E57" i="21"/>
  <c r="I57" i="21"/>
  <c r="M57" i="21"/>
  <c r="Q57" i="21"/>
  <c r="U57" i="21"/>
  <c r="Y57" i="21"/>
  <c r="F57" i="21"/>
  <c r="J57" i="21"/>
  <c r="N57" i="21"/>
  <c r="R57" i="21"/>
  <c r="V57" i="21"/>
  <c r="C57" i="21"/>
  <c r="K57" i="21"/>
  <c r="S57" i="21"/>
  <c r="B57" i="21"/>
  <c r="O57" i="21"/>
  <c r="P57" i="21"/>
  <c r="D57" i="21"/>
  <c r="L57" i="21"/>
  <c r="T57" i="21"/>
  <c r="G57" i="21"/>
  <c r="W57" i="21"/>
  <c r="H57" i="21"/>
  <c r="X57" i="21"/>
  <c r="D24" i="21"/>
  <c r="H24" i="21"/>
  <c r="L24" i="21"/>
  <c r="P24" i="21"/>
  <c r="T24" i="21"/>
  <c r="X24" i="21"/>
  <c r="F24" i="21"/>
  <c r="N24" i="21"/>
  <c r="V24" i="21"/>
  <c r="C24" i="21"/>
  <c r="K24" i="21"/>
  <c r="S24" i="21"/>
  <c r="B24" i="21"/>
  <c r="E24" i="21"/>
  <c r="I24" i="21"/>
  <c r="M24" i="21"/>
  <c r="Q24" i="21"/>
  <c r="U24" i="21"/>
  <c r="Y24" i="21"/>
  <c r="J24" i="21"/>
  <c r="R24" i="21"/>
  <c r="G24" i="21"/>
  <c r="O24" i="21"/>
  <c r="W24" i="21"/>
  <c r="C368" i="21"/>
  <c r="G368" i="21"/>
  <c r="K368" i="21"/>
  <c r="O368" i="21"/>
  <c r="S368" i="21"/>
  <c r="W368" i="21"/>
  <c r="D368" i="21"/>
  <c r="H368" i="21"/>
  <c r="L368" i="21"/>
  <c r="P368" i="21"/>
  <c r="T368" i="21"/>
  <c r="X368" i="21"/>
  <c r="I368" i="21"/>
  <c r="Q368" i="21"/>
  <c r="Y368" i="21"/>
  <c r="J368" i="21"/>
  <c r="R368" i="21"/>
  <c r="E368" i="21"/>
  <c r="U368" i="21"/>
  <c r="F368" i="21"/>
  <c r="V368" i="21"/>
  <c r="B368" i="21"/>
  <c r="M368" i="21"/>
  <c r="N368" i="21"/>
  <c r="A369" i="21"/>
  <c r="C127" i="21"/>
  <c r="G127" i="21"/>
  <c r="K127" i="21"/>
  <c r="O127" i="21"/>
  <c r="S127" i="21"/>
  <c r="W127" i="21"/>
  <c r="D127" i="21"/>
  <c r="H127" i="21"/>
  <c r="L127" i="21"/>
  <c r="P127" i="21"/>
  <c r="T127" i="21"/>
  <c r="X127" i="21"/>
  <c r="E127" i="21"/>
  <c r="M127" i="21"/>
  <c r="U127" i="21"/>
  <c r="F127" i="21"/>
  <c r="N127" i="21"/>
  <c r="V127" i="21"/>
  <c r="Q127" i="21"/>
  <c r="B127" i="21"/>
  <c r="Y127" i="21"/>
  <c r="R127" i="21"/>
  <c r="I127" i="21"/>
  <c r="J127" i="21"/>
  <c r="E196" i="21"/>
  <c r="I196" i="21"/>
  <c r="M196" i="21"/>
  <c r="Q196" i="21"/>
  <c r="U196" i="21"/>
  <c r="Y196" i="21"/>
  <c r="B196" i="21"/>
  <c r="F196" i="21"/>
  <c r="J196" i="21"/>
  <c r="N196" i="21"/>
  <c r="R196" i="21"/>
  <c r="V196" i="21"/>
  <c r="C196" i="21"/>
  <c r="K196" i="21"/>
  <c r="S196" i="21"/>
  <c r="D196" i="21"/>
  <c r="L196" i="21"/>
  <c r="T196" i="21"/>
  <c r="G196" i="21"/>
  <c r="W196" i="21"/>
  <c r="O196" i="21"/>
  <c r="P196" i="21"/>
  <c r="H196" i="21"/>
  <c r="X196" i="21"/>
  <c r="D402" i="21"/>
  <c r="H402" i="21"/>
  <c r="L402" i="21"/>
  <c r="P402" i="21"/>
  <c r="T402" i="21"/>
  <c r="X402" i="21"/>
  <c r="F402" i="21"/>
  <c r="K402" i="21"/>
  <c r="Q402" i="21"/>
  <c r="V402" i="21"/>
  <c r="G402" i="21"/>
  <c r="M402" i="21"/>
  <c r="R402" i="21"/>
  <c r="W402" i="21"/>
  <c r="I402" i="21"/>
  <c r="S402" i="21"/>
  <c r="J402" i="21"/>
  <c r="U402" i="21"/>
  <c r="N402" i="21"/>
  <c r="B402" i="21"/>
  <c r="O402" i="21"/>
  <c r="Y402" i="21"/>
  <c r="E402" i="21"/>
  <c r="C402" i="21"/>
  <c r="A403" i="21"/>
  <c r="C265" i="21"/>
  <c r="G265" i="21"/>
  <c r="K265" i="21"/>
  <c r="O265" i="21"/>
  <c r="S265" i="21"/>
  <c r="W265" i="21"/>
  <c r="D265" i="21"/>
  <c r="H265" i="21"/>
  <c r="L265" i="21"/>
  <c r="P265" i="21"/>
  <c r="T265" i="21"/>
  <c r="X265" i="21"/>
  <c r="E265" i="21"/>
  <c r="M265" i="21"/>
  <c r="U265" i="21"/>
  <c r="F265" i="21"/>
  <c r="N265" i="21"/>
  <c r="V265" i="21"/>
  <c r="I265" i="21"/>
  <c r="Y265" i="21"/>
  <c r="J265" i="21"/>
  <c r="Q265" i="21"/>
  <c r="B265" i="21"/>
  <c r="R265" i="21"/>
  <c r="A301" i="21"/>
  <c r="F231" i="21"/>
  <c r="J231" i="21"/>
  <c r="N231" i="21"/>
  <c r="R231" i="21"/>
  <c r="V231" i="21"/>
  <c r="C231" i="21"/>
  <c r="G231" i="21"/>
  <c r="K231" i="21"/>
  <c r="O231" i="21"/>
  <c r="S231" i="21"/>
  <c r="W231" i="21"/>
  <c r="H231" i="21"/>
  <c r="P231" i="21"/>
  <c r="X231" i="21"/>
  <c r="B231" i="21"/>
  <c r="I231" i="21"/>
  <c r="Q231" i="21"/>
  <c r="Y231" i="21"/>
  <c r="D231" i="21"/>
  <c r="T231" i="21"/>
  <c r="E231" i="21"/>
  <c r="U231" i="21"/>
  <c r="M231" i="21"/>
  <c r="L231" i="21"/>
  <c r="E334" i="21"/>
  <c r="I334" i="21"/>
  <c r="M334" i="21"/>
  <c r="Q334" i="21"/>
  <c r="U334" i="21"/>
  <c r="Y334" i="21"/>
  <c r="F334" i="21"/>
  <c r="J334" i="21"/>
  <c r="N334" i="21"/>
  <c r="R334" i="21"/>
  <c r="V334" i="21"/>
  <c r="C334" i="21"/>
  <c r="K334" i="21"/>
  <c r="S334" i="21"/>
  <c r="D334" i="21"/>
  <c r="L334" i="21"/>
  <c r="T334" i="21"/>
  <c r="O334" i="21"/>
  <c r="B334" i="21"/>
  <c r="P334" i="21"/>
  <c r="G334" i="21"/>
  <c r="H334" i="21"/>
  <c r="W334" i="21"/>
  <c r="X334" i="21"/>
  <c r="A335" i="21"/>
  <c r="C403" i="28"/>
  <c r="G403" i="28"/>
  <c r="K403" i="28"/>
  <c r="O403" i="28"/>
  <c r="S403" i="28"/>
  <c r="W403" i="28"/>
  <c r="D403" i="28"/>
  <c r="H403" i="28"/>
  <c r="L403" i="28"/>
  <c r="P403" i="28"/>
  <c r="T403" i="28"/>
  <c r="X403" i="28"/>
  <c r="J403" i="28"/>
  <c r="R403" i="28"/>
  <c r="E403" i="28"/>
  <c r="M403" i="28"/>
  <c r="U403" i="28"/>
  <c r="I403" i="28"/>
  <c r="Y403" i="28"/>
  <c r="N403" i="28"/>
  <c r="F403" i="28"/>
  <c r="Q403" i="28"/>
  <c r="B403" i="28"/>
  <c r="V403" i="28"/>
  <c r="E198" i="28"/>
  <c r="I198" i="28"/>
  <c r="M198" i="28"/>
  <c r="Q198" i="28"/>
  <c r="U198" i="28"/>
  <c r="Y198" i="28"/>
  <c r="B198" i="28"/>
  <c r="F198" i="28"/>
  <c r="J198" i="28"/>
  <c r="N198" i="28"/>
  <c r="R198" i="28"/>
  <c r="V198" i="28"/>
  <c r="H198" i="28"/>
  <c r="P198" i="28"/>
  <c r="X198" i="28"/>
  <c r="C198" i="28"/>
  <c r="K198" i="28"/>
  <c r="S198" i="28"/>
  <c r="L198" i="28"/>
  <c r="O198" i="28"/>
  <c r="W198" i="28"/>
  <c r="T198" i="28"/>
  <c r="D198" i="28"/>
  <c r="G198" i="28"/>
  <c r="C24" i="28"/>
  <c r="G24" i="28"/>
  <c r="K24" i="28"/>
  <c r="O24" i="28"/>
  <c r="S24" i="28"/>
  <c r="W24" i="28"/>
  <c r="E24" i="28"/>
  <c r="J24" i="28"/>
  <c r="P24" i="28"/>
  <c r="U24" i="28"/>
  <c r="H24" i="28"/>
  <c r="N24" i="28"/>
  <c r="V24" i="28"/>
  <c r="L24" i="28"/>
  <c r="Y24" i="28"/>
  <c r="M24" i="28"/>
  <c r="I24" i="28"/>
  <c r="Q24" i="28"/>
  <c r="X24" i="28"/>
  <c r="B24" i="28"/>
  <c r="D24" i="28"/>
  <c r="R24" i="28"/>
  <c r="F24" i="28"/>
  <c r="T24" i="28"/>
  <c r="D232" i="28"/>
  <c r="H232" i="28"/>
  <c r="L232" i="28"/>
  <c r="P232" i="28"/>
  <c r="T232" i="28"/>
  <c r="X232" i="28"/>
  <c r="C232" i="28"/>
  <c r="I232" i="28"/>
  <c r="N232" i="28"/>
  <c r="S232" i="28"/>
  <c r="Y232" i="28"/>
  <c r="E232" i="28"/>
  <c r="J232" i="28"/>
  <c r="O232" i="28"/>
  <c r="U232" i="28"/>
  <c r="M232" i="28"/>
  <c r="W232" i="28"/>
  <c r="B232" i="28"/>
  <c r="F232" i="28"/>
  <c r="Q232" i="28"/>
  <c r="G232" i="28"/>
  <c r="K232" i="28"/>
  <c r="R232" i="28"/>
  <c r="V232"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C266" i="28"/>
  <c r="G266" i="28"/>
  <c r="K266" i="28"/>
  <c r="O266" i="28"/>
  <c r="S266" i="28"/>
  <c r="W266" i="28"/>
  <c r="H266" i="28"/>
  <c r="M266" i="28"/>
  <c r="R266" i="28"/>
  <c r="X266" i="28"/>
  <c r="D266" i="28"/>
  <c r="I266" i="28"/>
  <c r="N266" i="28"/>
  <c r="T266" i="28"/>
  <c r="Y266" i="28"/>
  <c r="F266" i="28"/>
  <c r="Q266" i="28"/>
  <c r="B266" i="28"/>
  <c r="J266" i="28"/>
  <c r="U266" i="28"/>
  <c r="P266" i="28"/>
  <c r="V266" i="28"/>
  <c r="E266" i="28"/>
  <c r="L266" i="28"/>
  <c r="E59" i="28"/>
  <c r="I59" i="28"/>
  <c r="M59" i="28"/>
  <c r="Q59" i="28"/>
  <c r="U59" i="28"/>
  <c r="Y59" i="28"/>
  <c r="F59" i="28"/>
  <c r="J59" i="28"/>
  <c r="N59" i="28"/>
  <c r="R59" i="28"/>
  <c r="V59" i="28"/>
  <c r="G59" i="28"/>
  <c r="O59" i="28"/>
  <c r="W59" i="28"/>
  <c r="B59" i="28"/>
  <c r="D59" i="28"/>
  <c r="P59" i="28"/>
  <c r="K59" i="28"/>
  <c r="L59" i="28"/>
  <c r="H59" i="28"/>
  <c r="S59" i="28"/>
  <c r="T59" i="28"/>
  <c r="C59" i="28"/>
  <c r="X59" i="28"/>
  <c r="C335" i="28"/>
  <c r="G335" i="28"/>
  <c r="K335" i="28"/>
  <c r="O335" i="28"/>
  <c r="S335" i="28"/>
  <c r="W335" i="28"/>
  <c r="D335" i="28"/>
  <c r="I335" i="28"/>
  <c r="N335" i="28"/>
  <c r="T335" i="28"/>
  <c r="Y335" i="28"/>
  <c r="E335" i="28"/>
  <c r="J335" i="28"/>
  <c r="P335" i="28"/>
  <c r="U335" i="28"/>
  <c r="B335" i="28"/>
  <c r="M335" i="28"/>
  <c r="X335" i="28"/>
  <c r="F335" i="28"/>
  <c r="Q335" i="28"/>
  <c r="L335" i="28"/>
  <c r="R335" i="28"/>
  <c r="H335" i="28"/>
  <c r="V335" i="28"/>
  <c r="D369" i="28"/>
  <c r="H369" i="28"/>
  <c r="L369" i="28"/>
  <c r="P369" i="28"/>
  <c r="T369" i="28"/>
  <c r="X369" i="28"/>
  <c r="E369" i="28"/>
  <c r="I369" i="28"/>
  <c r="M369" i="28"/>
  <c r="Q369" i="28"/>
  <c r="U369" i="28"/>
  <c r="Y369" i="28"/>
  <c r="C369" i="28"/>
  <c r="K369" i="28"/>
  <c r="S369" i="28"/>
  <c r="F369" i="28"/>
  <c r="N369" i="28"/>
  <c r="V369" i="28"/>
  <c r="J369" i="28"/>
  <c r="O369" i="28"/>
  <c r="B369" i="28"/>
  <c r="W369" i="28"/>
  <c r="R369" i="28"/>
  <c r="G369" i="28"/>
  <c r="Y130" i="25"/>
  <c r="Q130" i="25"/>
  <c r="T130" i="25"/>
  <c r="H130" i="25"/>
  <c r="K130" i="25"/>
  <c r="R130" i="25"/>
  <c r="A131" i="25"/>
  <c r="C131" i="25" s="1"/>
  <c r="E130" i="25"/>
  <c r="M130" i="25"/>
  <c r="I130" i="25"/>
  <c r="W130" i="25"/>
  <c r="G130" i="25"/>
  <c r="N130" i="25"/>
  <c r="D130" i="25"/>
  <c r="U130" i="25"/>
  <c r="X130" i="25"/>
  <c r="S130" i="25"/>
  <c r="C130" i="25"/>
  <c r="J130" i="25"/>
  <c r="B130" i="25"/>
  <c r="L130" i="25"/>
  <c r="P130" i="25"/>
  <c r="O130" i="25"/>
  <c r="V130" i="25"/>
  <c r="K131" i="25"/>
  <c r="D131" i="25"/>
  <c r="T131" i="25"/>
  <c r="Y131" i="25"/>
  <c r="U131" i="25"/>
  <c r="B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E131" i="25" l="1"/>
  <c r="M131" i="25"/>
  <c r="F131" i="25"/>
  <c r="X131" i="25"/>
  <c r="H131" i="25"/>
  <c r="O131" i="25"/>
  <c r="V131" i="25"/>
  <c r="J131" i="25"/>
  <c r="Q131" i="25"/>
  <c r="P131" i="25"/>
  <c r="W131" i="25"/>
  <c r="G131" i="25"/>
  <c r="N131" i="25"/>
  <c r="R131" i="25"/>
  <c r="I131" i="25"/>
  <c r="L131" i="25"/>
  <c r="S131" i="25"/>
  <c r="F163" i="21"/>
  <c r="J163" i="21"/>
  <c r="N163" i="21"/>
  <c r="R163" i="21"/>
  <c r="V163" i="21"/>
  <c r="D163" i="21"/>
  <c r="H163" i="21"/>
  <c r="L163" i="21"/>
  <c r="P163" i="21"/>
  <c r="T163" i="21"/>
  <c r="X163" i="21"/>
  <c r="C163" i="21"/>
  <c r="K163" i="21"/>
  <c r="S163" i="21"/>
  <c r="G163" i="21"/>
  <c r="O163" i="21"/>
  <c r="W163" i="21"/>
  <c r="E163" i="21"/>
  <c r="U163" i="21"/>
  <c r="M163" i="21"/>
  <c r="I163" i="21"/>
  <c r="B163" i="21"/>
  <c r="Y163" i="21"/>
  <c r="Q163" i="21"/>
  <c r="E165" i="28"/>
  <c r="I165" i="28"/>
  <c r="M165" i="28"/>
  <c r="Q165" i="28"/>
  <c r="U165" i="28"/>
  <c r="Y165" i="28"/>
  <c r="B165" i="28"/>
  <c r="F165" i="28"/>
  <c r="J165" i="28"/>
  <c r="N165" i="28"/>
  <c r="R165" i="28"/>
  <c r="V165" i="28"/>
  <c r="C165" i="28"/>
  <c r="G165" i="28"/>
  <c r="K165" i="28"/>
  <c r="O165" i="28"/>
  <c r="S165" i="28"/>
  <c r="W165" i="28"/>
  <c r="D165" i="28"/>
  <c r="H165" i="28"/>
  <c r="L165" i="28"/>
  <c r="P165" i="28"/>
  <c r="T165" i="28"/>
  <c r="X165" i="28"/>
  <c r="C302" i="28"/>
  <c r="G302" i="28"/>
  <c r="K302" i="28"/>
  <c r="O302" i="28"/>
  <c r="S302" i="28"/>
  <c r="W302" i="28"/>
  <c r="E302" i="28"/>
  <c r="I302" i="28"/>
  <c r="M302" i="28"/>
  <c r="Q302" i="28"/>
  <c r="U302" i="28"/>
  <c r="Y302" i="28"/>
  <c r="B302" i="28"/>
  <c r="H302" i="28"/>
  <c r="P302" i="28"/>
  <c r="X302" i="28"/>
  <c r="J302" i="28"/>
  <c r="R302" i="28"/>
  <c r="D302" i="28"/>
  <c r="L302" i="28"/>
  <c r="T302" i="28"/>
  <c r="F302" i="28"/>
  <c r="N302" i="28"/>
  <c r="V302" i="28"/>
  <c r="E301" i="21"/>
  <c r="I301" i="21"/>
  <c r="M301" i="21"/>
  <c r="Q301" i="21"/>
  <c r="U301" i="21"/>
  <c r="Y301" i="21"/>
  <c r="C301" i="21"/>
  <c r="G301" i="21"/>
  <c r="K301" i="21"/>
  <c r="O301" i="21"/>
  <c r="S301" i="21"/>
  <c r="W301" i="21"/>
  <c r="F301" i="21"/>
  <c r="N301" i="21"/>
  <c r="V301" i="21"/>
  <c r="J301" i="21"/>
  <c r="R301" i="21"/>
  <c r="H301" i="21"/>
  <c r="X301" i="21"/>
  <c r="P301" i="21"/>
  <c r="D301" i="21"/>
  <c r="L301" i="21"/>
  <c r="B301" i="21"/>
  <c r="T301" i="21"/>
  <c r="D266" i="21"/>
  <c r="H266" i="21"/>
  <c r="L266" i="21"/>
  <c r="P266" i="21"/>
  <c r="T266" i="21"/>
  <c r="X266" i="21"/>
  <c r="E266" i="21"/>
  <c r="I266" i="21"/>
  <c r="M266" i="21"/>
  <c r="Q266" i="21"/>
  <c r="U266" i="21"/>
  <c r="Y266" i="21"/>
  <c r="F266" i="21"/>
  <c r="N266" i="21"/>
  <c r="V266" i="21"/>
  <c r="G266" i="21"/>
  <c r="O266" i="21"/>
  <c r="W266" i="21"/>
  <c r="R266" i="21"/>
  <c r="C266" i="21"/>
  <c r="S266" i="21"/>
  <c r="B266" i="21"/>
  <c r="J266" i="21"/>
  <c r="K266" i="21"/>
  <c r="F335" i="21"/>
  <c r="J335" i="21"/>
  <c r="N335" i="21"/>
  <c r="R335" i="21"/>
  <c r="V335" i="21"/>
  <c r="C335" i="21"/>
  <c r="G335" i="21"/>
  <c r="K335" i="21"/>
  <c r="O335" i="21"/>
  <c r="S335" i="21"/>
  <c r="W335" i="21"/>
  <c r="D335" i="21"/>
  <c r="L335" i="21"/>
  <c r="T335" i="21"/>
  <c r="E335" i="21"/>
  <c r="M335" i="21"/>
  <c r="U335" i="21"/>
  <c r="H335" i="21"/>
  <c r="X335" i="21"/>
  <c r="I335" i="21"/>
  <c r="Y335" i="21"/>
  <c r="B335" i="21"/>
  <c r="P335" i="21"/>
  <c r="Q335" i="21"/>
  <c r="A336" i="21"/>
  <c r="E25" i="21"/>
  <c r="I25" i="21"/>
  <c r="M25" i="21"/>
  <c r="Q25" i="21"/>
  <c r="U25" i="21"/>
  <c r="Y25" i="21"/>
  <c r="B25" i="21"/>
  <c r="G25" i="21"/>
  <c r="S25" i="21"/>
  <c r="D25" i="21"/>
  <c r="L25" i="21"/>
  <c r="X25" i="21"/>
  <c r="F25" i="21"/>
  <c r="J25" i="21"/>
  <c r="N25" i="21"/>
  <c r="R25" i="21"/>
  <c r="V25" i="21"/>
  <c r="C25" i="21"/>
  <c r="K25" i="21"/>
  <c r="O25" i="21"/>
  <c r="W25" i="21"/>
  <c r="H25" i="21"/>
  <c r="P25" i="21"/>
  <c r="T25" i="21"/>
  <c r="E93" i="21"/>
  <c r="I93" i="21"/>
  <c r="M93" i="21"/>
  <c r="Q93" i="21"/>
  <c r="U93" i="21"/>
  <c r="Y93" i="21"/>
  <c r="B93" i="21"/>
  <c r="F93" i="21"/>
  <c r="J93" i="21"/>
  <c r="N93" i="21"/>
  <c r="R93" i="21"/>
  <c r="V93" i="21"/>
  <c r="C93" i="21"/>
  <c r="K93" i="21"/>
  <c r="S93" i="21"/>
  <c r="G93" i="21"/>
  <c r="W93" i="21"/>
  <c r="H93" i="21"/>
  <c r="X93" i="21"/>
  <c r="D93" i="21"/>
  <c r="L93" i="21"/>
  <c r="T93" i="21"/>
  <c r="O93" i="21"/>
  <c r="P93" i="21"/>
  <c r="F58" i="21"/>
  <c r="J58" i="21"/>
  <c r="N58" i="21"/>
  <c r="R58" i="21"/>
  <c r="V58" i="21"/>
  <c r="C58" i="21"/>
  <c r="G58" i="21"/>
  <c r="K58" i="21"/>
  <c r="O58" i="21"/>
  <c r="S58" i="21"/>
  <c r="W58" i="21"/>
  <c r="D58" i="21"/>
  <c r="L58" i="21"/>
  <c r="T58" i="21"/>
  <c r="H58" i="21"/>
  <c r="X58" i="21"/>
  <c r="I58" i="21"/>
  <c r="Y58" i="21"/>
  <c r="E58" i="21"/>
  <c r="M58" i="21"/>
  <c r="U58" i="21"/>
  <c r="B58" i="21"/>
  <c r="P58" i="21"/>
  <c r="Q58" i="21"/>
  <c r="A302" i="21"/>
  <c r="E403" i="21"/>
  <c r="I403" i="21"/>
  <c r="M403" i="21"/>
  <c r="Q403" i="21"/>
  <c r="U403" i="21"/>
  <c r="Y403" i="21"/>
  <c r="D403" i="21"/>
  <c r="J403" i="21"/>
  <c r="O403" i="21"/>
  <c r="T403" i="21"/>
  <c r="F403" i="21"/>
  <c r="K403" i="21"/>
  <c r="P403" i="21"/>
  <c r="V403" i="21"/>
  <c r="G403" i="21"/>
  <c r="R403" i="21"/>
  <c r="H403" i="21"/>
  <c r="S403" i="21"/>
  <c r="L403" i="21"/>
  <c r="N403" i="21"/>
  <c r="C403" i="21"/>
  <c r="W403" i="21"/>
  <c r="X403" i="21"/>
  <c r="B403" i="21"/>
  <c r="A404" i="21"/>
  <c r="D128" i="21"/>
  <c r="H128" i="21"/>
  <c r="L128" i="21"/>
  <c r="P128" i="21"/>
  <c r="T128" i="21"/>
  <c r="X128" i="21"/>
  <c r="E128" i="21"/>
  <c r="I128" i="21"/>
  <c r="M128" i="21"/>
  <c r="Q128" i="21"/>
  <c r="U128" i="21"/>
  <c r="Y128" i="21"/>
  <c r="F128" i="21"/>
  <c r="N128" i="21"/>
  <c r="V128" i="21"/>
  <c r="G128" i="21"/>
  <c r="O128" i="21"/>
  <c r="W128" i="21"/>
  <c r="J128" i="21"/>
  <c r="C128" i="21"/>
  <c r="K128" i="21"/>
  <c r="B128" i="21"/>
  <c r="R128" i="21"/>
  <c r="S128" i="21"/>
  <c r="F197" i="21"/>
  <c r="J197" i="21"/>
  <c r="N197" i="21"/>
  <c r="R197" i="21"/>
  <c r="V197" i="21"/>
  <c r="C197" i="21"/>
  <c r="G197" i="21"/>
  <c r="K197" i="21"/>
  <c r="O197" i="21"/>
  <c r="S197" i="21"/>
  <c r="W197" i="21"/>
  <c r="B197" i="21"/>
  <c r="D197" i="21"/>
  <c r="L197" i="21"/>
  <c r="T197" i="21"/>
  <c r="E197" i="21"/>
  <c r="M197" i="21"/>
  <c r="U197" i="21"/>
  <c r="P197" i="21"/>
  <c r="X197" i="21"/>
  <c r="Y197" i="21"/>
  <c r="Q197" i="21"/>
  <c r="H197" i="21"/>
  <c r="I197" i="21"/>
  <c r="C232" i="21"/>
  <c r="G232" i="21"/>
  <c r="K232" i="21"/>
  <c r="O232" i="21"/>
  <c r="S232" i="21"/>
  <c r="W232" i="21"/>
  <c r="D232" i="21"/>
  <c r="H232" i="21"/>
  <c r="L232" i="21"/>
  <c r="P232" i="21"/>
  <c r="T232" i="21"/>
  <c r="X232" i="21"/>
  <c r="I232" i="21"/>
  <c r="Q232" i="21"/>
  <c r="Y232" i="21"/>
  <c r="J232" i="21"/>
  <c r="R232" i="21"/>
  <c r="B232" i="21"/>
  <c r="M232" i="21"/>
  <c r="N232" i="21"/>
  <c r="E232" i="21"/>
  <c r="F232" i="21"/>
  <c r="U232" i="21"/>
  <c r="V232" i="21"/>
  <c r="D369" i="21"/>
  <c r="H369" i="21"/>
  <c r="L369" i="21"/>
  <c r="P369" i="21"/>
  <c r="T369" i="21"/>
  <c r="X369" i="21"/>
  <c r="E369" i="21"/>
  <c r="I369" i="21"/>
  <c r="M369" i="21"/>
  <c r="Q369" i="21"/>
  <c r="U369" i="21"/>
  <c r="Y369" i="21"/>
  <c r="J369" i="21"/>
  <c r="R369" i="21"/>
  <c r="C369" i="21"/>
  <c r="K369" i="21"/>
  <c r="S369" i="21"/>
  <c r="N369" i="21"/>
  <c r="O369" i="21"/>
  <c r="F369" i="21"/>
  <c r="G369" i="21"/>
  <c r="V369" i="21"/>
  <c r="B369" i="21"/>
  <c r="W369" i="21"/>
  <c r="A370" i="21"/>
  <c r="E370" i="28"/>
  <c r="I370" i="28"/>
  <c r="M370" i="28"/>
  <c r="Q370" i="28"/>
  <c r="U370" i="28"/>
  <c r="Y370" i="28"/>
  <c r="F370" i="28"/>
  <c r="J370" i="28"/>
  <c r="N370" i="28"/>
  <c r="R370" i="28"/>
  <c r="V370" i="28"/>
  <c r="D370" i="28"/>
  <c r="L370" i="28"/>
  <c r="T370" i="28"/>
  <c r="G370" i="28"/>
  <c r="O370" i="28"/>
  <c r="W370" i="28"/>
  <c r="C370" i="28"/>
  <c r="S370" i="28"/>
  <c r="H370" i="28"/>
  <c r="X370" i="28"/>
  <c r="K370" i="28"/>
  <c r="B370" i="28"/>
  <c r="P370" i="28"/>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233" i="28"/>
  <c r="I233" i="28"/>
  <c r="M233" i="28"/>
  <c r="Q233" i="28"/>
  <c r="U233" i="28"/>
  <c r="Y233" i="28"/>
  <c r="G233" i="28"/>
  <c r="L233" i="28"/>
  <c r="R233" i="28"/>
  <c r="W233" i="28"/>
  <c r="B233" i="28"/>
  <c r="C233" i="28"/>
  <c r="H233" i="28"/>
  <c r="N233" i="28"/>
  <c r="S233" i="28"/>
  <c r="X233" i="28"/>
  <c r="K233" i="28"/>
  <c r="V233" i="28"/>
  <c r="D233" i="28"/>
  <c r="O233" i="28"/>
  <c r="F233" i="28"/>
  <c r="J233" i="28"/>
  <c r="T233" i="28"/>
  <c r="P233" i="28"/>
  <c r="E95" i="28"/>
  <c r="I95" i="28"/>
  <c r="M95" i="28"/>
  <c r="Q95" i="28"/>
  <c r="U95" i="28"/>
  <c r="Y95" i="28"/>
  <c r="B95" i="28"/>
  <c r="F95" i="28"/>
  <c r="J95" i="28"/>
  <c r="N95" i="28"/>
  <c r="R95" i="28"/>
  <c r="V95" i="28"/>
  <c r="G95" i="28"/>
  <c r="O95" i="28"/>
  <c r="W95" i="28"/>
  <c r="C95" i="28"/>
  <c r="L95" i="28"/>
  <c r="X95" i="28"/>
  <c r="H95" i="28"/>
  <c r="T95" i="28"/>
  <c r="D95" i="28"/>
  <c r="P95" i="28"/>
  <c r="S95" i="28"/>
  <c r="K95" i="28"/>
  <c r="D267" i="28"/>
  <c r="H267" i="28"/>
  <c r="L267" i="28"/>
  <c r="P267" i="28"/>
  <c r="T267" i="28"/>
  <c r="X267" i="28"/>
  <c r="F267" i="28"/>
  <c r="K267" i="28"/>
  <c r="Q267" i="28"/>
  <c r="V267" i="28"/>
  <c r="B267" i="28"/>
  <c r="G267" i="28"/>
  <c r="M267" i="28"/>
  <c r="R267" i="28"/>
  <c r="W267" i="28"/>
  <c r="E267" i="28"/>
  <c r="O267" i="28"/>
  <c r="I267" i="28"/>
  <c r="S267" i="28"/>
  <c r="N267" i="28"/>
  <c r="U267" i="28"/>
  <c r="C267" i="28"/>
  <c r="J267" i="28"/>
  <c r="Y267" i="28"/>
  <c r="D336" i="28"/>
  <c r="H336" i="28"/>
  <c r="L336" i="28"/>
  <c r="G336" i="28"/>
  <c r="M336" i="28"/>
  <c r="Q336" i="28"/>
  <c r="U336" i="28"/>
  <c r="Y336" i="28"/>
  <c r="C336" i="28"/>
  <c r="I336" i="28"/>
  <c r="N336" i="28"/>
  <c r="R336" i="28"/>
  <c r="V336" i="28"/>
  <c r="K336" i="28"/>
  <c r="T336" i="28"/>
  <c r="E336" i="28"/>
  <c r="O336" i="28"/>
  <c r="W336" i="28"/>
  <c r="B336" i="28"/>
  <c r="J336" i="28"/>
  <c r="P336" i="28"/>
  <c r="F336" i="28"/>
  <c r="S336" i="28"/>
  <c r="X336" i="28"/>
  <c r="D404" i="28"/>
  <c r="H404" i="28"/>
  <c r="L404" i="28"/>
  <c r="P404" i="28"/>
  <c r="T404" i="28"/>
  <c r="X404" i="28"/>
  <c r="E404" i="28"/>
  <c r="I404" i="28"/>
  <c r="M404" i="28"/>
  <c r="Q404" i="28"/>
  <c r="U404" i="28"/>
  <c r="Y404" i="28"/>
  <c r="C404" i="28"/>
  <c r="K404" i="28"/>
  <c r="S404" i="28"/>
  <c r="F404" i="28"/>
  <c r="N404" i="28"/>
  <c r="V404" i="28"/>
  <c r="R404" i="28"/>
  <c r="G404" i="28"/>
  <c r="W404" i="28"/>
  <c r="O404" i="28"/>
  <c r="J404" i="28"/>
  <c r="B404" i="28"/>
  <c r="F199" i="28"/>
  <c r="J199" i="28"/>
  <c r="N199" i="28"/>
  <c r="R199" i="28"/>
  <c r="V199" i="28"/>
  <c r="C199" i="28"/>
  <c r="G199" i="28"/>
  <c r="K199" i="28"/>
  <c r="O199" i="28"/>
  <c r="S199" i="28"/>
  <c r="W199" i="28"/>
  <c r="B199" i="28"/>
  <c r="I199" i="28"/>
  <c r="Q199" i="28"/>
  <c r="Y199" i="28"/>
  <c r="D199" i="28"/>
  <c r="L199" i="28"/>
  <c r="T199" i="28"/>
  <c r="E199" i="28"/>
  <c r="U199" i="28"/>
  <c r="M199" i="28"/>
  <c r="H199" i="28"/>
  <c r="P199" i="28"/>
  <c r="X199"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C164" i="21" l="1"/>
  <c r="G164" i="21"/>
  <c r="K164" i="21"/>
  <c r="O164" i="21"/>
  <c r="S164" i="21"/>
  <c r="W164" i="21"/>
  <c r="E164" i="21"/>
  <c r="I164" i="21"/>
  <c r="M164" i="21"/>
  <c r="Q164" i="21"/>
  <c r="U164" i="21"/>
  <c r="Y164" i="21"/>
  <c r="D164" i="21"/>
  <c r="L164" i="21"/>
  <c r="T164" i="21"/>
  <c r="H164" i="21"/>
  <c r="P164" i="21"/>
  <c r="X164" i="21"/>
  <c r="N164" i="21"/>
  <c r="F164" i="21"/>
  <c r="V164" i="21"/>
  <c r="B164" i="21"/>
  <c r="R164" i="21"/>
  <c r="J164" i="21"/>
  <c r="F166" i="28"/>
  <c r="J166" i="28"/>
  <c r="N166" i="28"/>
  <c r="R166" i="28"/>
  <c r="V166" i="28"/>
  <c r="C166" i="28"/>
  <c r="G166" i="28"/>
  <c r="K166" i="28"/>
  <c r="O166" i="28"/>
  <c r="S166" i="28"/>
  <c r="W166" i="28"/>
  <c r="B166" i="28"/>
  <c r="D166" i="28"/>
  <c r="H166" i="28"/>
  <c r="L166" i="28"/>
  <c r="P166" i="28"/>
  <c r="T166" i="28"/>
  <c r="X166" i="28"/>
  <c r="E166" i="28"/>
  <c r="I166" i="28"/>
  <c r="M166" i="28"/>
  <c r="Q166" i="28"/>
  <c r="U166" i="28"/>
  <c r="Y166" i="28"/>
  <c r="D303" i="28"/>
  <c r="H303" i="28"/>
  <c r="L303" i="28"/>
  <c r="P303" i="28"/>
  <c r="T303" i="28"/>
  <c r="X303" i="28"/>
  <c r="F303" i="28"/>
  <c r="J303" i="28"/>
  <c r="N303" i="28"/>
  <c r="R303" i="28"/>
  <c r="V303" i="28"/>
  <c r="I303" i="28"/>
  <c r="Q303" i="28"/>
  <c r="Y303" i="28"/>
  <c r="C303" i="28"/>
  <c r="K303" i="28"/>
  <c r="S303" i="28"/>
  <c r="E303" i="28"/>
  <c r="M303" i="28"/>
  <c r="U303" i="28"/>
  <c r="G303" i="28"/>
  <c r="O303" i="28"/>
  <c r="W303" i="28"/>
  <c r="B303" i="28"/>
  <c r="F302" i="21"/>
  <c r="J302" i="21"/>
  <c r="N302" i="21"/>
  <c r="R302" i="21"/>
  <c r="V302" i="21"/>
  <c r="D302" i="21"/>
  <c r="H302" i="21"/>
  <c r="L302" i="21"/>
  <c r="P302" i="21"/>
  <c r="T302" i="21"/>
  <c r="X302" i="21"/>
  <c r="G302" i="21"/>
  <c r="O302" i="21"/>
  <c r="W302" i="21"/>
  <c r="C302" i="21"/>
  <c r="K302" i="21"/>
  <c r="S302" i="21"/>
  <c r="Q302" i="21"/>
  <c r="I302" i="21"/>
  <c r="Y302" i="21"/>
  <c r="B302" i="21"/>
  <c r="E302" i="21"/>
  <c r="M302" i="21"/>
  <c r="U302" i="21"/>
  <c r="E370" i="21"/>
  <c r="I370" i="21"/>
  <c r="M370" i="21"/>
  <c r="Q370" i="21"/>
  <c r="U370" i="21"/>
  <c r="Y370" i="21"/>
  <c r="F370" i="21"/>
  <c r="J370" i="21"/>
  <c r="N370" i="21"/>
  <c r="R370" i="21"/>
  <c r="V370" i="21"/>
  <c r="C370" i="21"/>
  <c r="K370" i="21"/>
  <c r="S370" i="21"/>
  <c r="D370" i="21"/>
  <c r="L370" i="21"/>
  <c r="T370" i="21"/>
  <c r="G370" i="21"/>
  <c r="W370" i="21"/>
  <c r="H370" i="21"/>
  <c r="X370" i="21"/>
  <c r="O370" i="21"/>
  <c r="P370" i="21"/>
  <c r="B370" i="21"/>
  <c r="A371" i="21"/>
  <c r="F26" i="21"/>
  <c r="J26" i="21"/>
  <c r="N26" i="21"/>
  <c r="R26" i="21"/>
  <c r="V26" i="21"/>
  <c r="D26" i="21"/>
  <c r="L26" i="21"/>
  <c r="X26" i="21"/>
  <c r="I26" i="21"/>
  <c r="U26" i="21"/>
  <c r="C26" i="21"/>
  <c r="G26" i="21"/>
  <c r="K26" i="21"/>
  <c r="O26" i="21"/>
  <c r="S26" i="21"/>
  <c r="W26" i="21"/>
  <c r="B26" i="21"/>
  <c r="H26" i="21"/>
  <c r="P26" i="21"/>
  <c r="T26" i="21"/>
  <c r="E26" i="21"/>
  <c r="M26" i="21"/>
  <c r="Q26" i="21"/>
  <c r="Y26" i="21"/>
  <c r="F404" i="21"/>
  <c r="J404" i="21"/>
  <c r="N404" i="21"/>
  <c r="R404" i="21"/>
  <c r="V404" i="21"/>
  <c r="C404" i="21"/>
  <c r="H404" i="21"/>
  <c r="M404" i="21"/>
  <c r="S404" i="21"/>
  <c r="X404" i="21"/>
  <c r="D404" i="21"/>
  <c r="I404" i="21"/>
  <c r="O404" i="21"/>
  <c r="T404" i="21"/>
  <c r="Y404" i="21"/>
  <c r="E404" i="21"/>
  <c r="P404" i="21"/>
  <c r="G404" i="21"/>
  <c r="Q404" i="21"/>
  <c r="K404" i="21"/>
  <c r="L404" i="21"/>
  <c r="U404" i="21"/>
  <c r="W404" i="21"/>
  <c r="B404" i="21"/>
  <c r="A405" i="21"/>
  <c r="D233" i="21"/>
  <c r="H233" i="21"/>
  <c r="L233" i="21"/>
  <c r="P233" i="21"/>
  <c r="E233" i="21"/>
  <c r="I233" i="21"/>
  <c r="M233" i="21"/>
  <c r="Q233" i="21"/>
  <c r="U233" i="21"/>
  <c r="J233" i="21"/>
  <c r="R233" i="21"/>
  <c r="W233" i="21"/>
  <c r="C233" i="21"/>
  <c r="K233" i="21"/>
  <c r="S233" i="21"/>
  <c r="X233" i="21"/>
  <c r="F233" i="21"/>
  <c r="T233" i="21"/>
  <c r="G233" i="21"/>
  <c r="V233" i="21"/>
  <c r="N233" i="21"/>
  <c r="B233" i="21"/>
  <c r="O233" i="21"/>
  <c r="Y233" i="21"/>
  <c r="F94" i="21"/>
  <c r="J94" i="21"/>
  <c r="N94" i="21"/>
  <c r="R94" i="21"/>
  <c r="V94" i="21"/>
  <c r="C94" i="21"/>
  <c r="G94" i="21"/>
  <c r="K94" i="21"/>
  <c r="O94" i="21"/>
  <c r="S94" i="21"/>
  <c r="W94" i="21"/>
  <c r="B94" i="21"/>
  <c r="D94" i="21"/>
  <c r="L94" i="21"/>
  <c r="T94" i="21"/>
  <c r="P94" i="21"/>
  <c r="Q94" i="21"/>
  <c r="E94" i="21"/>
  <c r="M94" i="21"/>
  <c r="U94" i="21"/>
  <c r="H94" i="21"/>
  <c r="X94" i="21"/>
  <c r="I94" i="21"/>
  <c r="Y94" i="21"/>
  <c r="E129" i="21"/>
  <c r="I129" i="21"/>
  <c r="M129" i="21"/>
  <c r="Q129" i="21"/>
  <c r="U129" i="21"/>
  <c r="Y129" i="21"/>
  <c r="B129" i="21"/>
  <c r="F129" i="21"/>
  <c r="J129" i="21"/>
  <c r="N129" i="21"/>
  <c r="R129" i="21"/>
  <c r="V129" i="21"/>
  <c r="G129" i="21"/>
  <c r="O129" i="21"/>
  <c r="W129" i="21"/>
  <c r="H129" i="21"/>
  <c r="P129" i="21"/>
  <c r="X129" i="21"/>
  <c r="C129" i="21"/>
  <c r="S129" i="21"/>
  <c r="K129" i="21"/>
  <c r="L129" i="21"/>
  <c r="D129" i="21"/>
  <c r="T129" i="21"/>
  <c r="C198" i="21"/>
  <c r="G198" i="21"/>
  <c r="K198" i="21"/>
  <c r="O198" i="21"/>
  <c r="S198" i="21"/>
  <c r="W198" i="21"/>
  <c r="D198" i="21"/>
  <c r="H198" i="21"/>
  <c r="L198" i="21"/>
  <c r="P198" i="21"/>
  <c r="T198" i="21"/>
  <c r="X198" i="21"/>
  <c r="E198" i="21"/>
  <c r="M198" i="21"/>
  <c r="U198" i="21"/>
  <c r="F198" i="21"/>
  <c r="N198" i="21"/>
  <c r="V198" i="21"/>
  <c r="I198" i="21"/>
  <c r="Y198" i="21"/>
  <c r="J198" i="21"/>
  <c r="Q198" i="21"/>
  <c r="B198" i="21"/>
  <c r="R198" i="21"/>
  <c r="A303" i="21"/>
  <c r="C59" i="21"/>
  <c r="G59" i="21"/>
  <c r="K59" i="21"/>
  <c r="O59" i="21"/>
  <c r="S59" i="21"/>
  <c r="W59" i="21"/>
  <c r="D59" i="21"/>
  <c r="H59" i="21"/>
  <c r="L59" i="21"/>
  <c r="P59" i="21"/>
  <c r="T59" i="21"/>
  <c r="X59" i="21"/>
  <c r="E59" i="21"/>
  <c r="M59" i="21"/>
  <c r="U59" i="21"/>
  <c r="Q59" i="21"/>
  <c r="B59" i="21"/>
  <c r="R59" i="21"/>
  <c r="F59" i="21"/>
  <c r="N59" i="21"/>
  <c r="V59" i="21"/>
  <c r="I59" i="21"/>
  <c r="Y59" i="21"/>
  <c r="J59" i="21"/>
  <c r="E267" i="21"/>
  <c r="I267" i="21"/>
  <c r="M267" i="21"/>
  <c r="Q267" i="21"/>
  <c r="U267" i="21"/>
  <c r="Y267" i="21"/>
  <c r="F267" i="21"/>
  <c r="J267" i="21"/>
  <c r="N267" i="21"/>
  <c r="R267" i="21"/>
  <c r="V267" i="21"/>
  <c r="G267" i="21"/>
  <c r="O267" i="21"/>
  <c r="W267" i="21"/>
  <c r="B267" i="21"/>
  <c r="H267" i="21"/>
  <c r="P267" i="21"/>
  <c r="X267" i="21"/>
  <c r="K267" i="21"/>
  <c r="L267" i="21"/>
  <c r="C267" i="21"/>
  <c r="D267" i="21"/>
  <c r="T267" i="21"/>
  <c r="S267" i="21"/>
  <c r="C336" i="21"/>
  <c r="G336" i="21"/>
  <c r="K336" i="21"/>
  <c r="O336" i="21"/>
  <c r="S336" i="21"/>
  <c r="W336" i="21"/>
  <c r="B336" i="21"/>
  <c r="D336" i="21"/>
  <c r="H336" i="21"/>
  <c r="L336" i="21"/>
  <c r="P336" i="21"/>
  <c r="T336" i="21"/>
  <c r="X336" i="21"/>
  <c r="E336" i="21"/>
  <c r="M336" i="21"/>
  <c r="U336" i="21"/>
  <c r="F336" i="21"/>
  <c r="N336" i="21"/>
  <c r="V336" i="21"/>
  <c r="Q336" i="21"/>
  <c r="R336" i="21"/>
  <c r="Y336" i="21"/>
  <c r="I336" i="21"/>
  <c r="J336"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8" i="28"/>
  <c r="I268" i="28"/>
  <c r="M268" i="28"/>
  <c r="Q268" i="28"/>
  <c r="U268" i="28"/>
  <c r="Y268" i="28"/>
  <c r="D268" i="28"/>
  <c r="J268" i="28"/>
  <c r="O268" i="28"/>
  <c r="T268" i="28"/>
  <c r="F268" i="28"/>
  <c r="K268" i="28"/>
  <c r="P268" i="28"/>
  <c r="V268" i="28"/>
  <c r="B268" i="28"/>
  <c r="C268" i="28"/>
  <c r="N268" i="28"/>
  <c r="X268" i="28"/>
  <c r="G268" i="28"/>
  <c r="R268" i="28"/>
  <c r="L268" i="28"/>
  <c r="S268" i="28"/>
  <c r="W268" i="28"/>
  <c r="H268" i="28"/>
  <c r="E26" i="28"/>
  <c r="I26" i="28"/>
  <c r="M26" i="28"/>
  <c r="Q26" i="28"/>
  <c r="U26" i="28"/>
  <c r="Y26" i="28"/>
  <c r="D26" i="28"/>
  <c r="J26" i="28"/>
  <c r="O26" i="28"/>
  <c r="T26" i="28"/>
  <c r="L26" i="28"/>
  <c r="W26" i="28"/>
  <c r="H26" i="28"/>
  <c r="S26" i="28"/>
  <c r="B26" i="28"/>
  <c r="F26" i="28"/>
  <c r="K26" i="28"/>
  <c r="P26" i="28"/>
  <c r="V26" i="28"/>
  <c r="G26" i="28"/>
  <c r="R26" i="28"/>
  <c r="C26" i="28"/>
  <c r="N26" i="28"/>
  <c r="X26" i="28"/>
  <c r="F337" i="28"/>
  <c r="J337" i="28"/>
  <c r="N337" i="28"/>
  <c r="R337" i="28"/>
  <c r="V337" i="28"/>
  <c r="C337" i="28"/>
  <c r="G337" i="28"/>
  <c r="K337" i="28"/>
  <c r="O337" i="28"/>
  <c r="S337" i="28"/>
  <c r="W337" i="28"/>
  <c r="E337" i="28"/>
  <c r="M337" i="28"/>
  <c r="U337" i="28"/>
  <c r="H337" i="28"/>
  <c r="P337" i="28"/>
  <c r="X337" i="28"/>
  <c r="D337" i="28"/>
  <c r="T337" i="28"/>
  <c r="I337" i="28"/>
  <c r="Y337" i="28"/>
  <c r="B337" i="28"/>
  <c r="Q337" i="28"/>
  <c r="L337" i="28"/>
  <c r="F234" i="28"/>
  <c r="J234" i="28"/>
  <c r="N234" i="28"/>
  <c r="R234" i="28"/>
  <c r="V234" i="28"/>
  <c r="E234" i="28"/>
  <c r="K234" i="28"/>
  <c r="P234" i="28"/>
  <c r="U234" i="28"/>
  <c r="G234" i="28"/>
  <c r="L234" i="28"/>
  <c r="Q234" i="28"/>
  <c r="W234" i="28"/>
  <c r="B234" i="28"/>
  <c r="I234" i="28"/>
  <c r="T234" i="28"/>
  <c r="C234" i="28"/>
  <c r="M234" i="28"/>
  <c r="X234" i="28"/>
  <c r="D234" i="28"/>
  <c r="Y234" i="28"/>
  <c r="H234" i="28"/>
  <c r="O234" i="28"/>
  <c r="S234"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E405" i="28"/>
  <c r="I405" i="28"/>
  <c r="M405" i="28"/>
  <c r="Q405" i="28"/>
  <c r="U405" i="28"/>
  <c r="Y405" i="28"/>
  <c r="F405" i="28"/>
  <c r="J405" i="28"/>
  <c r="N405" i="28"/>
  <c r="R405" i="28"/>
  <c r="V405" i="28"/>
  <c r="D405" i="28"/>
  <c r="L405" i="28"/>
  <c r="T405" i="28"/>
  <c r="G405" i="28"/>
  <c r="O405" i="28"/>
  <c r="W405" i="28"/>
  <c r="K405" i="28"/>
  <c r="B405" i="28"/>
  <c r="P405" i="28"/>
  <c r="X405" i="28"/>
  <c r="C405" i="28"/>
  <c r="H405" i="28"/>
  <c r="S405" i="28"/>
  <c r="F371" i="28"/>
  <c r="J371" i="28"/>
  <c r="N371" i="28"/>
  <c r="R371" i="28"/>
  <c r="V371" i="28"/>
  <c r="C371" i="28"/>
  <c r="G371" i="28"/>
  <c r="K371" i="28"/>
  <c r="O371" i="28"/>
  <c r="S371" i="28"/>
  <c r="W371" i="28"/>
  <c r="E371" i="28"/>
  <c r="M371" i="28"/>
  <c r="U371" i="28"/>
  <c r="H371" i="28"/>
  <c r="P371" i="28"/>
  <c r="X371" i="28"/>
  <c r="L371" i="28"/>
  <c r="Q371" i="28"/>
  <c r="I371" i="28"/>
  <c r="B371" i="28"/>
  <c r="T371" i="28"/>
  <c r="Y371" i="28"/>
  <c r="D371" i="28"/>
  <c r="C200" i="28"/>
  <c r="G200" i="28"/>
  <c r="K200" i="28"/>
  <c r="O200" i="28"/>
  <c r="S200" i="28"/>
  <c r="W200" i="28"/>
  <c r="D200" i="28"/>
  <c r="H200" i="28"/>
  <c r="L200" i="28"/>
  <c r="P200" i="28"/>
  <c r="T200" i="28"/>
  <c r="X200" i="28"/>
  <c r="J200" i="28"/>
  <c r="R200" i="28"/>
  <c r="E200" i="28"/>
  <c r="M200" i="28"/>
  <c r="U200" i="28"/>
  <c r="B200" i="28"/>
  <c r="N200" i="28"/>
  <c r="I200" i="28"/>
  <c r="Y200" i="28"/>
  <c r="Q200" i="28"/>
  <c r="V200" i="28"/>
  <c r="F200"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D165" i="21" l="1"/>
  <c r="H165" i="21"/>
  <c r="L165" i="21"/>
  <c r="P165" i="21"/>
  <c r="T165" i="21"/>
  <c r="X165" i="21"/>
  <c r="F165" i="21"/>
  <c r="J165" i="21"/>
  <c r="N165" i="21"/>
  <c r="R165" i="21"/>
  <c r="V165" i="21"/>
  <c r="E165" i="21"/>
  <c r="M165" i="21"/>
  <c r="U165" i="21"/>
  <c r="I165" i="21"/>
  <c r="Q165" i="21"/>
  <c r="Y165" i="21"/>
  <c r="G165" i="21"/>
  <c r="W165" i="21"/>
  <c r="O165" i="21"/>
  <c r="K165" i="21"/>
  <c r="C165" i="21"/>
  <c r="B165" i="21"/>
  <c r="S165" i="21"/>
  <c r="E304" i="28"/>
  <c r="I304" i="28"/>
  <c r="M304" i="28"/>
  <c r="Q304" i="28"/>
  <c r="U304" i="28"/>
  <c r="Y304" i="28"/>
  <c r="B304" i="28"/>
  <c r="C304" i="28"/>
  <c r="G304" i="28"/>
  <c r="K304" i="28"/>
  <c r="O304" i="28"/>
  <c r="S304" i="28"/>
  <c r="W304" i="28"/>
  <c r="J304" i="28"/>
  <c r="R304" i="28"/>
  <c r="D304" i="28"/>
  <c r="L304" i="28"/>
  <c r="T304" i="28"/>
  <c r="F304" i="28"/>
  <c r="N304" i="28"/>
  <c r="V304" i="28"/>
  <c r="H304" i="28"/>
  <c r="P304" i="28"/>
  <c r="X304" i="28"/>
  <c r="C167" i="28"/>
  <c r="G167" i="28"/>
  <c r="K167" i="28"/>
  <c r="O167" i="28"/>
  <c r="S167" i="28"/>
  <c r="W167" i="28"/>
  <c r="D167" i="28"/>
  <c r="H167" i="28"/>
  <c r="L167" i="28"/>
  <c r="P167" i="28"/>
  <c r="T167" i="28"/>
  <c r="X167" i="28"/>
  <c r="E167" i="28"/>
  <c r="I167" i="28"/>
  <c r="M167" i="28"/>
  <c r="Q167" i="28"/>
  <c r="U167" i="28"/>
  <c r="Y167" i="28"/>
  <c r="B167" i="28"/>
  <c r="F167" i="28"/>
  <c r="J167" i="28"/>
  <c r="N167" i="28"/>
  <c r="R167" i="28"/>
  <c r="V167" i="28"/>
  <c r="C303" i="21"/>
  <c r="G303" i="21"/>
  <c r="K303" i="21"/>
  <c r="O303" i="21"/>
  <c r="S303" i="21"/>
  <c r="W303" i="21"/>
  <c r="E303" i="21"/>
  <c r="I303" i="21"/>
  <c r="M303" i="21"/>
  <c r="Q303" i="21"/>
  <c r="U303" i="21"/>
  <c r="Y303" i="21"/>
  <c r="H303" i="21"/>
  <c r="P303" i="21"/>
  <c r="X303" i="21"/>
  <c r="D303" i="21"/>
  <c r="L303" i="21"/>
  <c r="T303" i="21"/>
  <c r="J303" i="21"/>
  <c r="R303" i="21"/>
  <c r="N303" i="21"/>
  <c r="V303" i="21"/>
  <c r="F303" i="21"/>
  <c r="B303" i="21"/>
  <c r="F268" i="21"/>
  <c r="J268" i="21"/>
  <c r="N268" i="21"/>
  <c r="R268" i="21"/>
  <c r="V268" i="21"/>
  <c r="C268" i="21"/>
  <c r="G268" i="21"/>
  <c r="K268" i="21"/>
  <c r="O268" i="21"/>
  <c r="S268" i="21"/>
  <c r="W268" i="21"/>
  <c r="H268" i="21"/>
  <c r="P268" i="21"/>
  <c r="X268" i="21"/>
  <c r="I268" i="21"/>
  <c r="Q268" i="21"/>
  <c r="Y268" i="21"/>
  <c r="B268" i="21"/>
  <c r="D268" i="21"/>
  <c r="T268" i="21"/>
  <c r="E268" i="21"/>
  <c r="U268" i="21"/>
  <c r="L268" i="21"/>
  <c r="M268" i="21"/>
  <c r="D337" i="21"/>
  <c r="H337" i="21"/>
  <c r="L337" i="21"/>
  <c r="P337" i="21"/>
  <c r="T337" i="21"/>
  <c r="X337" i="21"/>
  <c r="E337" i="21"/>
  <c r="I337" i="21"/>
  <c r="M337" i="21"/>
  <c r="Q337" i="21"/>
  <c r="U337" i="21"/>
  <c r="Y337" i="21"/>
  <c r="B337" i="21"/>
  <c r="F337" i="21"/>
  <c r="N337" i="21"/>
  <c r="V337" i="21"/>
  <c r="G337" i="21"/>
  <c r="O337" i="21"/>
  <c r="W337" i="21"/>
  <c r="J337" i="21"/>
  <c r="K337" i="21"/>
  <c r="C337" i="21"/>
  <c r="S337" i="21"/>
  <c r="R337" i="21"/>
  <c r="A338" i="21"/>
  <c r="C27" i="21"/>
  <c r="G27" i="21"/>
  <c r="K27" i="21"/>
  <c r="O27" i="21"/>
  <c r="S27" i="21"/>
  <c r="W27" i="21"/>
  <c r="I27" i="21"/>
  <c r="U27" i="21"/>
  <c r="B27" i="21"/>
  <c r="F27" i="21"/>
  <c r="N27" i="21"/>
  <c r="D27" i="21"/>
  <c r="H27" i="21"/>
  <c r="L27" i="21"/>
  <c r="P27" i="21"/>
  <c r="T27" i="21"/>
  <c r="X27" i="21"/>
  <c r="E27" i="21"/>
  <c r="M27" i="21"/>
  <c r="Q27" i="21"/>
  <c r="Y27" i="21"/>
  <c r="J27" i="21"/>
  <c r="R27" i="21"/>
  <c r="V27" i="21"/>
  <c r="D60" i="21"/>
  <c r="H60" i="21"/>
  <c r="L60" i="21"/>
  <c r="P60" i="21"/>
  <c r="T60" i="21"/>
  <c r="X60" i="21"/>
  <c r="E60" i="21"/>
  <c r="I60" i="21"/>
  <c r="M60" i="21"/>
  <c r="Q60" i="21"/>
  <c r="U60" i="21"/>
  <c r="Y60" i="21"/>
  <c r="F60" i="21"/>
  <c r="N60" i="21"/>
  <c r="V60" i="21"/>
  <c r="J60" i="21"/>
  <c r="K60" i="21"/>
  <c r="B60" i="21"/>
  <c r="G60" i="21"/>
  <c r="O60" i="21"/>
  <c r="W60" i="21"/>
  <c r="R60" i="21"/>
  <c r="C60" i="21"/>
  <c r="S60" i="21"/>
  <c r="D199" i="21"/>
  <c r="H199" i="21"/>
  <c r="L199" i="21"/>
  <c r="P199" i="21"/>
  <c r="T199" i="21"/>
  <c r="X199" i="21"/>
  <c r="E199" i="21"/>
  <c r="I199" i="21"/>
  <c r="M199" i="21"/>
  <c r="Q199" i="21"/>
  <c r="U199" i="21"/>
  <c r="Y199" i="21"/>
  <c r="F199" i="21"/>
  <c r="N199" i="21"/>
  <c r="V199" i="21"/>
  <c r="G199" i="21"/>
  <c r="O199" i="21"/>
  <c r="W199" i="21"/>
  <c r="R199" i="21"/>
  <c r="K199" i="21"/>
  <c r="B199" i="21"/>
  <c r="C199" i="21"/>
  <c r="S199" i="21"/>
  <c r="J199" i="21"/>
  <c r="C405" i="21"/>
  <c r="G405" i="21"/>
  <c r="K405" i="21"/>
  <c r="O405" i="21"/>
  <c r="S405" i="21"/>
  <c r="W405" i="21"/>
  <c r="F405" i="21"/>
  <c r="L405" i="21"/>
  <c r="Q405" i="21"/>
  <c r="V405" i="21"/>
  <c r="H405" i="21"/>
  <c r="M405" i="21"/>
  <c r="R405" i="21"/>
  <c r="X405" i="21"/>
  <c r="D405" i="21"/>
  <c r="N405" i="21"/>
  <c r="Y405" i="21"/>
  <c r="E405" i="21"/>
  <c r="P405" i="21"/>
  <c r="I405" i="21"/>
  <c r="B405" i="21"/>
  <c r="J405" i="21"/>
  <c r="T405" i="21"/>
  <c r="U405" i="21"/>
  <c r="A406" i="21"/>
  <c r="C95" i="21"/>
  <c r="G95" i="21"/>
  <c r="K95" i="21"/>
  <c r="O95" i="21"/>
  <c r="S95" i="21"/>
  <c r="W95" i="21"/>
  <c r="D95" i="21"/>
  <c r="H95" i="21"/>
  <c r="L95" i="21"/>
  <c r="P95" i="21"/>
  <c r="T95" i="21"/>
  <c r="X95" i="21"/>
  <c r="E95" i="21"/>
  <c r="M95" i="21"/>
  <c r="U95" i="21"/>
  <c r="I95" i="21"/>
  <c r="B95" i="21"/>
  <c r="J95" i="21"/>
  <c r="F95" i="21"/>
  <c r="N95" i="21"/>
  <c r="V95" i="21"/>
  <c r="Q95" i="21"/>
  <c r="Y95" i="21"/>
  <c r="R95" i="21"/>
  <c r="F130" i="21"/>
  <c r="J130" i="21"/>
  <c r="N130" i="21"/>
  <c r="R130" i="21"/>
  <c r="V130" i="21"/>
  <c r="C130" i="21"/>
  <c r="G130" i="21"/>
  <c r="K130" i="21"/>
  <c r="O130" i="21"/>
  <c r="S130" i="21"/>
  <c r="W130" i="21"/>
  <c r="B130" i="21"/>
  <c r="H130" i="21"/>
  <c r="P130" i="21"/>
  <c r="X130" i="21"/>
  <c r="I130" i="21"/>
  <c r="Q130" i="21"/>
  <c r="Y130" i="21"/>
  <c r="L130" i="21"/>
  <c r="T130" i="21"/>
  <c r="U130" i="21"/>
  <c r="M130" i="21"/>
  <c r="D130" i="21"/>
  <c r="E130" i="21"/>
  <c r="D234" i="21"/>
  <c r="H234" i="21"/>
  <c r="L234" i="21"/>
  <c r="P234" i="21"/>
  <c r="T234" i="21"/>
  <c r="X234" i="21"/>
  <c r="E234" i="21"/>
  <c r="I234" i="21"/>
  <c r="M234" i="21"/>
  <c r="Q234" i="21"/>
  <c r="U234" i="21"/>
  <c r="Y234" i="21"/>
  <c r="F234" i="21"/>
  <c r="N234" i="21"/>
  <c r="V234" i="21"/>
  <c r="G234" i="21"/>
  <c r="O234" i="21"/>
  <c r="W234" i="21"/>
  <c r="J234" i="21"/>
  <c r="R234" i="21"/>
  <c r="C234" i="21"/>
  <c r="K234" i="21"/>
  <c r="B234" i="21"/>
  <c r="S234" i="21"/>
  <c r="A304" i="21"/>
  <c r="F371" i="21"/>
  <c r="J371" i="21"/>
  <c r="N371" i="21"/>
  <c r="R371" i="21"/>
  <c r="V371" i="21"/>
  <c r="C371" i="21"/>
  <c r="G371" i="21"/>
  <c r="K371" i="21"/>
  <c r="O371" i="21"/>
  <c r="S371" i="21"/>
  <c r="W371" i="21"/>
  <c r="D371" i="21"/>
  <c r="L371" i="21"/>
  <c r="T371" i="21"/>
  <c r="E371" i="21"/>
  <c r="M371" i="21"/>
  <c r="U371" i="21"/>
  <c r="P371" i="21"/>
  <c r="B371" i="21"/>
  <c r="Q371" i="21"/>
  <c r="X371" i="21"/>
  <c r="Y371" i="21"/>
  <c r="H371" i="21"/>
  <c r="I371" i="21"/>
  <c r="A372" i="21"/>
  <c r="C235" i="28"/>
  <c r="G235" i="28"/>
  <c r="K235" i="28"/>
  <c r="O235" i="28"/>
  <c r="S235" i="28"/>
  <c r="W235" i="28"/>
  <c r="D235" i="28"/>
  <c r="I235" i="28"/>
  <c r="N235" i="28"/>
  <c r="T235" i="28"/>
  <c r="Y235" i="28"/>
  <c r="E235" i="28"/>
  <c r="J235" i="28"/>
  <c r="P235" i="28"/>
  <c r="U235" i="28"/>
  <c r="H235" i="28"/>
  <c r="R235" i="28"/>
  <c r="L235" i="28"/>
  <c r="V235" i="28"/>
  <c r="B235" i="28"/>
  <c r="X235" i="28"/>
  <c r="F235" i="28"/>
  <c r="M235" i="28"/>
  <c r="Q235" i="28"/>
  <c r="F269" i="28"/>
  <c r="J269" i="28"/>
  <c r="N269" i="28"/>
  <c r="R269" i="28"/>
  <c r="V269" i="28"/>
  <c r="C269" i="28"/>
  <c r="H269" i="28"/>
  <c r="M269" i="28"/>
  <c r="S269" i="28"/>
  <c r="X269" i="28"/>
  <c r="D269" i="28"/>
  <c r="I269" i="28"/>
  <c r="O269" i="28"/>
  <c r="T269" i="28"/>
  <c r="Y269" i="28"/>
  <c r="L269" i="28"/>
  <c r="W269" i="28"/>
  <c r="E269" i="28"/>
  <c r="P269" i="28"/>
  <c r="B269" i="28"/>
  <c r="K269" i="28"/>
  <c r="Q269" i="28"/>
  <c r="G269" i="28"/>
  <c r="U269" i="28"/>
  <c r="C372" i="28"/>
  <c r="G372" i="28"/>
  <c r="K372" i="28"/>
  <c r="O372" i="28"/>
  <c r="S372" i="28"/>
  <c r="W372" i="28"/>
  <c r="D372" i="28"/>
  <c r="H372" i="28"/>
  <c r="L372" i="28"/>
  <c r="P372" i="28"/>
  <c r="T372" i="28"/>
  <c r="X372" i="28"/>
  <c r="F372" i="28"/>
  <c r="N372" i="28"/>
  <c r="V372" i="28"/>
  <c r="I372" i="28"/>
  <c r="Q372" i="28"/>
  <c r="Y372" i="28"/>
  <c r="B372" i="28"/>
  <c r="E372" i="28"/>
  <c r="U372" i="28"/>
  <c r="J372" i="28"/>
  <c r="R372" i="28"/>
  <c r="M372" i="28"/>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C338" i="28"/>
  <c r="G338" i="28"/>
  <c r="K338" i="28"/>
  <c r="O338" i="28"/>
  <c r="S338" i="28"/>
  <c r="W338" i="28"/>
  <c r="D338" i="28"/>
  <c r="H338" i="28"/>
  <c r="L338" i="28"/>
  <c r="P338" i="28"/>
  <c r="T338" i="28"/>
  <c r="X338" i="28"/>
  <c r="F338" i="28"/>
  <c r="N338" i="28"/>
  <c r="V338" i="28"/>
  <c r="I338" i="28"/>
  <c r="Q338" i="28"/>
  <c r="Y338" i="28"/>
  <c r="M338" i="28"/>
  <c r="R338" i="28"/>
  <c r="E338" i="28"/>
  <c r="B338" i="28"/>
  <c r="J338" i="28"/>
  <c r="U338"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406" i="28"/>
  <c r="J406" i="28"/>
  <c r="N406" i="28"/>
  <c r="R406" i="28"/>
  <c r="V406" i="28"/>
  <c r="C406" i="28"/>
  <c r="G406" i="28"/>
  <c r="K406" i="28"/>
  <c r="O406" i="28"/>
  <c r="S406" i="28"/>
  <c r="W406" i="28"/>
  <c r="E406" i="28"/>
  <c r="M406" i="28"/>
  <c r="U406" i="28"/>
  <c r="H406" i="28"/>
  <c r="P406" i="28"/>
  <c r="X406" i="28"/>
  <c r="D406" i="28"/>
  <c r="T406" i="28"/>
  <c r="I406" i="28"/>
  <c r="Y406" i="28"/>
  <c r="B406" i="28"/>
  <c r="L406" i="28"/>
  <c r="Q406" i="28"/>
  <c r="F27" i="28"/>
  <c r="J27" i="28"/>
  <c r="N27" i="28"/>
  <c r="R27" i="28"/>
  <c r="V27" i="28"/>
  <c r="C27" i="28"/>
  <c r="H27" i="28"/>
  <c r="M27" i="28"/>
  <c r="S27" i="28"/>
  <c r="X27" i="28"/>
  <c r="B27" i="28"/>
  <c r="K27" i="28"/>
  <c r="U27" i="28"/>
  <c r="G27" i="28"/>
  <c r="W27" i="28"/>
  <c r="D27" i="28"/>
  <c r="I27" i="28"/>
  <c r="O27" i="28"/>
  <c r="T27" i="28"/>
  <c r="Y27" i="28"/>
  <c r="E27" i="28"/>
  <c r="P27" i="28"/>
  <c r="L27" i="28"/>
  <c r="Q27" i="28"/>
  <c r="D201" i="28"/>
  <c r="H201" i="28"/>
  <c r="L201" i="28"/>
  <c r="P201" i="28"/>
  <c r="T201" i="28"/>
  <c r="X201" i="28"/>
  <c r="E201" i="28"/>
  <c r="I201" i="28"/>
  <c r="M201" i="28"/>
  <c r="Q201" i="28"/>
  <c r="U201" i="28"/>
  <c r="Y201" i="28"/>
  <c r="C201" i="28"/>
  <c r="K201" i="28"/>
  <c r="S201" i="28"/>
  <c r="F201" i="28"/>
  <c r="N201" i="28"/>
  <c r="V201" i="28"/>
  <c r="G201" i="28"/>
  <c r="W201" i="28"/>
  <c r="J201" i="28"/>
  <c r="R201" i="28"/>
  <c r="B201" i="28"/>
  <c r="O201"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E166" i="21" l="1"/>
  <c r="I166" i="21"/>
  <c r="M166" i="21"/>
  <c r="Q166" i="21"/>
  <c r="U166" i="21"/>
  <c r="Y166" i="21"/>
  <c r="C166" i="21"/>
  <c r="G166" i="21"/>
  <c r="K166" i="21"/>
  <c r="O166" i="21"/>
  <c r="S166" i="21"/>
  <c r="W166" i="21"/>
  <c r="F166" i="21"/>
  <c r="N166" i="21"/>
  <c r="V166" i="21"/>
  <c r="J166" i="21"/>
  <c r="R166" i="21"/>
  <c r="P166" i="21"/>
  <c r="B166" i="21"/>
  <c r="H166" i="21"/>
  <c r="X166" i="21"/>
  <c r="D166" i="21"/>
  <c r="T166" i="21"/>
  <c r="L166" i="21"/>
  <c r="D168" i="28"/>
  <c r="H168" i="28"/>
  <c r="L168" i="28"/>
  <c r="P168" i="28"/>
  <c r="T168" i="28"/>
  <c r="X168" i="28"/>
  <c r="E168" i="28"/>
  <c r="I168" i="28"/>
  <c r="M168" i="28"/>
  <c r="Q168" i="28"/>
  <c r="U168" i="28"/>
  <c r="Y168" i="28"/>
  <c r="F168" i="28"/>
  <c r="J168" i="28"/>
  <c r="N168" i="28"/>
  <c r="R168" i="28"/>
  <c r="V168" i="28"/>
  <c r="C168" i="28"/>
  <c r="G168" i="28"/>
  <c r="K168" i="28"/>
  <c r="O168" i="28"/>
  <c r="S168" i="28"/>
  <c r="W168" i="28"/>
  <c r="B168" i="28"/>
  <c r="F305" i="28"/>
  <c r="J305" i="28"/>
  <c r="N305" i="28"/>
  <c r="R305" i="28"/>
  <c r="V305" i="28"/>
  <c r="D305" i="28"/>
  <c r="H305" i="28"/>
  <c r="L305" i="28"/>
  <c r="P305" i="28"/>
  <c r="T305" i="28"/>
  <c r="X305" i="28"/>
  <c r="C305" i="28"/>
  <c r="K305" i="28"/>
  <c r="S305" i="28"/>
  <c r="B305" i="28"/>
  <c r="E305" i="28"/>
  <c r="M305" i="28"/>
  <c r="U305" i="28"/>
  <c r="G305" i="28"/>
  <c r="O305" i="28"/>
  <c r="W305" i="28"/>
  <c r="I305" i="28"/>
  <c r="Q305" i="28"/>
  <c r="Y305" i="28"/>
  <c r="D304" i="21"/>
  <c r="H304" i="21"/>
  <c r="L304" i="21"/>
  <c r="P304" i="21"/>
  <c r="T304" i="21"/>
  <c r="X304" i="21"/>
  <c r="F304" i="21"/>
  <c r="J304" i="21"/>
  <c r="N304" i="21"/>
  <c r="R304" i="21"/>
  <c r="V304" i="21"/>
  <c r="I304" i="21"/>
  <c r="Q304" i="21"/>
  <c r="Y304" i="21"/>
  <c r="E304" i="21"/>
  <c r="M304" i="21"/>
  <c r="U304" i="21"/>
  <c r="C304" i="21"/>
  <c r="S304" i="21"/>
  <c r="B304" i="21"/>
  <c r="K304" i="21"/>
  <c r="W304" i="21"/>
  <c r="G304" i="21"/>
  <c r="O304" i="21"/>
  <c r="E235" i="21"/>
  <c r="I235" i="21"/>
  <c r="M235" i="21"/>
  <c r="Q235" i="21"/>
  <c r="U235" i="21"/>
  <c r="Y235" i="21"/>
  <c r="B235" i="21"/>
  <c r="F235" i="21"/>
  <c r="J235" i="21"/>
  <c r="N235" i="21"/>
  <c r="R235" i="21"/>
  <c r="V235" i="21"/>
  <c r="G235" i="21"/>
  <c r="O235" i="21"/>
  <c r="W235" i="21"/>
  <c r="H235" i="21"/>
  <c r="P235" i="21"/>
  <c r="X235" i="21"/>
  <c r="C235" i="21"/>
  <c r="S235" i="21"/>
  <c r="L235" i="21"/>
  <c r="D235" i="21"/>
  <c r="T235" i="21"/>
  <c r="K235" i="21"/>
  <c r="C372" i="21"/>
  <c r="G372" i="21"/>
  <c r="K372" i="21"/>
  <c r="O372" i="21"/>
  <c r="S372" i="21"/>
  <c r="W372" i="21"/>
  <c r="D372" i="21"/>
  <c r="H372" i="21"/>
  <c r="L372" i="21"/>
  <c r="P372" i="21"/>
  <c r="T372" i="21"/>
  <c r="X372" i="21"/>
  <c r="E372" i="21"/>
  <c r="M372" i="21"/>
  <c r="U372" i="21"/>
  <c r="F372" i="21"/>
  <c r="N372" i="21"/>
  <c r="V372" i="21"/>
  <c r="I372" i="21"/>
  <c r="Y372" i="21"/>
  <c r="J372" i="21"/>
  <c r="B372" i="21"/>
  <c r="Q372" i="21"/>
  <c r="R372" i="21"/>
  <c r="A373" i="21"/>
  <c r="A305" i="21"/>
  <c r="D406" i="21"/>
  <c r="H406" i="21"/>
  <c r="L406" i="21"/>
  <c r="P406" i="21"/>
  <c r="T406" i="21"/>
  <c r="X406" i="21"/>
  <c r="E406" i="21"/>
  <c r="J406" i="21"/>
  <c r="O406" i="21"/>
  <c r="U406" i="21"/>
  <c r="F406" i="21"/>
  <c r="K406" i="21"/>
  <c r="Q406" i="21"/>
  <c r="V406" i="21"/>
  <c r="M406" i="21"/>
  <c r="W406" i="21"/>
  <c r="C406" i="21"/>
  <c r="N406" i="21"/>
  <c r="Y406" i="21"/>
  <c r="G406" i="21"/>
  <c r="I406" i="21"/>
  <c r="B406" i="21"/>
  <c r="R406" i="21"/>
  <c r="S406" i="21"/>
  <c r="A407" i="21"/>
  <c r="E61" i="21"/>
  <c r="I61" i="21"/>
  <c r="M61" i="21"/>
  <c r="Q61" i="21"/>
  <c r="U61" i="21"/>
  <c r="Y61" i="21"/>
  <c r="F61" i="21"/>
  <c r="J61" i="21"/>
  <c r="N61" i="21"/>
  <c r="R61" i="21"/>
  <c r="V61" i="21"/>
  <c r="G61" i="21"/>
  <c r="O61" i="21"/>
  <c r="W61" i="21"/>
  <c r="B61" i="21"/>
  <c r="C61" i="21"/>
  <c r="D61" i="21"/>
  <c r="T61" i="21"/>
  <c r="H61" i="21"/>
  <c r="P61" i="21"/>
  <c r="X61" i="21"/>
  <c r="K61" i="21"/>
  <c r="S61" i="21"/>
  <c r="L61" i="21"/>
  <c r="C131" i="21"/>
  <c r="G131" i="21"/>
  <c r="K131" i="21"/>
  <c r="O131" i="21"/>
  <c r="S131" i="21"/>
  <c r="W131" i="21"/>
  <c r="D131" i="21"/>
  <c r="H131" i="21"/>
  <c r="L131" i="21"/>
  <c r="P131" i="21"/>
  <c r="T131" i="21"/>
  <c r="X131" i="21"/>
  <c r="I131" i="21"/>
  <c r="Q131" i="21"/>
  <c r="Y131" i="21"/>
  <c r="B131" i="21"/>
  <c r="J131" i="21"/>
  <c r="R131" i="21"/>
  <c r="E131" i="21"/>
  <c r="U131" i="21"/>
  <c r="F131" i="21"/>
  <c r="V131" i="21"/>
  <c r="M131" i="21"/>
  <c r="N131" i="21"/>
  <c r="E200" i="21"/>
  <c r="I200" i="21"/>
  <c r="M200" i="21"/>
  <c r="Q200" i="21"/>
  <c r="U200" i="21"/>
  <c r="Y200" i="21"/>
  <c r="B200" i="21"/>
  <c r="F200" i="21"/>
  <c r="J200" i="21"/>
  <c r="N200" i="21"/>
  <c r="R200" i="21"/>
  <c r="V200" i="21"/>
  <c r="G200" i="21"/>
  <c r="O200" i="21"/>
  <c r="W200" i="21"/>
  <c r="H200" i="21"/>
  <c r="P200" i="21"/>
  <c r="X200" i="21"/>
  <c r="K200" i="21"/>
  <c r="C200" i="21"/>
  <c r="T200" i="21"/>
  <c r="L200" i="21"/>
  <c r="S200" i="21"/>
  <c r="D200" i="21"/>
  <c r="D96" i="21"/>
  <c r="H96" i="21"/>
  <c r="L96" i="21"/>
  <c r="P96" i="21"/>
  <c r="T96" i="21"/>
  <c r="X96" i="21"/>
  <c r="E96" i="21"/>
  <c r="I96" i="21"/>
  <c r="M96" i="21"/>
  <c r="Q96" i="21"/>
  <c r="U96" i="21"/>
  <c r="Y96" i="21"/>
  <c r="F96" i="21"/>
  <c r="N96" i="21"/>
  <c r="V96" i="21"/>
  <c r="J96" i="21"/>
  <c r="C96" i="21"/>
  <c r="S96" i="21"/>
  <c r="B96" i="21"/>
  <c r="G96" i="21"/>
  <c r="O96" i="21"/>
  <c r="W96" i="21"/>
  <c r="R96" i="21"/>
  <c r="K96" i="21"/>
  <c r="D28" i="21"/>
  <c r="H28" i="21"/>
  <c r="L28" i="21"/>
  <c r="P28" i="21"/>
  <c r="T28" i="21"/>
  <c r="X28" i="21"/>
  <c r="F28" i="21"/>
  <c r="N28" i="21"/>
  <c r="C28" i="21"/>
  <c r="K28" i="21"/>
  <c r="S28" i="21"/>
  <c r="E28" i="21"/>
  <c r="I28" i="21"/>
  <c r="M28" i="21"/>
  <c r="Q28" i="21"/>
  <c r="U28" i="21"/>
  <c r="Y28" i="21"/>
  <c r="J28" i="21"/>
  <c r="R28" i="21"/>
  <c r="V28" i="21"/>
  <c r="G28" i="21"/>
  <c r="O28" i="21"/>
  <c r="W28" i="21"/>
  <c r="B28" i="21"/>
  <c r="C269" i="21"/>
  <c r="G269" i="21"/>
  <c r="K269" i="21"/>
  <c r="O269" i="21"/>
  <c r="S269" i="21"/>
  <c r="W269" i="21"/>
  <c r="D269" i="21"/>
  <c r="H269" i="21"/>
  <c r="L269" i="21"/>
  <c r="P269" i="21"/>
  <c r="T269" i="21"/>
  <c r="X269" i="21"/>
  <c r="I269" i="21"/>
  <c r="Q269" i="21"/>
  <c r="Y269" i="21"/>
  <c r="J269" i="21"/>
  <c r="R269" i="21"/>
  <c r="M269" i="21"/>
  <c r="B269" i="21"/>
  <c r="N269" i="21"/>
  <c r="U269" i="21"/>
  <c r="V269" i="21"/>
  <c r="E269" i="21"/>
  <c r="F269" i="21"/>
  <c r="E338" i="21"/>
  <c r="I338" i="21"/>
  <c r="M338" i="21"/>
  <c r="Q338" i="21"/>
  <c r="U338" i="21"/>
  <c r="Y338" i="21"/>
  <c r="F338" i="21"/>
  <c r="J338" i="21"/>
  <c r="N338" i="21"/>
  <c r="R338" i="21"/>
  <c r="V338" i="21"/>
  <c r="G338" i="21"/>
  <c r="O338" i="21"/>
  <c r="W338" i="21"/>
  <c r="B338" i="21"/>
  <c r="H338" i="21"/>
  <c r="P338" i="21"/>
  <c r="X338" i="21"/>
  <c r="C338" i="21"/>
  <c r="S338" i="21"/>
  <c r="D338" i="21"/>
  <c r="T338" i="21"/>
  <c r="K338" i="21"/>
  <c r="L33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E202" i="28"/>
  <c r="I202" i="28"/>
  <c r="M202" i="28"/>
  <c r="Q202" i="28"/>
  <c r="U202" i="28"/>
  <c r="Y202" i="28"/>
  <c r="B202" i="28"/>
  <c r="F202" i="28"/>
  <c r="J202" i="28"/>
  <c r="N202" i="28"/>
  <c r="R202" i="28"/>
  <c r="V202" i="28"/>
  <c r="D202" i="28"/>
  <c r="L202" i="28"/>
  <c r="T202" i="28"/>
  <c r="G202" i="28"/>
  <c r="O202" i="28"/>
  <c r="W202" i="28"/>
  <c r="P202" i="28"/>
  <c r="H202" i="28"/>
  <c r="X202" i="28"/>
  <c r="K202" i="28"/>
  <c r="S202" i="28"/>
  <c r="C202" i="28"/>
  <c r="D98" i="28"/>
  <c r="H98" i="28"/>
  <c r="L98" i="28"/>
  <c r="P98" i="28"/>
  <c r="T98" i="28"/>
  <c r="X98" i="28"/>
  <c r="E98" i="28"/>
  <c r="I98" i="28"/>
  <c r="M98" i="28"/>
  <c r="Q98" i="28"/>
  <c r="U98" i="28"/>
  <c r="Y98" i="28"/>
  <c r="J98" i="28"/>
  <c r="R98" i="28"/>
  <c r="G98" i="28"/>
  <c r="S98" i="28"/>
  <c r="C98" i="28"/>
  <c r="W98" i="28"/>
  <c r="B98" i="28"/>
  <c r="F98" i="28"/>
  <c r="K98" i="28"/>
  <c r="V98" i="28"/>
  <c r="N98" i="28"/>
  <c r="O98" i="28"/>
  <c r="D236" i="28"/>
  <c r="H236" i="28"/>
  <c r="L236" i="28"/>
  <c r="P236" i="28"/>
  <c r="T236" i="28"/>
  <c r="X236" i="28"/>
  <c r="G236" i="28"/>
  <c r="M236" i="28"/>
  <c r="R236" i="28"/>
  <c r="W236" i="28"/>
  <c r="C236" i="28"/>
  <c r="I236" i="28"/>
  <c r="N236" i="28"/>
  <c r="S236" i="28"/>
  <c r="Y236" i="28"/>
  <c r="F236" i="28"/>
  <c r="Q236" i="28"/>
  <c r="J236" i="28"/>
  <c r="U236" i="28"/>
  <c r="V236" i="28"/>
  <c r="B236" i="28"/>
  <c r="E236" i="28"/>
  <c r="K236" i="28"/>
  <c r="O236" i="28"/>
  <c r="D339" i="28"/>
  <c r="H339" i="28"/>
  <c r="L339" i="28"/>
  <c r="P339" i="28"/>
  <c r="T339" i="28"/>
  <c r="X339" i="28"/>
  <c r="E339" i="28"/>
  <c r="I339" i="28"/>
  <c r="M339" i="28"/>
  <c r="Q339" i="28"/>
  <c r="U339" i="28"/>
  <c r="Y339" i="28"/>
  <c r="B339" i="28"/>
  <c r="G339" i="28"/>
  <c r="O339" i="28"/>
  <c r="W339" i="28"/>
  <c r="J339" i="28"/>
  <c r="R339" i="28"/>
  <c r="F339" i="28"/>
  <c r="V339" i="28"/>
  <c r="K339" i="28"/>
  <c r="C339" i="28"/>
  <c r="N339" i="28"/>
  <c r="S339" i="28"/>
  <c r="E63" i="28"/>
  <c r="I63" i="28"/>
  <c r="M63" i="28"/>
  <c r="Q63" i="28"/>
  <c r="U63" i="28"/>
  <c r="Y63" i="28"/>
  <c r="F63" i="28"/>
  <c r="J63" i="28"/>
  <c r="N63" i="28"/>
  <c r="R63" i="28"/>
  <c r="V63" i="28"/>
  <c r="C63" i="28"/>
  <c r="K63" i="28"/>
  <c r="S63" i="28"/>
  <c r="H63" i="28"/>
  <c r="T63" i="28"/>
  <c r="O63" i="28"/>
  <c r="L63" i="28"/>
  <c r="W63" i="28"/>
  <c r="B63" i="28"/>
  <c r="D63" i="28"/>
  <c r="X63" i="28"/>
  <c r="G63" i="28"/>
  <c r="P63" i="28"/>
  <c r="C407" i="28"/>
  <c r="G407" i="28"/>
  <c r="K407" i="28"/>
  <c r="O407" i="28"/>
  <c r="S407" i="28"/>
  <c r="W407" i="28"/>
  <c r="D407" i="28"/>
  <c r="H407" i="28"/>
  <c r="L407" i="28"/>
  <c r="P407" i="28"/>
  <c r="T407" i="28"/>
  <c r="X407" i="28"/>
  <c r="F407" i="28"/>
  <c r="N407" i="28"/>
  <c r="V407" i="28"/>
  <c r="I407" i="28"/>
  <c r="Q407" i="28"/>
  <c r="Y407" i="28"/>
  <c r="M407" i="28"/>
  <c r="R407" i="28"/>
  <c r="J407" i="28"/>
  <c r="U407" i="28"/>
  <c r="E407" i="28"/>
  <c r="B407" i="28"/>
  <c r="D373" i="28"/>
  <c r="H373" i="28"/>
  <c r="L373" i="28"/>
  <c r="P373" i="28"/>
  <c r="T373" i="28"/>
  <c r="X373" i="28"/>
  <c r="E373" i="28"/>
  <c r="I373" i="28"/>
  <c r="M373" i="28"/>
  <c r="Q373" i="28"/>
  <c r="U373" i="28"/>
  <c r="Y373" i="28"/>
  <c r="G373" i="28"/>
  <c r="O373" i="28"/>
  <c r="W373" i="28"/>
  <c r="J373" i="28"/>
  <c r="R373" i="28"/>
  <c r="N373" i="28"/>
  <c r="B373" i="28"/>
  <c r="C373" i="28"/>
  <c r="S373" i="28"/>
  <c r="F373" i="28"/>
  <c r="K373" i="28"/>
  <c r="V373" i="28"/>
  <c r="C270" i="28"/>
  <c r="F270" i="28"/>
  <c r="J270" i="28"/>
  <c r="N270" i="28"/>
  <c r="R270" i="28"/>
  <c r="V270" i="28"/>
  <c r="G270" i="28"/>
  <c r="K270" i="28"/>
  <c r="O270" i="28"/>
  <c r="S270" i="28"/>
  <c r="W270" i="28"/>
  <c r="I270" i="28"/>
  <c r="Q270" i="28"/>
  <c r="Y270" i="28"/>
  <c r="D270" i="28"/>
  <c r="L270" i="28"/>
  <c r="T270" i="28"/>
  <c r="H270" i="28"/>
  <c r="X270" i="28"/>
  <c r="M270" i="28"/>
  <c r="P270" i="28"/>
  <c r="U270" i="28"/>
  <c r="B270" i="28"/>
  <c r="E270"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F167" i="21" l="1"/>
  <c r="J167" i="21"/>
  <c r="N167" i="21"/>
  <c r="R167" i="21"/>
  <c r="V167" i="21"/>
  <c r="D167" i="21"/>
  <c r="H167" i="21"/>
  <c r="L167" i="21"/>
  <c r="P167" i="21"/>
  <c r="T167" i="21"/>
  <c r="X167" i="21"/>
  <c r="G167" i="21"/>
  <c r="O167" i="21"/>
  <c r="W167" i="21"/>
  <c r="C167" i="21"/>
  <c r="K167" i="21"/>
  <c r="S167" i="21"/>
  <c r="I167" i="21"/>
  <c r="Y167" i="21"/>
  <c r="Q167" i="21"/>
  <c r="M167" i="21"/>
  <c r="B167" i="21"/>
  <c r="U167" i="21"/>
  <c r="E167" i="21"/>
  <c r="C306" i="28"/>
  <c r="G306" i="28"/>
  <c r="K306" i="28"/>
  <c r="O306" i="28"/>
  <c r="S306" i="28"/>
  <c r="W306" i="28"/>
  <c r="E306" i="28"/>
  <c r="I306" i="28"/>
  <c r="M306" i="28"/>
  <c r="Q306" i="28"/>
  <c r="U306" i="28"/>
  <c r="Y306" i="28"/>
  <c r="B306" i="28"/>
  <c r="D306" i="28"/>
  <c r="L306" i="28"/>
  <c r="T306" i="28"/>
  <c r="F306" i="28"/>
  <c r="N306" i="28"/>
  <c r="V306" i="28"/>
  <c r="H306" i="28"/>
  <c r="P306" i="28"/>
  <c r="X306" i="28"/>
  <c r="J306" i="28"/>
  <c r="R306" i="28"/>
  <c r="E169" i="28"/>
  <c r="I169" i="28"/>
  <c r="M169" i="28"/>
  <c r="Q169" i="28"/>
  <c r="U169" i="28"/>
  <c r="Y169" i="28"/>
  <c r="B169" i="28"/>
  <c r="F169" i="28"/>
  <c r="J169" i="28"/>
  <c r="N169" i="28"/>
  <c r="R169" i="28"/>
  <c r="V169" i="28"/>
  <c r="C169" i="28"/>
  <c r="G169" i="28"/>
  <c r="K169" i="28"/>
  <c r="O169" i="28"/>
  <c r="S169" i="28"/>
  <c r="W169" i="28"/>
  <c r="D169" i="28"/>
  <c r="H169" i="28"/>
  <c r="L169" i="28"/>
  <c r="P169" i="28"/>
  <c r="T169" i="28"/>
  <c r="X169" i="28"/>
  <c r="E305" i="21"/>
  <c r="I305" i="21"/>
  <c r="M305" i="21"/>
  <c r="Q305" i="21"/>
  <c r="U305" i="21"/>
  <c r="Y305" i="21"/>
  <c r="C305" i="21"/>
  <c r="G305" i="21"/>
  <c r="K305" i="21"/>
  <c r="O305" i="21"/>
  <c r="S305" i="21"/>
  <c r="W305" i="21"/>
  <c r="J305" i="21"/>
  <c r="R305" i="21"/>
  <c r="F305" i="21"/>
  <c r="N305" i="21"/>
  <c r="V305" i="21"/>
  <c r="L305" i="21"/>
  <c r="D305" i="21"/>
  <c r="T305" i="21"/>
  <c r="B305" i="21"/>
  <c r="H305" i="21"/>
  <c r="P305" i="21"/>
  <c r="X305" i="21"/>
  <c r="F62" i="21"/>
  <c r="J62" i="21"/>
  <c r="N62" i="21"/>
  <c r="R62" i="21"/>
  <c r="V62" i="21"/>
  <c r="C62" i="21"/>
  <c r="G62" i="21"/>
  <c r="K62" i="21"/>
  <c r="O62" i="21"/>
  <c r="S62" i="21"/>
  <c r="W62" i="21"/>
  <c r="H62" i="21"/>
  <c r="P62" i="21"/>
  <c r="X62" i="21"/>
  <c r="D62" i="21"/>
  <c r="T62" i="21"/>
  <c r="M62" i="21"/>
  <c r="I62" i="21"/>
  <c r="Q62" i="21"/>
  <c r="Y62" i="21"/>
  <c r="B62" i="21"/>
  <c r="L62" i="21"/>
  <c r="E62" i="21"/>
  <c r="U62" i="21"/>
  <c r="E97" i="21"/>
  <c r="I97" i="21"/>
  <c r="M97" i="21"/>
  <c r="Q97" i="21"/>
  <c r="U97" i="21"/>
  <c r="Y97" i="21"/>
  <c r="B97" i="21"/>
  <c r="F97" i="21"/>
  <c r="J97" i="21"/>
  <c r="N97" i="21"/>
  <c r="R97" i="21"/>
  <c r="V97" i="21"/>
  <c r="G97" i="21"/>
  <c r="O97" i="21"/>
  <c r="W97" i="21"/>
  <c r="C97" i="21"/>
  <c r="S97" i="21"/>
  <c r="L97" i="21"/>
  <c r="H97" i="21"/>
  <c r="P97" i="21"/>
  <c r="X97" i="21"/>
  <c r="K97" i="21"/>
  <c r="D97" i="21"/>
  <c r="T97" i="21"/>
  <c r="D270" i="21"/>
  <c r="H270" i="21"/>
  <c r="L270" i="21"/>
  <c r="P270" i="21"/>
  <c r="T270" i="21"/>
  <c r="X270" i="21"/>
  <c r="E270" i="21"/>
  <c r="I270" i="21"/>
  <c r="M270" i="21"/>
  <c r="Q270" i="21"/>
  <c r="U270" i="21"/>
  <c r="Y270" i="21"/>
  <c r="J270" i="21"/>
  <c r="R270" i="21"/>
  <c r="C270" i="21"/>
  <c r="K270" i="21"/>
  <c r="S270" i="21"/>
  <c r="F270" i="21"/>
  <c r="V270" i="21"/>
  <c r="G270" i="21"/>
  <c r="W270" i="21"/>
  <c r="B270" i="21"/>
  <c r="N270" i="21"/>
  <c r="O270" i="21"/>
  <c r="F339" i="21"/>
  <c r="J339" i="21"/>
  <c r="N339" i="21"/>
  <c r="R339" i="21"/>
  <c r="V339" i="21"/>
  <c r="C339" i="21"/>
  <c r="G339" i="21"/>
  <c r="K339" i="21"/>
  <c r="O339" i="21"/>
  <c r="S339" i="21"/>
  <c r="W339" i="21"/>
  <c r="H339" i="21"/>
  <c r="P339" i="21"/>
  <c r="X339" i="21"/>
  <c r="I339" i="21"/>
  <c r="Q339" i="21"/>
  <c r="Y339" i="21"/>
  <c r="B339" i="21"/>
  <c r="L339" i="21"/>
  <c r="M339" i="21"/>
  <c r="T339" i="21"/>
  <c r="U339" i="21"/>
  <c r="D339" i="21"/>
  <c r="E339" i="21"/>
  <c r="A340" i="21"/>
  <c r="D132" i="21"/>
  <c r="H132" i="21"/>
  <c r="L132" i="21"/>
  <c r="P132" i="21"/>
  <c r="T132" i="21"/>
  <c r="X132" i="21"/>
  <c r="E132" i="21"/>
  <c r="I132" i="21"/>
  <c r="M132" i="21"/>
  <c r="Q132" i="21"/>
  <c r="U132" i="21"/>
  <c r="Y132" i="21"/>
  <c r="J132" i="21"/>
  <c r="R132" i="21"/>
  <c r="C132" i="21"/>
  <c r="K132" i="21"/>
  <c r="S132" i="21"/>
  <c r="B132" i="21"/>
  <c r="N132" i="21"/>
  <c r="F132" i="21"/>
  <c r="G132" i="21"/>
  <c r="O132" i="21"/>
  <c r="V132" i="21"/>
  <c r="W132" i="21"/>
  <c r="E407" i="21"/>
  <c r="I407" i="21"/>
  <c r="M407" i="21"/>
  <c r="Q407" i="21"/>
  <c r="U407" i="21"/>
  <c r="Y407" i="21"/>
  <c r="C407" i="21"/>
  <c r="H407" i="21"/>
  <c r="N407" i="21"/>
  <c r="S407" i="21"/>
  <c r="X407" i="21"/>
  <c r="D407" i="21"/>
  <c r="J407" i="21"/>
  <c r="O407" i="21"/>
  <c r="T407" i="21"/>
  <c r="K407" i="21"/>
  <c r="V407" i="21"/>
  <c r="L407" i="21"/>
  <c r="W407" i="21"/>
  <c r="F407" i="21"/>
  <c r="G407" i="21"/>
  <c r="B407" i="21"/>
  <c r="P407" i="21"/>
  <c r="R407" i="21"/>
  <c r="A408" i="21"/>
  <c r="A306" i="21"/>
  <c r="E29" i="21"/>
  <c r="I29" i="21"/>
  <c r="M29" i="21"/>
  <c r="Q29" i="21"/>
  <c r="U29" i="21"/>
  <c r="Y29" i="21"/>
  <c r="B29" i="21"/>
  <c r="C29" i="21"/>
  <c r="K29" i="21"/>
  <c r="S29" i="21"/>
  <c r="H29" i="21"/>
  <c r="P29" i="21"/>
  <c r="X29" i="21"/>
  <c r="F29" i="21"/>
  <c r="J29" i="21"/>
  <c r="N29" i="21"/>
  <c r="R29" i="21"/>
  <c r="V29" i="21"/>
  <c r="G29" i="21"/>
  <c r="O29" i="21"/>
  <c r="W29" i="21"/>
  <c r="D29" i="21"/>
  <c r="L29" i="21"/>
  <c r="T29" i="21"/>
  <c r="F201" i="21"/>
  <c r="J201" i="21"/>
  <c r="N201" i="21"/>
  <c r="R201" i="21"/>
  <c r="V201" i="21"/>
  <c r="C201" i="21"/>
  <c r="G201" i="21"/>
  <c r="K201" i="21"/>
  <c r="O201" i="21"/>
  <c r="S201" i="21"/>
  <c r="W201" i="21"/>
  <c r="B201" i="21"/>
  <c r="H201" i="21"/>
  <c r="P201" i="21"/>
  <c r="X201" i="21"/>
  <c r="I201" i="21"/>
  <c r="Q201" i="21"/>
  <c r="Y201" i="21"/>
  <c r="D201" i="21"/>
  <c r="T201" i="21"/>
  <c r="L201" i="21"/>
  <c r="E201" i="21"/>
  <c r="U201" i="21"/>
  <c r="M201" i="21"/>
  <c r="F236" i="21"/>
  <c r="J236" i="21"/>
  <c r="N236" i="21"/>
  <c r="R236" i="21"/>
  <c r="V236" i="21"/>
  <c r="C236" i="21"/>
  <c r="G236" i="21"/>
  <c r="K236" i="21"/>
  <c r="O236" i="21"/>
  <c r="S236" i="21"/>
  <c r="W236" i="21"/>
  <c r="B236" i="21"/>
  <c r="H236" i="21"/>
  <c r="P236" i="21"/>
  <c r="X236" i="21"/>
  <c r="I236" i="21"/>
  <c r="Q236" i="21"/>
  <c r="Y236" i="21"/>
  <c r="L236" i="21"/>
  <c r="D236" i="21"/>
  <c r="U236" i="21"/>
  <c r="M236" i="21"/>
  <c r="T236" i="21"/>
  <c r="E236" i="21"/>
  <c r="D373" i="21"/>
  <c r="H373" i="21"/>
  <c r="L373" i="21"/>
  <c r="P373" i="21"/>
  <c r="T373" i="21"/>
  <c r="X373" i="21"/>
  <c r="E373" i="21"/>
  <c r="I373" i="21"/>
  <c r="M373" i="21"/>
  <c r="Q373" i="21"/>
  <c r="U373" i="21"/>
  <c r="Y373" i="21"/>
  <c r="F373" i="21"/>
  <c r="N373" i="21"/>
  <c r="V373" i="21"/>
  <c r="G373" i="21"/>
  <c r="O373" i="21"/>
  <c r="W373" i="21"/>
  <c r="R373" i="21"/>
  <c r="C373" i="21"/>
  <c r="S373" i="21"/>
  <c r="J373" i="21"/>
  <c r="B373" i="21"/>
  <c r="K373" i="21"/>
  <c r="A374" i="21"/>
  <c r="E237" i="28"/>
  <c r="I237" i="28"/>
  <c r="M237" i="28"/>
  <c r="Q237" i="28"/>
  <c r="U237" i="28"/>
  <c r="Y237" i="28"/>
  <c r="F237" i="28"/>
  <c r="K237" i="28"/>
  <c r="P237" i="28"/>
  <c r="V237" i="28"/>
  <c r="B237" i="28"/>
  <c r="G237" i="28"/>
  <c r="L237" i="28"/>
  <c r="R237" i="28"/>
  <c r="W237" i="28"/>
  <c r="D237" i="28"/>
  <c r="O237" i="28"/>
  <c r="H237" i="28"/>
  <c r="S237" i="28"/>
  <c r="T237" i="28"/>
  <c r="C237" i="28"/>
  <c r="X237" i="28"/>
  <c r="N237" i="28"/>
  <c r="J237" i="28"/>
  <c r="D408" i="28"/>
  <c r="H408" i="28"/>
  <c r="L408" i="28"/>
  <c r="P408" i="28"/>
  <c r="T408" i="28"/>
  <c r="X408" i="28"/>
  <c r="E408" i="28"/>
  <c r="I408" i="28"/>
  <c r="M408" i="28"/>
  <c r="Q408" i="28"/>
  <c r="U408" i="28"/>
  <c r="Y408" i="28"/>
  <c r="G408" i="28"/>
  <c r="O408" i="28"/>
  <c r="W408" i="28"/>
  <c r="J408" i="28"/>
  <c r="R408" i="28"/>
  <c r="F408" i="28"/>
  <c r="V408" i="28"/>
  <c r="K408" i="28"/>
  <c r="S408" i="28"/>
  <c r="B408" i="28"/>
  <c r="C408" i="28"/>
  <c r="N408" i="28"/>
  <c r="E99" i="28"/>
  <c r="I99" i="28"/>
  <c r="M99" i="28"/>
  <c r="Q99" i="28"/>
  <c r="U99" i="28"/>
  <c r="Y99" i="28"/>
  <c r="B99" i="28"/>
  <c r="F99" i="28"/>
  <c r="J99" i="28"/>
  <c r="N99" i="28"/>
  <c r="R99" i="28"/>
  <c r="V99" i="28"/>
  <c r="C99" i="28"/>
  <c r="K99" i="28"/>
  <c r="S99" i="28"/>
  <c r="G99" i="28"/>
  <c r="P99" i="28"/>
  <c r="D99" i="28"/>
  <c r="H99" i="28"/>
  <c r="T99" i="28"/>
  <c r="L99" i="28"/>
  <c r="W99" i="28"/>
  <c r="O99" i="28"/>
  <c r="X99" i="28"/>
  <c r="E374" i="28"/>
  <c r="I374" i="28"/>
  <c r="M374" i="28"/>
  <c r="Q374" i="28"/>
  <c r="U374" i="28"/>
  <c r="Y374" i="28"/>
  <c r="F374" i="28"/>
  <c r="J374" i="28"/>
  <c r="N374" i="28"/>
  <c r="R374" i="28"/>
  <c r="V374" i="28"/>
  <c r="H374" i="28"/>
  <c r="P374" i="28"/>
  <c r="X374" i="28"/>
  <c r="C374" i="28"/>
  <c r="K374" i="28"/>
  <c r="S374" i="28"/>
  <c r="G374" i="28"/>
  <c r="W374" i="28"/>
  <c r="L374" i="28"/>
  <c r="B374" i="28"/>
  <c r="D374" i="28"/>
  <c r="O374" i="28"/>
  <c r="T374" i="28"/>
  <c r="F203" i="28"/>
  <c r="J203" i="28"/>
  <c r="N203" i="28"/>
  <c r="R203" i="28"/>
  <c r="V203" i="28"/>
  <c r="C203" i="28"/>
  <c r="G203" i="28"/>
  <c r="K203" i="28"/>
  <c r="O203" i="28"/>
  <c r="S203" i="28"/>
  <c r="W203" i="28"/>
  <c r="B203" i="28"/>
  <c r="E203" i="28"/>
  <c r="M203" i="28"/>
  <c r="U203" i="28"/>
  <c r="H203" i="28"/>
  <c r="P203" i="28"/>
  <c r="X203" i="28"/>
  <c r="I203" i="28"/>
  <c r="Y203" i="28"/>
  <c r="D203" i="28"/>
  <c r="Q203" i="28"/>
  <c r="L203" i="28"/>
  <c r="T203"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C271" i="28"/>
  <c r="G271" i="28"/>
  <c r="K271" i="28"/>
  <c r="O271" i="28"/>
  <c r="S271" i="28"/>
  <c r="W271" i="28"/>
  <c r="B271" i="28"/>
  <c r="D271" i="28"/>
  <c r="H271" i="28"/>
  <c r="L271" i="28"/>
  <c r="P271" i="28"/>
  <c r="T271" i="28"/>
  <c r="X271" i="28"/>
  <c r="J271" i="28"/>
  <c r="R271" i="28"/>
  <c r="E271" i="28"/>
  <c r="M271" i="28"/>
  <c r="U271" i="28"/>
  <c r="Q271" i="28"/>
  <c r="F271" i="28"/>
  <c r="V271" i="28"/>
  <c r="Y271" i="28"/>
  <c r="I271" i="28"/>
  <c r="N271" i="28"/>
  <c r="E340" i="28"/>
  <c r="I340" i="28"/>
  <c r="M340" i="28"/>
  <c r="Q340" i="28"/>
  <c r="U340" i="28"/>
  <c r="Y340" i="28"/>
  <c r="F340" i="28"/>
  <c r="J340" i="28"/>
  <c r="N340" i="28"/>
  <c r="R340" i="28"/>
  <c r="V340" i="28"/>
  <c r="H340" i="28"/>
  <c r="P340" i="28"/>
  <c r="X340" i="28"/>
  <c r="B340" i="28"/>
  <c r="C340" i="28"/>
  <c r="K340" i="28"/>
  <c r="S340" i="28"/>
  <c r="O340" i="28"/>
  <c r="D340" i="28"/>
  <c r="T340" i="28"/>
  <c r="L340" i="28"/>
  <c r="W340" i="28"/>
  <c r="G340"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C168" i="21" l="1"/>
  <c r="G168" i="21"/>
  <c r="K168" i="21"/>
  <c r="O168" i="21"/>
  <c r="S168" i="21"/>
  <c r="W168" i="21"/>
  <c r="E168" i="21"/>
  <c r="I168" i="21"/>
  <c r="M168" i="21"/>
  <c r="Q168" i="21"/>
  <c r="U168" i="21"/>
  <c r="Y168" i="21"/>
  <c r="H168" i="21"/>
  <c r="P168" i="21"/>
  <c r="X168" i="21"/>
  <c r="D168" i="21"/>
  <c r="L168" i="21"/>
  <c r="T168" i="21"/>
  <c r="R168" i="21"/>
  <c r="J168" i="21"/>
  <c r="B168" i="21"/>
  <c r="V168" i="21"/>
  <c r="F168" i="21"/>
  <c r="N168" i="21"/>
  <c r="D307" i="28"/>
  <c r="H307" i="28"/>
  <c r="L307" i="28"/>
  <c r="P307" i="28"/>
  <c r="T307" i="28"/>
  <c r="X307" i="28"/>
  <c r="F307" i="28"/>
  <c r="J307" i="28"/>
  <c r="N307" i="28"/>
  <c r="R307" i="28"/>
  <c r="V307" i="28"/>
  <c r="E307" i="28"/>
  <c r="M307" i="28"/>
  <c r="U307" i="28"/>
  <c r="G307" i="28"/>
  <c r="O307" i="28"/>
  <c r="W307" i="28"/>
  <c r="B307" i="28"/>
  <c r="I307" i="28"/>
  <c r="Q307" i="28"/>
  <c r="Y307" i="28"/>
  <c r="C307" i="28"/>
  <c r="K307" i="28"/>
  <c r="S307" i="28"/>
  <c r="F170" i="28"/>
  <c r="J170" i="28"/>
  <c r="N170" i="28"/>
  <c r="R170" i="28"/>
  <c r="V170" i="28"/>
  <c r="C170" i="28"/>
  <c r="G170" i="28"/>
  <c r="K170" i="28"/>
  <c r="O170" i="28"/>
  <c r="S170" i="28"/>
  <c r="W170" i="28"/>
  <c r="B170" i="28"/>
  <c r="D170" i="28"/>
  <c r="H170" i="28"/>
  <c r="L170" i="28"/>
  <c r="P170" i="28"/>
  <c r="T170" i="28"/>
  <c r="X170" i="28"/>
  <c r="E170" i="28"/>
  <c r="I170" i="28"/>
  <c r="M170" i="28"/>
  <c r="Q170" i="28"/>
  <c r="U170" i="28"/>
  <c r="Y170" i="28"/>
  <c r="F306" i="21"/>
  <c r="J306" i="21"/>
  <c r="N306" i="21"/>
  <c r="R306" i="21"/>
  <c r="V306" i="21"/>
  <c r="D306" i="21"/>
  <c r="H306" i="21"/>
  <c r="L306" i="21"/>
  <c r="P306" i="21"/>
  <c r="T306" i="21"/>
  <c r="X306" i="21"/>
  <c r="C306" i="21"/>
  <c r="K306" i="21"/>
  <c r="S306" i="21"/>
  <c r="G306" i="21"/>
  <c r="O306" i="21"/>
  <c r="W306" i="21"/>
  <c r="E306" i="21"/>
  <c r="U306" i="21"/>
  <c r="M306" i="21"/>
  <c r="B306" i="21"/>
  <c r="I306" i="21"/>
  <c r="Q306" i="21"/>
  <c r="Y306" i="21"/>
  <c r="C63" i="21"/>
  <c r="G63" i="21"/>
  <c r="K63" i="21"/>
  <c r="O63" i="21"/>
  <c r="S63" i="21"/>
  <c r="W63" i="21"/>
  <c r="D63" i="21"/>
  <c r="H63" i="21"/>
  <c r="L63" i="21"/>
  <c r="P63" i="21"/>
  <c r="T63" i="21"/>
  <c r="X63" i="21"/>
  <c r="I63" i="21"/>
  <c r="Q63" i="21"/>
  <c r="Y63" i="21"/>
  <c r="U63" i="21"/>
  <c r="N63" i="21"/>
  <c r="J63" i="21"/>
  <c r="R63" i="21"/>
  <c r="E63" i="21"/>
  <c r="M63" i="21"/>
  <c r="B63" i="21"/>
  <c r="F63" i="21"/>
  <c r="V63" i="21"/>
  <c r="C237" i="21"/>
  <c r="G237" i="21"/>
  <c r="K237" i="21"/>
  <c r="O237" i="21"/>
  <c r="S237" i="21"/>
  <c r="W237" i="21"/>
  <c r="D237" i="21"/>
  <c r="H237" i="21"/>
  <c r="L237" i="21"/>
  <c r="P237" i="21"/>
  <c r="T237" i="21"/>
  <c r="X237" i="21"/>
  <c r="I237" i="21"/>
  <c r="Q237" i="21"/>
  <c r="Y237" i="21"/>
  <c r="B237" i="21"/>
  <c r="J237" i="21"/>
  <c r="R237" i="21"/>
  <c r="E237" i="21"/>
  <c r="U237" i="21"/>
  <c r="M237" i="21"/>
  <c r="F237" i="21"/>
  <c r="V237" i="21"/>
  <c r="N237" i="21"/>
  <c r="E374" i="21"/>
  <c r="I374" i="21"/>
  <c r="M374" i="21"/>
  <c r="Q374" i="21"/>
  <c r="U374" i="21"/>
  <c r="Y374" i="21"/>
  <c r="F374" i="21"/>
  <c r="J374" i="21"/>
  <c r="N374" i="21"/>
  <c r="R374" i="21"/>
  <c r="V374" i="21"/>
  <c r="G374" i="21"/>
  <c r="O374" i="21"/>
  <c r="W374" i="21"/>
  <c r="H374" i="21"/>
  <c r="P374" i="21"/>
  <c r="X374" i="21"/>
  <c r="K374" i="21"/>
  <c r="L374" i="21"/>
  <c r="S374" i="21"/>
  <c r="T374" i="21"/>
  <c r="B374" i="21"/>
  <c r="C374" i="21"/>
  <c r="D374" i="21"/>
  <c r="A375" i="21"/>
  <c r="E133" i="21"/>
  <c r="I133" i="21"/>
  <c r="M133" i="21"/>
  <c r="Q133" i="21"/>
  <c r="U133" i="21"/>
  <c r="Y133" i="21"/>
  <c r="B133" i="21"/>
  <c r="F133" i="21"/>
  <c r="J133" i="21"/>
  <c r="N133" i="21"/>
  <c r="R133" i="21"/>
  <c r="V133" i="21"/>
  <c r="C133" i="21"/>
  <c r="K133" i="21"/>
  <c r="S133" i="21"/>
  <c r="D133" i="21"/>
  <c r="L133" i="21"/>
  <c r="T133" i="21"/>
  <c r="G133" i="21"/>
  <c r="W133" i="21"/>
  <c r="P133" i="21"/>
  <c r="H133" i="21"/>
  <c r="X133" i="21"/>
  <c r="O133" i="21"/>
  <c r="F408" i="21"/>
  <c r="J408" i="21"/>
  <c r="N408" i="21"/>
  <c r="R408" i="21"/>
  <c r="V408" i="21"/>
  <c r="G408" i="21"/>
  <c r="L408" i="21"/>
  <c r="Q408" i="21"/>
  <c r="W408" i="21"/>
  <c r="C408" i="21"/>
  <c r="H408" i="21"/>
  <c r="M408" i="21"/>
  <c r="S408" i="21"/>
  <c r="X408" i="21"/>
  <c r="I408" i="21"/>
  <c r="T408" i="21"/>
  <c r="K408" i="21"/>
  <c r="U408" i="21"/>
  <c r="D408" i="21"/>
  <c r="Y408" i="21"/>
  <c r="E408" i="21"/>
  <c r="O408" i="21"/>
  <c r="P408" i="21"/>
  <c r="B408" i="21"/>
  <c r="A409" i="21"/>
  <c r="F30" i="21"/>
  <c r="J30" i="21"/>
  <c r="N30" i="21"/>
  <c r="R30" i="21"/>
  <c r="V30" i="21"/>
  <c r="D30" i="21"/>
  <c r="L30" i="21"/>
  <c r="X30" i="21"/>
  <c r="I30" i="21"/>
  <c r="U30" i="21"/>
  <c r="C30" i="21"/>
  <c r="G30" i="21"/>
  <c r="K30" i="21"/>
  <c r="O30" i="21"/>
  <c r="S30" i="21"/>
  <c r="W30" i="21"/>
  <c r="B30" i="21"/>
  <c r="H30" i="21"/>
  <c r="P30" i="21"/>
  <c r="T30" i="21"/>
  <c r="E30" i="21"/>
  <c r="M30" i="21"/>
  <c r="Q30" i="21"/>
  <c r="Y30" i="21"/>
  <c r="C202" i="21"/>
  <c r="G202" i="21"/>
  <c r="K202" i="21"/>
  <c r="O202" i="21"/>
  <c r="S202" i="21"/>
  <c r="W202" i="21"/>
  <c r="D202" i="21"/>
  <c r="H202" i="21"/>
  <c r="L202" i="21"/>
  <c r="P202" i="21"/>
  <c r="T202" i="21"/>
  <c r="X202" i="21"/>
  <c r="I202" i="21"/>
  <c r="Q202" i="21"/>
  <c r="Y202" i="21"/>
  <c r="B202" i="21"/>
  <c r="J202" i="21"/>
  <c r="R202" i="21"/>
  <c r="M202" i="21"/>
  <c r="U202" i="21"/>
  <c r="F202" i="21"/>
  <c r="N202" i="21"/>
  <c r="E202" i="21"/>
  <c r="V202" i="21"/>
  <c r="F98" i="21"/>
  <c r="J98" i="21"/>
  <c r="N98" i="21"/>
  <c r="R98" i="21"/>
  <c r="V98" i="21"/>
  <c r="C98" i="21"/>
  <c r="G98" i="21"/>
  <c r="K98" i="21"/>
  <c r="O98" i="21"/>
  <c r="S98" i="21"/>
  <c r="W98" i="21"/>
  <c r="B98" i="21"/>
  <c r="H98" i="21"/>
  <c r="P98" i="21"/>
  <c r="X98" i="21"/>
  <c r="L98" i="21"/>
  <c r="E98" i="21"/>
  <c r="U98" i="21"/>
  <c r="I98" i="21"/>
  <c r="Q98" i="21"/>
  <c r="Y98" i="21"/>
  <c r="D98" i="21"/>
  <c r="T98" i="21"/>
  <c r="M98" i="21"/>
  <c r="E271" i="21"/>
  <c r="I271" i="21"/>
  <c r="F271" i="21"/>
  <c r="J271" i="21"/>
  <c r="C271" i="21"/>
  <c r="K271" i="21"/>
  <c r="O271" i="21"/>
  <c r="S271" i="21"/>
  <c r="W271" i="21"/>
  <c r="B271" i="21"/>
  <c r="D271" i="21"/>
  <c r="L271" i="21"/>
  <c r="P271" i="21"/>
  <c r="T271" i="21"/>
  <c r="X271" i="21"/>
  <c r="M271" i="21"/>
  <c r="U271" i="21"/>
  <c r="N271" i="21"/>
  <c r="V271" i="21"/>
  <c r="G271" i="21"/>
  <c r="Y271" i="21"/>
  <c r="H271" i="21"/>
  <c r="Q271" i="21"/>
  <c r="R271" i="21"/>
  <c r="A307" i="21"/>
  <c r="C340" i="21"/>
  <c r="G340" i="21"/>
  <c r="K340" i="21"/>
  <c r="O340" i="21"/>
  <c r="S340" i="21"/>
  <c r="W340" i="21"/>
  <c r="B340" i="21"/>
  <c r="D340" i="21"/>
  <c r="H340" i="21"/>
  <c r="L340" i="21"/>
  <c r="P340" i="21"/>
  <c r="T340" i="21"/>
  <c r="X340" i="21"/>
  <c r="I340" i="21"/>
  <c r="Q340" i="21"/>
  <c r="Y340" i="21"/>
  <c r="J340" i="21"/>
  <c r="R340" i="21"/>
  <c r="E340" i="21"/>
  <c r="U340" i="21"/>
  <c r="F340" i="21"/>
  <c r="V340" i="21"/>
  <c r="M340" i="21"/>
  <c r="N340" i="21"/>
  <c r="A341" i="21"/>
  <c r="C204" i="28"/>
  <c r="G204" i="28"/>
  <c r="K204" i="28"/>
  <c r="O204" i="28"/>
  <c r="S204" i="28"/>
  <c r="W204" i="28"/>
  <c r="D204" i="28"/>
  <c r="H204" i="28"/>
  <c r="L204" i="28"/>
  <c r="P204" i="28"/>
  <c r="T204" i="28"/>
  <c r="X204" i="28"/>
  <c r="F204" i="28"/>
  <c r="N204" i="28"/>
  <c r="V204" i="28"/>
  <c r="I204" i="28"/>
  <c r="Q204" i="28"/>
  <c r="Y204" i="28"/>
  <c r="R204" i="28"/>
  <c r="E204" i="28"/>
  <c r="B204" i="28"/>
  <c r="U204" i="28"/>
  <c r="J204" i="28"/>
  <c r="M204" i="28"/>
  <c r="F238" i="28"/>
  <c r="J238" i="28"/>
  <c r="N238" i="28"/>
  <c r="R238" i="28"/>
  <c r="V238" i="28"/>
  <c r="D238" i="28"/>
  <c r="I238" i="28"/>
  <c r="O238" i="28"/>
  <c r="T238" i="28"/>
  <c r="Y238" i="28"/>
  <c r="E238" i="28"/>
  <c r="K238" i="28"/>
  <c r="P238" i="28"/>
  <c r="U238" i="28"/>
  <c r="B238" i="28"/>
  <c r="C238" i="28"/>
  <c r="M238" i="28"/>
  <c r="X238" i="28"/>
  <c r="G238" i="28"/>
  <c r="Q238" i="28"/>
  <c r="S238" i="28"/>
  <c r="W238" i="28"/>
  <c r="H238" i="28"/>
  <c r="L238" i="28"/>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F341" i="28"/>
  <c r="J341" i="28"/>
  <c r="N341" i="28"/>
  <c r="R341" i="28"/>
  <c r="V341" i="28"/>
  <c r="C341" i="28"/>
  <c r="G341" i="28"/>
  <c r="K341" i="28"/>
  <c r="O341" i="28"/>
  <c r="S341" i="28"/>
  <c r="W341" i="28"/>
  <c r="I341" i="28"/>
  <c r="Q341" i="28"/>
  <c r="Y341" i="28"/>
  <c r="D341" i="28"/>
  <c r="L341" i="28"/>
  <c r="T341" i="28"/>
  <c r="B341" i="28"/>
  <c r="H341" i="28"/>
  <c r="X341" i="28"/>
  <c r="M341" i="28"/>
  <c r="U341" i="28"/>
  <c r="P341" i="28"/>
  <c r="E341" i="28"/>
  <c r="D272" i="28"/>
  <c r="H272" i="28"/>
  <c r="L272" i="28"/>
  <c r="P272" i="28"/>
  <c r="T272" i="28"/>
  <c r="X272" i="28"/>
  <c r="E272" i="28"/>
  <c r="I272" i="28"/>
  <c r="M272" i="28"/>
  <c r="Q272" i="28"/>
  <c r="U272" i="28"/>
  <c r="Y272" i="28"/>
  <c r="B272" i="28"/>
  <c r="C272" i="28"/>
  <c r="K272" i="28"/>
  <c r="S272" i="28"/>
  <c r="F272" i="28"/>
  <c r="N272" i="28"/>
  <c r="V272" i="28"/>
  <c r="J272" i="28"/>
  <c r="O272" i="28"/>
  <c r="G272" i="28"/>
  <c r="R272" i="28"/>
  <c r="W272" i="28"/>
  <c r="C65" i="28"/>
  <c r="G65" i="28"/>
  <c r="K65" i="28"/>
  <c r="O65" i="28"/>
  <c r="S65" i="28"/>
  <c r="W65" i="28"/>
  <c r="D65" i="28"/>
  <c r="H65" i="28"/>
  <c r="L65" i="28"/>
  <c r="P65" i="28"/>
  <c r="T65" i="28"/>
  <c r="X65" i="28"/>
  <c r="E65" i="28"/>
  <c r="M65" i="28"/>
  <c r="U65" i="28"/>
  <c r="B65" i="28"/>
  <c r="F65" i="28"/>
  <c r="Q65" i="28"/>
  <c r="J65" i="28"/>
  <c r="Y65" i="28"/>
  <c r="I65" i="28"/>
  <c r="R65" i="28"/>
  <c r="V65" i="28"/>
  <c r="N65" i="28"/>
  <c r="E409" i="28"/>
  <c r="I409" i="28"/>
  <c r="M409" i="28"/>
  <c r="Q409" i="28"/>
  <c r="U409" i="28"/>
  <c r="Y409" i="28"/>
  <c r="F409" i="28"/>
  <c r="J409" i="28"/>
  <c r="N409" i="28"/>
  <c r="R409" i="28"/>
  <c r="V409" i="28"/>
  <c r="H409" i="28"/>
  <c r="P409" i="28"/>
  <c r="X409" i="28"/>
  <c r="C409" i="28"/>
  <c r="K409" i="28"/>
  <c r="S409" i="28"/>
  <c r="O409" i="28"/>
  <c r="B409" i="28"/>
  <c r="D409" i="28"/>
  <c r="T409" i="28"/>
  <c r="G409" i="28"/>
  <c r="W409" i="28"/>
  <c r="L409"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F375" i="28"/>
  <c r="J375" i="28"/>
  <c r="N375" i="28"/>
  <c r="C375" i="28"/>
  <c r="G375" i="28"/>
  <c r="K375" i="28"/>
  <c r="O375" i="28"/>
  <c r="S375" i="28"/>
  <c r="W375" i="28"/>
  <c r="I375" i="28"/>
  <c r="Q375" i="28"/>
  <c r="V375" i="28"/>
  <c r="D375" i="28"/>
  <c r="L375" i="28"/>
  <c r="R375" i="28"/>
  <c r="X375" i="28"/>
  <c r="P375" i="28"/>
  <c r="E375" i="28"/>
  <c r="T375" i="28"/>
  <c r="M375" i="28"/>
  <c r="U375" i="28"/>
  <c r="B375" i="28"/>
  <c r="H375" i="28"/>
  <c r="Y375"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D169" i="21" l="1"/>
  <c r="H169" i="21"/>
  <c r="L169" i="21"/>
  <c r="P169" i="21"/>
  <c r="T169" i="21"/>
  <c r="X169" i="21"/>
  <c r="F169" i="21"/>
  <c r="J169" i="21"/>
  <c r="N169" i="21"/>
  <c r="R169" i="21"/>
  <c r="V169" i="21"/>
  <c r="I169" i="21"/>
  <c r="Q169" i="21"/>
  <c r="Y169" i="21"/>
  <c r="E169" i="21"/>
  <c r="M169" i="21"/>
  <c r="U169" i="21"/>
  <c r="K169" i="21"/>
  <c r="C169" i="21"/>
  <c r="S169" i="21"/>
  <c r="O169" i="21"/>
  <c r="G169" i="21"/>
  <c r="W169" i="21"/>
  <c r="B169" i="21"/>
  <c r="C171" i="28"/>
  <c r="G171" i="28"/>
  <c r="K171" i="28"/>
  <c r="O171" i="28"/>
  <c r="S171" i="28"/>
  <c r="W171" i="28"/>
  <c r="D171" i="28"/>
  <c r="H171" i="28"/>
  <c r="L171" i="28"/>
  <c r="P171" i="28"/>
  <c r="T171" i="28"/>
  <c r="X171" i="28"/>
  <c r="E171" i="28"/>
  <c r="I171" i="28"/>
  <c r="M171" i="28"/>
  <c r="Q171" i="28"/>
  <c r="U171" i="28"/>
  <c r="Y171" i="28"/>
  <c r="B171" i="28"/>
  <c r="F171" i="28"/>
  <c r="J171" i="28"/>
  <c r="N171" i="28"/>
  <c r="R171" i="28"/>
  <c r="V171" i="28"/>
  <c r="E308" i="28"/>
  <c r="I308" i="28"/>
  <c r="M308" i="28"/>
  <c r="Q308" i="28"/>
  <c r="U308" i="28"/>
  <c r="Y308" i="28"/>
  <c r="B308" i="28"/>
  <c r="C308" i="28"/>
  <c r="G308" i="28"/>
  <c r="K308" i="28"/>
  <c r="O308" i="28"/>
  <c r="S308" i="28"/>
  <c r="W308" i="28"/>
  <c r="F308" i="28"/>
  <c r="N308" i="28"/>
  <c r="V308" i="28"/>
  <c r="H308" i="28"/>
  <c r="P308" i="28"/>
  <c r="X308" i="28"/>
  <c r="J308" i="28"/>
  <c r="R308" i="28"/>
  <c r="D308" i="28"/>
  <c r="L308" i="28"/>
  <c r="T308" i="28"/>
  <c r="C307" i="21"/>
  <c r="G307" i="21"/>
  <c r="K307" i="21"/>
  <c r="O307" i="21"/>
  <c r="S307" i="21"/>
  <c r="W307" i="21"/>
  <c r="E307" i="21"/>
  <c r="I307" i="21"/>
  <c r="M307" i="21"/>
  <c r="Q307" i="21"/>
  <c r="U307" i="21"/>
  <c r="Y307" i="21"/>
  <c r="D307" i="21"/>
  <c r="L307" i="21"/>
  <c r="T307" i="21"/>
  <c r="H307" i="21"/>
  <c r="P307" i="21"/>
  <c r="X307" i="21"/>
  <c r="N307" i="21"/>
  <c r="F307" i="21"/>
  <c r="V307" i="21"/>
  <c r="R307" i="21"/>
  <c r="B307" i="21"/>
  <c r="J307" i="21"/>
  <c r="F134" i="21"/>
  <c r="J134" i="21"/>
  <c r="N134" i="21"/>
  <c r="R134" i="21"/>
  <c r="V134" i="21"/>
  <c r="C134" i="21"/>
  <c r="G134" i="21"/>
  <c r="K134" i="21"/>
  <c r="O134" i="21"/>
  <c r="S134" i="21"/>
  <c r="W134" i="21"/>
  <c r="B134" i="21"/>
  <c r="D134" i="21"/>
  <c r="L134" i="21"/>
  <c r="T134" i="21"/>
  <c r="E134" i="21"/>
  <c r="M134" i="21"/>
  <c r="U134" i="21"/>
  <c r="P134" i="21"/>
  <c r="H134" i="21"/>
  <c r="Y134" i="21"/>
  <c r="Q134" i="21"/>
  <c r="X134" i="21"/>
  <c r="I134" i="21"/>
  <c r="D272" i="21"/>
  <c r="H272" i="21"/>
  <c r="L272" i="21"/>
  <c r="P272" i="21"/>
  <c r="T272" i="21"/>
  <c r="X272" i="21"/>
  <c r="E272" i="21"/>
  <c r="I272" i="21"/>
  <c r="M272" i="21"/>
  <c r="Q272" i="21"/>
  <c r="U272" i="21"/>
  <c r="Y272" i="21"/>
  <c r="B272" i="21"/>
  <c r="F272" i="21"/>
  <c r="N272" i="21"/>
  <c r="V272" i="21"/>
  <c r="G272" i="21"/>
  <c r="O272" i="21"/>
  <c r="W272" i="21"/>
  <c r="R272" i="21"/>
  <c r="C272" i="21"/>
  <c r="S272" i="21"/>
  <c r="K272" i="21"/>
  <c r="J272" i="21"/>
  <c r="A342" i="21"/>
  <c r="D341" i="21"/>
  <c r="H341" i="21"/>
  <c r="L341" i="21"/>
  <c r="P341" i="21"/>
  <c r="T341" i="21"/>
  <c r="X341" i="21"/>
  <c r="E341" i="21"/>
  <c r="I341" i="21"/>
  <c r="M341" i="21"/>
  <c r="Q341" i="21"/>
  <c r="U341" i="21"/>
  <c r="Y341" i="21"/>
  <c r="B341" i="21"/>
  <c r="J341" i="21"/>
  <c r="R341" i="21"/>
  <c r="C341" i="21"/>
  <c r="K341" i="21"/>
  <c r="S341" i="21"/>
  <c r="N341" i="21"/>
  <c r="O341" i="21"/>
  <c r="F341" i="21"/>
  <c r="G341" i="21"/>
  <c r="V341" i="21"/>
  <c r="W341" i="21"/>
  <c r="A308" i="21"/>
  <c r="C409" i="21"/>
  <c r="G409" i="21"/>
  <c r="K409" i="21"/>
  <c r="O409" i="21"/>
  <c r="S409" i="21"/>
  <c r="W409" i="21"/>
  <c r="E409" i="21"/>
  <c r="J409" i="21"/>
  <c r="P409" i="21"/>
  <c r="U409" i="21"/>
  <c r="F409" i="21"/>
  <c r="L409" i="21"/>
  <c r="Q409" i="21"/>
  <c r="V409" i="21"/>
  <c r="H409" i="21"/>
  <c r="R409" i="21"/>
  <c r="I409" i="21"/>
  <c r="T409" i="21"/>
  <c r="X409" i="21"/>
  <c r="B409" i="21"/>
  <c r="D409" i="21"/>
  <c r="Y409" i="21"/>
  <c r="M409" i="21"/>
  <c r="N409" i="21"/>
  <c r="A410" i="21"/>
  <c r="C99" i="21"/>
  <c r="G99" i="21"/>
  <c r="K99" i="21"/>
  <c r="O99" i="21"/>
  <c r="S99" i="21"/>
  <c r="W99" i="21"/>
  <c r="D99" i="21"/>
  <c r="H99" i="21"/>
  <c r="L99" i="21"/>
  <c r="P99" i="21"/>
  <c r="T99" i="21"/>
  <c r="X99" i="21"/>
  <c r="I99" i="21"/>
  <c r="Q99" i="21"/>
  <c r="Y99" i="21"/>
  <c r="B99" i="21"/>
  <c r="E99" i="21"/>
  <c r="U99" i="21"/>
  <c r="N99" i="21"/>
  <c r="J99" i="21"/>
  <c r="R99" i="21"/>
  <c r="M99" i="21"/>
  <c r="F99" i="21"/>
  <c r="V99" i="21"/>
  <c r="D203" i="21"/>
  <c r="H203" i="21"/>
  <c r="L203" i="21"/>
  <c r="P203" i="21"/>
  <c r="T203" i="21"/>
  <c r="X203" i="21"/>
  <c r="E203" i="21"/>
  <c r="I203" i="21"/>
  <c r="M203" i="21"/>
  <c r="Q203" i="21"/>
  <c r="U203" i="21"/>
  <c r="Y203" i="21"/>
  <c r="J203" i="21"/>
  <c r="R203" i="21"/>
  <c r="C203" i="21"/>
  <c r="K203" i="21"/>
  <c r="S203" i="21"/>
  <c r="B203" i="21"/>
  <c r="F203" i="21"/>
  <c r="V203" i="21"/>
  <c r="G203" i="21"/>
  <c r="W203" i="21"/>
  <c r="N203" i="21"/>
  <c r="O203" i="21"/>
  <c r="C31" i="21"/>
  <c r="G31" i="21"/>
  <c r="K31" i="21"/>
  <c r="O31" i="21"/>
  <c r="S31" i="21"/>
  <c r="W31" i="21"/>
  <c r="I31" i="21"/>
  <c r="Q31" i="21"/>
  <c r="Y31" i="21"/>
  <c r="J31" i="21"/>
  <c r="V31" i="21"/>
  <c r="D31" i="21"/>
  <c r="H31" i="21"/>
  <c r="L31" i="21"/>
  <c r="P31" i="21"/>
  <c r="T31" i="21"/>
  <c r="X31" i="21"/>
  <c r="E31" i="21"/>
  <c r="M31" i="21"/>
  <c r="U31" i="21"/>
  <c r="B31" i="21"/>
  <c r="F31" i="21"/>
  <c r="N31" i="21"/>
  <c r="R31" i="21"/>
  <c r="D64" i="21"/>
  <c r="H64" i="21"/>
  <c r="L64" i="21"/>
  <c r="P64" i="21"/>
  <c r="T64" i="21"/>
  <c r="X64" i="21"/>
  <c r="E64" i="21"/>
  <c r="I64" i="21"/>
  <c r="M64" i="21"/>
  <c r="Q64" i="21"/>
  <c r="U64" i="21"/>
  <c r="Y64" i="21"/>
  <c r="J64" i="21"/>
  <c r="R64" i="21"/>
  <c r="N64" i="21"/>
  <c r="G64" i="21"/>
  <c r="W64" i="21"/>
  <c r="C64" i="21"/>
  <c r="K64" i="21"/>
  <c r="S64" i="21"/>
  <c r="F64" i="21"/>
  <c r="V64" i="21"/>
  <c r="O64" i="21"/>
  <c r="B64" i="21"/>
  <c r="D238" i="21"/>
  <c r="H238" i="21"/>
  <c r="L238" i="21"/>
  <c r="P238" i="21"/>
  <c r="T238" i="21"/>
  <c r="X238" i="21"/>
  <c r="E238" i="21"/>
  <c r="I238" i="21"/>
  <c r="M238" i="21"/>
  <c r="Q238" i="21"/>
  <c r="U238" i="21"/>
  <c r="Y238" i="21"/>
  <c r="J238" i="21"/>
  <c r="R238" i="21"/>
  <c r="C238" i="21"/>
  <c r="K238" i="21"/>
  <c r="S238" i="21"/>
  <c r="B238" i="21"/>
  <c r="N238" i="21"/>
  <c r="V238" i="21"/>
  <c r="W238" i="21"/>
  <c r="O238" i="21"/>
  <c r="F238" i="21"/>
  <c r="G238" i="21"/>
  <c r="F375" i="21"/>
  <c r="J375" i="21"/>
  <c r="N375" i="21"/>
  <c r="R375" i="21"/>
  <c r="V375" i="21"/>
  <c r="C375" i="21"/>
  <c r="G375" i="21"/>
  <c r="K375" i="21"/>
  <c r="O375" i="21"/>
  <c r="S375" i="21"/>
  <c r="W375" i="21"/>
  <c r="H375" i="21"/>
  <c r="P375" i="21"/>
  <c r="X375" i="21"/>
  <c r="I375" i="21"/>
  <c r="Q375" i="21"/>
  <c r="Y375" i="21"/>
  <c r="D375" i="21"/>
  <c r="T375" i="21"/>
  <c r="B375" i="21"/>
  <c r="E375" i="21"/>
  <c r="U375" i="21"/>
  <c r="M375" i="21"/>
  <c r="L375" i="21"/>
  <c r="A376" i="21"/>
  <c r="C342" i="28"/>
  <c r="G342" i="28"/>
  <c r="K342" i="28"/>
  <c r="O342" i="28"/>
  <c r="S342" i="28"/>
  <c r="W342" i="28"/>
  <c r="D342" i="28"/>
  <c r="H342" i="28"/>
  <c r="L342" i="28"/>
  <c r="P342" i="28"/>
  <c r="T342" i="28"/>
  <c r="X342" i="28"/>
  <c r="J342" i="28"/>
  <c r="R342" i="28"/>
  <c r="E342" i="28"/>
  <c r="M342" i="28"/>
  <c r="U342" i="28"/>
  <c r="Q342" i="28"/>
  <c r="F342" i="28"/>
  <c r="V342" i="28"/>
  <c r="B342" i="28"/>
  <c r="I342" i="28"/>
  <c r="N342" i="28"/>
  <c r="Y342" i="28"/>
  <c r="C239" i="28"/>
  <c r="G239" i="28"/>
  <c r="K239" i="28"/>
  <c r="O239" i="28"/>
  <c r="S239" i="28"/>
  <c r="W239" i="28"/>
  <c r="H239" i="28"/>
  <c r="M239" i="28"/>
  <c r="R239" i="28"/>
  <c r="X239" i="28"/>
  <c r="D239" i="28"/>
  <c r="I239" i="28"/>
  <c r="N239" i="28"/>
  <c r="T239" i="28"/>
  <c r="Y239" i="28"/>
  <c r="L239" i="28"/>
  <c r="V239" i="28"/>
  <c r="E239" i="28"/>
  <c r="P239" i="28"/>
  <c r="Q239" i="28"/>
  <c r="U239" i="28"/>
  <c r="B239" i="28"/>
  <c r="F239" i="28"/>
  <c r="J239" i="28"/>
  <c r="F410" i="28"/>
  <c r="J410" i="28"/>
  <c r="N410" i="28"/>
  <c r="R410" i="28"/>
  <c r="V410" i="28"/>
  <c r="C410" i="28"/>
  <c r="G410" i="28"/>
  <c r="K410" i="28"/>
  <c r="O410" i="28"/>
  <c r="S410" i="28"/>
  <c r="W410" i="28"/>
  <c r="I410" i="28"/>
  <c r="Q410" i="28"/>
  <c r="Y410" i="28"/>
  <c r="D410" i="28"/>
  <c r="L410" i="28"/>
  <c r="T410" i="28"/>
  <c r="H410" i="28"/>
  <c r="X410" i="28"/>
  <c r="M410" i="28"/>
  <c r="B410" i="28"/>
  <c r="E410" i="28"/>
  <c r="P410" i="28"/>
  <c r="U410" i="28"/>
  <c r="D66" i="28"/>
  <c r="H66" i="28"/>
  <c r="L66" i="28"/>
  <c r="P66" i="28"/>
  <c r="T66" i="28"/>
  <c r="X66" i="28"/>
  <c r="E66" i="28"/>
  <c r="I66" i="28"/>
  <c r="M66" i="28"/>
  <c r="Q66" i="28"/>
  <c r="U66" i="28"/>
  <c r="Y66" i="28"/>
  <c r="F66" i="28"/>
  <c r="N66" i="28"/>
  <c r="V66" i="28"/>
  <c r="C66" i="28"/>
  <c r="O66" i="28"/>
  <c r="J66" i="28"/>
  <c r="W66" i="28"/>
  <c r="G66" i="28"/>
  <c r="R66" i="28"/>
  <c r="S66" i="28"/>
  <c r="B66" i="28"/>
  <c r="K66" i="28"/>
  <c r="D376" i="28"/>
  <c r="H376" i="28"/>
  <c r="L376" i="28"/>
  <c r="P376" i="28"/>
  <c r="T376" i="28"/>
  <c r="X376" i="28"/>
  <c r="E376" i="28"/>
  <c r="J376" i="28"/>
  <c r="O376" i="28"/>
  <c r="U376" i="28"/>
  <c r="F376" i="28"/>
  <c r="K376" i="28"/>
  <c r="Q376" i="28"/>
  <c r="V376" i="28"/>
  <c r="B376" i="28"/>
  <c r="C376" i="28"/>
  <c r="N376" i="28"/>
  <c r="Y376" i="28"/>
  <c r="G376" i="28"/>
  <c r="R376" i="28"/>
  <c r="M376" i="28"/>
  <c r="S376" i="28"/>
  <c r="W376" i="28"/>
  <c r="I37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273" i="28"/>
  <c r="I273" i="28"/>
  <c r="M273" i="28"/>
  <c r="Q273" i="28"/>
  <c r="U273" i="28"/>
  <c r="Y273" i="28"/>
  <c r="F273" i="28"/>
  <c r="J273" i="28"/>
  <c r="N273" i="28"/>
  <c r="R273" i="28"/>
  <c r="V273" i="28"/>
  <c r="D273" i="28"/>
  <c r="L273" i="28"/>
  <c r="T273" i="28"/>
  <c r="G273" i="28"/>
  <c r="O273" i="28"/>
  <c r="W273" i="28"/>
  <c r="C273" i="28"/>
  <c r="S273" i="28"/>
  <c r="B273" i="28"/>
  <c r="H273" i="28"/>
  <c r="X273" i="28"/>
  <c r="K273" i="28"/>
  <c r="P273" i="28"/>
  <c r="D205" i="28"/>
  <c r="H205" i="28"/>
  <c r="L205" i="28"/>
  <c r="P205" i="28"/>
  <c r="T205" i="28"/>
  <c r="X205" i="28"/>
  <c r="E205" i="28"/>
  <c r="I205" i="28"/>
  <c r="M205" i="28"/>
  <c r="Q205" i="28"/>
  <c r="U205" i="28"/>
  <c r="Y205" i="28"/>
  <c r="G205" i="28"/>
  <c r="O205" i="28"/>
  <c r="W205" i="28"/>
  <c r="B205" i="28"/>
  <c r="J205" i="28"/>
  <c r="R205" i="28"/>
  <c r="K205" i="28"/>
  <c r="C205" i="28"/>
  <c r="V205" i="28"/>
  <c r="N205" i="28"/>
  <c r="F205" i="28"/>
  <c r="S205"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E170" i="21" l="1"/>
  <c r="I170" i="21"/>
  <c r="M170" i="21"/>
  <c r="Q170" i="21"/>
  <c r="C170" i="21"/>
  <c r="G170" i="21"/>
  <c r="K170" i="21"/>
  <c r="O170" i="21"/>
  <c r="S170" i="21"/>
  <c r="J170" i="21"/>
  <c r="R170" i="21"/>
  <c r="W170" i="21"/>
  <c r="F170" i="21"/>
  <c r="N170" i="21"/>
  <c r="U170" i="21"/>
  <c r="Y170" i="21"/>
  <c r="D170" i="21"/>
  <c r="T170" i="21"/>
  <c r="B170" i="21"/>
  <c r="L170" i="21"/>
  <c r="X170" i="21"/>
  <c r="H170" i="21"/>
  <c r="V170" i="21"/>
  <c r="P170" i="21"/>
  <c r="F309" i="28"/>
  <c r="J309" i="28"/>
  <c r="N309" i="28"/>
  <c r="R309" i="28"/>
  <c r="V309" i="28"/>
  <c r="D309" i="28"/>
  <c r="H309" i="28"/>
  <c r="L309" i="28"/>
  <c r="P309" i="28"/>
  <c r="T309" i="28"/>
  <c r="X309" i="28"/>
  <c r="G309" i="28"/>
  <c r="O309" i="28"/>
  <c r="W309" i="28"/>
  <c r="I309" i="28"/>
  <c r="Q309" i="28"/>
  <c r="Y309" i="28"/>
  <c r="C309" i="28"/>
  <c r="K309" i="28"/>
  <c r="S309" i="28"/>
  <c r="B309" i="28"/>
  <c r="E309" i="28"/>
  <c r="M309" i="28"/>
  <c r="U309" i="28"/>
  <c r="D172" i="28"/>
  <c r="H172" i="28"/>
  <c r="L172" i="28"/>
  <c r="P172" i="28"/>
  <c r="T172" i="28"/>
  <c r="X172" i="28"/>
  <c r="E172" i="28"/>
  <c r="I172" i="28"/>
  <c r="M172" i="28"/>
  <c r="Q172" i="28"/>
  <c r="U172" i="28"/>
  <c r="Y172" i="28"/>
  <c r="F172" i="28"/>
  <c r="J172" i="28"/>
  <c r="N172" i="28"/>
  <c r="R172" i="28"/>
  <c r="V172" i="28"/>
  <c r="C172" i="28"/>
  <c r="G172" i="28"/>
  <c r="K172" i="28"/>
  <c r="O172" i="28"/>
  <c r="S172" i="28"/>
  <c r="W172" i="28"/>
  <c r="B172" i="28"/>
  <c r="D308" i="21"/>
  <c r="H308" i="21"/>
  <c r="L308" i="21"/>
  <c r="P308" i="21"/>
  <c r="T308" i="21"/>
  <c r="X308" i="21"/>
  <c r="F308" i="21"/>
  <c r="J308" i="21"/>
  <c r="N308" i="21"/>
  <c r="R308" i="21"/>
  <c r="V308" i="21"/>
  <c r="E308" i="21"/>
  <c r="M308" i="21"/>
  <c r="U308" i="21"/>
  <c r="I308" i="21"/>
  <c r="Q308" i="21"/>
  <c r="Y308" i="21"/>
  <c r="G308" i="21"/>
  <c r="W308" i="21"/>
  <c r="B308" i="21"/>
  <c r="O308" i="21"/>
  <c r="C308" i="21"/>
  <c r="K308" i="21"/>
  <c r="S308" i="21"/>
  <c r="C135" i="21"/>
  <c r="G135" i="21"/>
  <c r="K135" i="21"/>
  <c r="O135" i="21"/>
  <c r="S135" i="21"/>
  <c r="W135" i="21"/>
  <c r="D135" i="21"/>
  <c r="H135" i="21"/>
  <c r="L135" i="21"/>
  <c r="P135" i="21"/>
  <c r="T135" i="21"/>
  <c r="X135" i="21"/>
  <c r="E135" i="21"/>
  <c r="M135" i="21"/>
  <c r="U135" i="21"/>
  <c r="F135" i="21"/>
  <c r="N135" i="21"/>
  <c r="V135" i="21"/>
  <c r="I135" i="21"/>
  <c r="Y135" i="21"/>
  <c r="Q135" i="21"/>
  <c r="J135" i="21"/>
  <c r="B135" i="21"/>
  <c r="R135" i="21"/>
  <c r="D100" i="21"/>
  <c r="H100" i="21"/>
  <c r="L100" i="21"/>
  <c r="P100" i="21"/>
  <c r="T100" i="21"/>
  <c r="X100" i="21"/>
  <c r="E100" i="21"/>
  <c r="I100" i="21"/>
  <c r="M100" i="21"/>
  <c r="Q100" i="21"/>
  <c r="U100" i="21"/>
  <c r="Y100" i="21"/>
  <c r="J100" i="21"/>
  <c r="R100" i="21"/>
  <c r="N100" i="21"/>
  <c r="G100" i="21"/>
  <c r="W100" i="21"/>
  <c r="C100" i="21"/>
  <c r="K100" i="21"/>
  <c r="S100" i="21"/>
  <c r="B100" i="21"/>
  <c r="F100" i="21"/>
  <c r="V100" i="21"/>
  <c r="O100" i="21"/>
  <c r="A377" i="21"/>
  <c r="C376" i="21"/>
  <c r="G376" i="21"/>
  <c r="K376" i="21"/>
  <c r="O376" i="21"/>
  <c r="S376" i="21"/>
  <c r="W376" i="21"/>
  <c r="D376" i="21"/>
  <c r="H376" i="21"/>
  <c r="L376" i="21"/>
  <c r="P376" i="21"/>
  <c r="T376" i="21"/>
  <c r="X376" i="21"/>
  <c r="I376" i="21"/>
  <c r="Q376" i="21"/>
  <c r="Y376" i="21"/>
  <c r="J376" i="21"/>
  <c r="R376" i="21"/>
  <c r="M376" i="21"/>
  <c r="N376" i="21"/>
  <c r="B376" i="21"/>
  <c r="E376" i="21"/>
  <c r="F376" i="21"/>
  <c r="U376" i="21"/>
  <c r="V376" i="21"/>
  <c r="E65" i="21"/>
  <c r="I65" i="21"/>
  <c r="M65" i="21"/>
  <c r="Q65" i="21"/>
  <c r="U65" i="21"/>
  <c r="Y65" i="21"/>
  <c r="F65" i="21"/>
  <c r="J65" i="21"/>
  <c r="N65" i="21"/>
  <c r="R65" i="21"/>
  <c r="V65" i="21"/>
  <c r="C65" i="21"/>
  <c r="K65" i="21"/>
  <c r="S65" i="21"/>
  <c r="B65" i="21"/>
  <c r="O65" i="21"/>
  <c r="P65" i="21"/>
  <c r="D65" i="21"/>
  <c r="L65" i="21"/>
  <c r="T65" i="21"/>
  <c r="G65" i="21"/>
  <c r="W65" i="21"/>
  <c r="H65" i="21"/>
  <c r="X65" i="21"/>
  <c r="D32" i="21"/>
  <c r="H32" i="21"/>
  <c r="L32" i="21"/>
  <c r="P32" i="21"/>
  <c r="T32" i="21"/>
  <c r="X32" i="21"/>
  <c r="J32" i="21"/>
  <c r="R32" i="21"/>
  <c r="G32" i="21"/>
  <c r="O32" i="21"/>
  <c r="B32" i="21"/>
  <c r="E32" i="21"/>
  <c r="I32" i="21"/>
  <c r="M32" i="21"/>
  <c r="Q32" i="21"/>
  <c r="U32" i="21"/>
  <c r="Y32" i="21"/>
  <c r="F32" i="21"/>
  <c r="N32" i="21"/>
  <c r="V32" i="21"/>
  <c r="C32" i="21"/>
  <c r="K32" i="21"/>
  <c r="S32" i="21"/>
  <c r="W32" i="21"/>
  <c r="E204" i="21"/>
  <c r="I204" i="21"/>
  <c r="M204" i="21"/>
  <c r="Q204" i="21"/>
  <c r="U204" i="21"/>
  <c r="Y204" i="21"/>
  <c r="B204" i="21"/>
  <c r="F204" i="21"/>
  <c r="J204" i="21"/>
  <c r="N204" i="21"/>
  <c r="R204" i="21"/>
  <c r="V204" i="21"/>
  <c r="C204" i="21"/>
  <c r="K204" i="21"/>
  <c r="S204" i="21"/>
  <c r="D204" i="21"/>
  <c r="L204" i="21"/>
  <c r="T204" i="21"/>
  <c r="O204" i="21"/>
  <c r="G204" i="21"/>
  <c r="H204" i="21"/>
  <c r="P204" i="21"/>
  <c r="W204" i="21"/>
  <c r="X204" i="21"/>
  <c r="D410" i="21"/>
  <c r="H410" i="21"/>
  <c r="L410" i="21"/>
  <c r="P410" i="21"/>
  <c r="T410" i="21"/>
  <c r="X410" i="21"/>
  <c r="C410" i="21"/>
  <c r="I410" i="21"/>
  <c r="N410" i="21"/>
  <c r="S410" i="21"/>
  <c r="Y410" i="21"/>
  <c r="E410" i="21"/>
  <c r="J410" i="21"/>
  <c r="O410" i="21"/>
  <c r="U410" i="21"/>
  <c r="F410" i="21"/>
  <c r="Q410" i="21"/>
  <c r="G410" i="21"/>
  <c r="R410" i="21"/>
  <c r="V410" i="21"/>
  <c r="W410" i="21"/>
  <c r="B410" i="21"/>
  <c r="K410" i="21"/>
  <c r="M410" i="21"/>
  <c r="A411" i="21"/>
  <c r="E273" i="21"/>
  <c r="I273" i="21"/>
  <c r="M273" i="21"/>
  <c r="Q273" i="21"/>
  <c r="U273" i="21"/>
  <c r="Y273" i="21"/>
  <c r="F273" i="21"/>
  <c r="J273" i="21"/>
  <c r="N273" i="21"/>
  <c r="R273" i="21"/>
  <c r="V273" i="21"/>
  <c r="G273" i="21"/>
  <c r="O273" i="21"/>
  <c r="W273" i="21"/>
  <c r="H273" i="21"/>
  <c r="P273" i="21"/>
  <c r="X273" i="21"/>
  <c r="K273" i="21"/>
  <c r="L273" i="21"/>
  <c r="C273" i="21"/>
  <c r="B273" i="21"/>
  <c r="D273" i="21"/>
  <c r="S273" i="21"/>
  <c r="T273" i="21"/>
  <c r="A309" i="21"/>
  <c r="E239" i="21"/>
  <c r="I239" i="21"/>
  <c r="M239" i="21"/>
  <c r="Q239" i="21"/>
  <c r="U239" i="21"/>
  <c r="Y239" i="21"/>
  <c r="B239" i="21"/>
  <c r="F239" i="21"/>
  <c r="J239" i="21"/>
  <c r="N239" i="21"/>
  <c r="R239" i="21"/>
  <c r="V239" i="21"/>
  <c r="C239" i="21"/>
  <c r="K239" i="21"/>
  <c r="S239" i="21"/>
  <c r="D239" i="21"/>
  <c r="L239" i="21"/>
  <c r="T239" i="21"/>
  <c r="G239" i="21"/>
  <c r="W239" i="21"/>
  <c r="H239" i="21"/>
  <c r="X239" i="21"/>
  <c r="O239" i="21"/>
  <c r="P239" i="21"/>
  <c r="E342" i="21"/>
  <c r="I342" i="21"/>
  <c r="M342" i="21"/>
  <c r="Q342" i="21"/>
  <c r="U342" i="21"/>
  <c r="Y342" i="21"/>
  <c r="F342" i="21"/>
  <c r="J342" i="21"/>
  <c r="N342" i="21"/>
  <c r="R342" i="21"/>
  <c r="V342" i="21"/>
  <c r="C342" i="21"/>
  <c r="K342" i="21"/>
  <c r="S342" i="21"/>
  <c r="D342" i="21"/>
  <c r="L342" i="21"/>
  <c r="T342" i="21"/>
  <c r="G342" i="21"/>
  <c r="W342" i="21"/>
  <c r="H342" i="21"/>
  <c r="X342" i="21"/>
  <c r="O342" i="21"/>
  <c r="B342" i="21"/>
  <c r="P342" i="21"/>
  <c r="A343" i="21"/>
  <c r="E377" i="28"/>
  <c r="I377" i="28"/>
  <c r="M377" i="28"/>
  <c r="Q377" i="28"/>
  <c r="U377" i="28"/>
  <c r="Y377" i="28"/>
  <c r="C377" i="28"/>
  <c r="H377" i="28"/>
  <c r="N377" i="28"/>
  <c r="S377" i="28"/>
  <c r="X377" i="28"/>
  <c r="D377" i="28"/>
  <c r="J377" i="28"/>
  <c r="O377" i="28"/>
  <c r="T377" i="28"/>
  <c r="L377" i="28"/>
  <c r="W377" i="28"/>
  <c r="F377" i="28"/>
  <c r="P377" i="28"/>
  <c r="K377" i="28"/>
  <c r="R377" i="28"/>
  <c r="G377" i="28"/>
  <c r="V377" i="28"/>
  <c r="B377" i="28"/>
  <c r="C32" i="28"/>
  <c r="G32" i="28"/>
  <c r="K32" i="28"/>
  <c r="O32" i="28"/>
  <c r="S32" i="28"/>
  <c r="W32" i="28"/>
  <c r="E32" i="28"/>
  <c r="J32" i="28"/>
  <c r="P32" i="28"/>
  <c r="U32" i="28"/>
  <c r="H32" i="28"/>
  <c r="R32" i="28"/>
  <c r="I32" i="28"/>
  <c r="T32" i="28"/>
  <c r="F32" i="28"/>
  <c r="L32" i="28"/>
  <c r="Q32" i="28"/>
  <c r="V32" i="28"/>
  <c r="B32" i="28"/>
  <c r="M32" i="28"/>
  <c r="X32" i="28"/>
  <c r="D32" i="28"/>
  <c r="N32" i="28"/>
  <c r="Y32" i="28"/>
  <c r="D343" i="28"/>
  <c r="H343" i="28"/>
  <c r="L343" i="28"/>
  <c r="P343" i="28"/>
  <c r="T343" i="28"/>
  <c r="X343" i="28"/>
  <c r="E343" i="28"/>
  <c r="I343" i="28"/>
  <c r="M343" i="28"/>
  <c r="Q343" i="28"/>
  <c r="U343" i="28"/>
  <c r="Y343" i="28"/>
  <c r="B343" i="28"/>
  <c r="C343" i="28"/>
  <c r="K343" i="28"/>
  <c r="S343" i="28"/>
  <c r="F343" i="28"/>
  <c r="N343" i="28"/>
  <c r="V343" i="28"/>
  <c r="J343" i="28"/>
  <c r="O343" i="28"/>
  <c r="G343" i="28"/>
  <c r="R343" i="28"/>
  <c r="W343"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D240" i="28"/>
  <c r="H240" i="28"/>
  <c r="L240" i="28"/>
  <c r="P240" i="28"/>
  <c r="T240" i="28"/>
  <c r="X240" i="28"/>
  <c r="F240" i="28"/>
  <c r="K240" i="28"/>
  <c r="Q240" i="28"/>
  <c r="V240" i="28"/>
  <c r="G240" i="28"/>
  <c r="M240" i="28"/>
  <c r="R240" i="28"/>
  <c r="W240" i="28"/>
  <c r="J240" i="28"/>
  <c r="U240" i="28"/>
  <c r="B240" i="28"/>
  <c r="C240" i="28"/>
  <c r="N240" i="28"/>
  <c r="Y240" i="28"/>
  <c r="O240" i="28"/>
  <c r="S240" i="28"/>
  <c r="E240" i="28"/>
  <c r="I240" i="28"/>
  <c r="E206" i="28"/>
  <c r="I206" i="28"/>
  <c r="M206" i="28"/>
  <c r="Q206" i="28"/>
  <c r="U206" i="28"/>
  <c r="Y206" i="28"/>
  <c r="B206" i="28"/>
  <c r="F206" i="28"/>
  <c r="J206" i="28"/>
  <c r="N206" i="28"/>
  <c r="R206" i="28"/>
  <c r="V206" i="28"/>
  <c r="H206" i="28"/>
  <c r="P206" i="28"/>
  <c r="X206" i="28"/>
  <c r="C206" i="28"/>
  <c r="K206" i="28"/>
  <c r="S206" i="28"/>
  <c r="D206" i="28"/>
  <c r="T206" i="28"/>
  <c r="W206" i="28"/>
  <c r="G206" i="28"/>
  <c r="L206" i="28"/>
  <c r="O206" i="28"/>
  <c r="F274" i="28"/>
  <c r="J274" i="28"/>
  <c r="N274" i="28"/>
  <c r="R274" i="28"/>
  <c r="V274" i="28"/>
  <c r="C274" i="28"/>
  <c r="G274" i="28"/>
  <c r="K274" i="28"/>
  <c r="O274" i="28"/>
  <c r="S274" i="28"/>
  <c r="W274" i="28"/>
  <c r="E274" i="28"/>
  <c r="M274" i="28"/>
  <c r="U274" i="28"/>
  <c r="B274" i="28"/>
  <c r="H274" i="28"/>
  <c r="P274" i="28"/>
  <c r="X274" i="28"/>
  <c r="L274" i="28"/>
  <c r="Q274" i="28"/>
  <c r="T274" i="28"/>
  <c r="Y274" i="28"/>
  <c r="D274" i="28"/>
  <c r="I274" i="28"/>
  <c r="C411" i="28"/>
  <c r="G411" i="28"/>
  <c r="K411" i="28"/>
  <c r="O411" i="28"/>
  <c r="S411" i="28"/>
  <c r="W411" i="28"/>
  <c r="D411" i="28"/>
  <c r="H411" i="28"/>
  <c r="L411" i="28"/>
  <c r="P411" i="28"/>
  <c r="T411" i="28"/>
  <c r="X411" i="28"/>
  <c r="J411" i="28"/>
  <c r="R411" i="28"/>
  <c r="E411" i="28"/>
  <c r="M411" i="28"/>
  <c r="U411" i="28"/>
  <c r="Q411" i="28"/>
  <c r="F411" i="28"/>
  <c r="V411" i="28"/>
  <c r="N411" i="28"/>
  <c r="Y411" i="28"/>
  <c r="B411" i="28"/>
  <c r="I411"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D171" i="21" l="1"/>
  <c r="H171" i="21"/>
  <c r="L171" i="21"/>
  <c r="P171" i="21"/>
  <c r="T171" i="21"/>
  <c r="X171" i="21"/>
  <c r="F171" i="21"/>
  <c r="J171" i="21"/>
  <c r="N171" i="21"/>
  <c r="R171" i="21"/>
  <c r="V171" i="21"/>
  <c r="E171" i="21"/>
  <c r="M171" i="21"/>
  <c r="U171" i="21"/>
  <c r="I171" i="21"/>
  <c r="Q171" i="21"/>
  <c r="Y171" i="21"/>
  <c r="G171" i="21"/>
  <c r="W171" i="21"/>
  <c r="B171" i="21"/>
  <c r="O171" i="21"/>
  <c r="K171" i="21"/>
  <c r="C171" i="21"/>
  <c r="S171" i="21"/>
  <c r="C310" i="28"/>
  <c r="G310" i="28"/>
  <c r="K310" i="28"/>
  <c r="O310" i="28"/>
  <c r="S310" i="28"/>
  <c r="W310" i="28"/>
  <c r="E310" i="28"/>
  <c r="I310" i="28"/>
  <c r="M310" i="28"/>
  <c r="Q310" i="28"/>
  <c r="U310" i="28"/>
  <c r="Y310" i="28"/>
  <c r="B310" i="28"/>
  <c r="H310" i="28"/>
  <c r="P310" i="28"/>
  <c r="X310" i="28"/>
  <c r="J310" i="28"/>
  <c r="R310" i="28"/>
  <c r="D310" i="28"/>
  <c r="L310" i="28"/>
  <c r="T310" i="28"/>
  <c r="F310" i="28"/>
  <c r="N310" i="28"/>
  <c r="V310" i="28"/>
  <c r="E173" i="28"/>
  <c r="I173" i="28"/>
  <c r="M173" i="28"/>
  <c r="Q173" i="28"/>
  <c r="U173" i="28"/>
  <c r="Y173" i="28"/>
  <c r="B173" i="28"/>
  <c r="F173" i="28"/>
  <c r="J173" i="28"/>
  <c r="N173" i="28"/>
  <c r="R173" i="28"/>
  <c r="V173" i="28"/>
  <c r="C173" i="28"/>
  <c r="G173" i="28"/>
  <c r="K173" i="28"/>
  <c r="O173" i="28"/>
  <c r="S173" i="28"/>
  <c r="W173" i="28"/>
  <c r="D173" i="28"/>
  <c r="H173" i="28"/>
  <c r="L173" i="28"/>
  <c r="P173" i="28"/>
  <c r="T173" i="28"/>
  <c r="X173" i="28"/>
  <c r="C309" i="21"/>
  <c r="E309" i="21"/>
  <c r="I309" i="21"/>
  <c r="M309" i="21"/>
  <c r="Q309" i="21"/>
  <c r="U309" i="21"/>
  <c r="Y309" i="21"/>
  <c r="G309" i="21"/>
  <c r="K309" i="21"/>
  <c r="O309" i="21"/>
  <c r="S309" i="21"/>
  <c r="W309" i="21"/>
  <c r="J309" i="21"/>
  <c r="R309" i="21"/>
  <c r="F309" i="21"/>
  <c r="N309" i="21"/>
  <c r="V309" i="21"/>
  <c r="D309" i="21"/>
  <c r="T309" i="21"/>
  <c r="H309" i="21"/>
  <c r="X309" i="21"/>
  <c r="L309" i="21"/>
  <c r="B309" i="21"/>
  <c r="P309" i="21"/>
  <c r="F66" i="21"/>
  <c r="J66" i="21"/>
  <c r="N66" i="21"/>
  <c r="R66" i="21"/>
  <c r="V66" i="21"/>
  <c r="C66" i="21"/>
  <c r="G66" i="21"/>
  <c r="K66" i="21"/>
  <c r="O66" i="21"/>
  <c r="S66" i="21"/>
  <c r="W66" i="21"/>
  <c r="D66" i="21"/>
  <c r="L66" i="21"/>
  <c r="T66" i="21"/>
  <c r="H66" i="21"/>
  <c r="X66" i="21"/>
  <c r="I66" i="21"/>
  <c r="Y66" i="21"/>
  <c r="E66" i="21"/>
  <c r="M66" i="21"/>
  <c r="U66" i="21"/>
  <c r="B66" i="21"/>
  <c r="P66" i="21"/>
  <c r="Q66" i="21"/>
  <c r="F274" i="21"/>
  <c r="J274" i="21"/>
  <c r="N274" i="21"/>
  <c r="R274" i="21"/>
  <c r="V274" i="21"/>
  <c r="C274" i="21"/>
  <c r="G274" i="21"/>
  <c r="K274" i="21"/>
  <c r="O274" i="21"/>
  <c r="S274" i="21"/>
  <c r="W274" i="21"/>
  <c r="H274" i="21"/>
  <c r="P274" i="21"/>
  <c r="X274" i="21"/>
  <c r="I274" i="21"/>
  <c r="Q274" i="21"/>
  <c r="Y274" i="21"/>
  <c r="D274" i="21"/>
  <c r="T274" i="21"/>
  <c r="E274" i="21"/>
  <c r="U274" i="21"/>
  <c r="L274" i="21"/>
  <c r="M274" i="21"/>
  <c r="B274" i="21"/>
  <c r="F343" i="21"/>
  <c r="J343" i="21"/>
  <c r="N343" i="21"/>
  <c r="R343" i="21"/>
  <c r="V343" i="21"/>
  <c r="C343" i="21"/>
  <c r="G343" i="21"/>
  <c r="K343" i="21"/>
  <c r="O343" i="21"/>
  <c r="S343" i="21"/>
  <c r="W343" i="21"/>
  <c r="D343" i="21"/>
  <c r="L343" i="21"/>
  <c r="T343" i="21"/>
  <c r="E343" i="21"/>
  <c r="M343" i="21"/>
  <c r="U343" i="21"/>
  <c r="P343" i="21"/>
  <c r="Q343" i="21"/>
  <c r="X343" i="21"/>
  <c r="Y343" i="21"/>
  <c r="B343" i="21"/>
  <c r="I343" i="21"/>
  <c r="H343" i="21"/>
  <c r="A344" i="21"/>
  <c r="E101" i="21"/>
  <c r="I101" i="21"/>
  <c r="M101" i="21"/>
  <c r="Q101" i="21"/>
  <c r="U101" i="21"/>
  <c r="Y101" i="21"/>
  <c r="B101" i="21"/>
  <c r="F101" i="21"/>
  <c r="J101" i="21"/>
  <c r="N101" i="21"/>
  <c r="R101" i="21"/>
  <c r="V101" i="21"/>
  <c r="C101" i="21"/>
  <c r="K101" i="21"/>
  <c r="S101" i="21"/>
  <c r="G101" i="21"/>
  <c r="X101" i="21"/>
  <c r="D101" i="21"/>
  <c r="L101" i="21"/>
  <c r="T101" i="21"/>
  <c r="O101" i="21"/>
  <c r="W101" i="21"/>
  <c r="H101" i="21"/>
  <c r="P101" i="21"/>
  <c r="D136" i="21"/>
  <c r="H136" i="21"/>
  <c r="L136" i="21"/>
  <c r="P136" i="21"/>
  <c r="T136" i="21"/>
  <c r="X136" i="21"/>
  <c r="E136" i="21"/>
  <c r="I136" i="21"/>
  <c r="M136" i="21"/>
  <c r="Q136" i="21"/>
  <c r="U136" i="21"/>
  <c r="Y136" i="21"/>
  <c r="F136" i="21"/>
  <c r="N136" i="21"/>
  <c r="V136" i="21"/>
  <c r="G136" i="21"/>
  <c r="O136" i="21"/>
  <c r="W136" i="21"/>
  <c r="R136" i="21"/>
  <c r="K136" i="21"/>
  <c r="B136" i="21"/>
  <c r="C136" i="21"/>
  <c r="S136" i="21"/>
  <c r="J136" i="21"/>
  <c r="E33" i="21"/>
  <c r="I33" i="21"/>
  <c r="M33" i="21"/>
  <c r="Q33" i="21"/>
  <c r="U33" i="21"/>
  <c r="Y33" i="21"/>
  <c r="B33" i="21"/>
  <c r="C33" i="21"/>
  <c r="K33" i="21"/>
  <c r="W33" i="21"/>
  <c r="D33" i="21"/>
  <c r="L33" i="21"/>
  <c r="T33" i="21"/>
  <c r="F33" i="21"/>
  <c r="J33" i="21"/>
  <c r="N33" i="21"/>
  <c r="R33" i="21"/>
  <c r="V33" i="21"/>
  <c r="G33" i="21"/>
  <c r="O33" i="21"/>
  <c r="S33" i="21"/>
  <c r="H33" i="21"/>
  <c r="P33" i="21"/>
  <c r="X33" i="21"/>
  <c r="F205" i="21"/>
  <c r="J205" i="21"/>
  <c r="N205" i="21"/>
  <c r="R205" i="21"/>
  <c r="V205" i="21"/>
  <c r="C205" i="21"/>
  <c r="G205" i="21"/>
  <c r="K205" i="21"/>
  <c r="O205" i="21"/>
  <c r="S205" i="21"/>
  <c r="W205" i="21"/>
  <c r="B205" i="21"/>
  <c r="D205" i="21"/>
  <c r="L205" i="21"/>
  <c r="T205" i="21"/>
  <c r="E205" i="21"/>
  <c r="M205" i="21"/>
  <c r="U205" i="21"/>
  <c r="H205" i="21"/>
  <c r="X205" i="21"/>
  <c r="P205" i="21"/>
  <c r="Q205" i="21"/>
  <c r="I205" i="21"/>
  <c r="Y205" i="21"/>
  <c r="E411" i="21"/>
  <c r="I411" i="21"/>
  <c r="M411" i="21"/>
  <c r="Q411" i="21"/>
  <c r="U411" i="21"/>
  <c r="Y411" i="21"/>
  <c r="G411" i="21"/>
  <c r="L411" i="21"/>
  <c r="R411" i="21"/>
  <c r="W411" i="21"/>
  <c r="C411" i="21"/>
  <c r="H411" i="21"/>
  <c r="N411" i="21"/>
  <c r="S411" i="21"/>
  <c r="X411" i="21"/>
  <c r="D411" i="21"/>
  <c r="O411" i="21"/>
  <c r="F411" i="21"/>
  <c r="P411" i="21"/>
  <c r="T411" i="21"/>
  <c r="V411" i="21"/>
  <c r="J411" i="21"/>
  <c r="B411" i="21"/>
  <c r="K411" i="21"/>
  <c r="A412" i="21"/>
  <c r="F240" i="21"/>
  <c r="J240" i="21"/>
  <c r="N240" i="21"/>
  <c r="R240" i="21"/>
  <c r="V240" i="21"/>
  <c r="C240" i="21"/>
  <c r="G240" i="21"/>
  <c r="K240" i="21"/>
  <c r="O240" i="21"/>
  <c r="S240" i="21"/>
  <c r="W240" i="21"/>
  <c r="B240" i="21"/>
  <c r="D240" i="21"/>
  <c r="L240" i="21"/>
  <c r="T240" i="21"/>
  <c r="E240" i="21"/>
  <c r="M240" i="21"/>
  <c r="U240" i="21"/>
  <c r="P240" i="21"/>
  <c r="H240" i="21"/>
  <c r="I240" i="21"/>
  <c r="Q240" i="21"/>
  <c r="X240" i="21"/>
  <c r="Y240" i="21"/>
  <c r="A310" i="21"/>
  <c r="D377" i="21"/>
  <c r="H377" i="21"/>
  <c r="L377" i="21"/>
  <c r="P377" i="21"/>
  <c r="T377" i="21"/>
  <c r="X377" i="21"/>
  <c r="E377" i="21"/>
  <c r="I377" i="21"/>
  <c r="M377" i="21"/>
  <c r="Q377" i="21"/>
  <c r="U377" i="21"/>
  <c r="Y377" i="21"/>
  <c r="J377" i="21"/>
  <c r="R377" i="21"/>
  <c r="C377" i="21"/>
  <c r="K377" i="21"/>
  <c r="S377" i="21"/>
  <c r="F377" i="21"/>
  <c r="V377" i="21"/>
  <c r="G377" i="21"/>
  <c r="W377" i="21"/>
  <c r="N377" i="21"/>
  <c r="O377" i="21"/>
  <c r="B377" i="21"/>
  <c r="A378" i="21"/>
  <c r="C275" i="28"/>
  <c r="G275" i="28"/>
  <c r="K275" i="28"/>
  <c r="O275" i="28"/>
  <c r="S275" i="28"/>
  <c r="W275" i="28"/>
  <c r="B275" i="28"/>
  <c r="D275" i="28"/>
  <c r="H275" i="28"/>
  <c r="L275" i="28"/>
  <c r="P275" i="28"/>
  <c r="T275" i="28"/>
  <c r="X275" i="28"/>
  <c r="F275" i="28"/>
  <c r="N275" i="28"/>
  <c r="V275" i="28"/>
  <c r="I275" i="28"/>
  <c r="Q275" i="28"/>
  <c r="Y275" i="28"/>
  <c r="E275" i="28"/>
  <c r="U275" i="28"/>
  <c r="J275" i="28"/>
  <c r="M275" i="28"/>
  <c r="R275" i="28"/>
  <c r="E344" i="28"/>
  <c r="I344" i="28"/>
  <c r="M344" i="28"/>
  <c r="Q344" i="28"/>
  <c r="U344" i="28"/>
  <c r="Y344" i="28"/>
  <c r="F344" i="28"/>
  <c r="J344" i="28"/>
  <c r="N344" i="28"/>
  <c r="R344" i="28"/>
  <c r="V344" i="28"/>
  <c r="D344" i="28"/>
  <c r="L344" i="28"/>
  <c r="T344" i="28"/>
  <c r="G344" i="28"/>
  <c r="O344" i="28"/>
  <c r="W344" i="28"/>
  <c r="C344" i="28"/>
  <c r="S344" i="28"/>
  <c r="B344" i="28"/>
  <c r="H344" i="28"/>
  <c r="X344" i="28"/>
  <c r="P344" i="28"/>
  <c r="K344" i="28"/>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F207" i="28"/>
  <c r="J207" i="28"/>
  <c r="N207" i="28"/>
  <c r="R207" i="28"/>
  <c r="V207" i="28"/>
  <c r="C207" i="28"/>
  <c r="G207" i="28"/>
  <c r="K207" i="28"/>
  <c r="O207" i="28"/>
  <c r="S207" i="28"/>
  <c r="W207" i="28"/>
  <c r="B207" i="28"/>
  <c r="I207" i="28"/>
  <c r="Q207" i="28"/>
  <c r="Y207" i="28"/>
  <c r="D207" i="28"/>
  <c r="L207" i="28"/>
  <c r="T207" i="28"/>
  <c r="M207" i="28"/>
  <c r="U207" i="28"/>
  <c r="H207" i="28"/>
  <c r="P207" i="28"/>
  <c r="E207" i="28"/>
  <c r="X207" i="28"/>
  <c r="F378" i="28"/>
  <c r="J378" i="28"/>
  <c r="N378" i="28"/>
  <c r="R378" i="28"/>
  <c r="V378" i="28"/>
  <c r="G378" i="28"/>
  <c r="L378" i="28"/>
  <c r="Q378" i="28"/>
  <c r="W378" i="28"/>
  <c r="C378" i="28"/>
  <c r="H378" i="28"/>
  <c r="M378" i="28"/>
  <c r="S378" i="28"/>
  <c r="X378" i="28"/>
  <c r="K378" i="28"/>
  <c r="U378" i="28"/>
  <c r="B378" i="28"/>
  <c r="D378" i="28"/>
  <c r="O378" i="28"/>
  <c r="Y378" i="28"/>
  <c r="I378" i="28"/>
  <c r="P378" i="28"/>
  <c r="E378" i="28"/>
  <c r="T378"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E241" i="28"/>
  <c r="I241" i="28"/>
  <c r="M241" i="28"/>
  <c r="Q241" i="28"/>
  <c r="U241" i="28"/>
  <c r="Y241" i="28"/>
  <c r="D241" i="28"/>
  <c r="J241" i="28"/>
  <c r="O241" i="28"/>
  <c r="T241" i="28"/>
  <c r="B241" i="28"/>
  <c r="F241" i="28"/>
  <c r="K241" i="28"/>
  <c r="P241" i="28"/>
  <c r="V241" i="28"/>
  <c r="H241" i="28"/>
  <c r="S241" i="28"/>
  <c r="L241" i="28"/>
  <c r="W241" i="28"/>
  <c r="N241" i="28"/>
  <c r="R241" i="28"/>
  <c r="X241" i="28"/>
  <c r="G241" i="28"/>
  <c r="C241" i="28"/>
  <c r="D412" i="28"/>
  <c r="H412" i="28"/>
  <c r="L412" i="28"/>
  <c r="P412" i="28"/>
  <c r="T412" i="28"/>
  <c r="X412" i="28"/>
  <c r="E412" i="28"/>
  <c r="I412" i="28"/>
  <c r="M412" i="28"/>
  <c r="Q412" i="28"/>
  <c r="U412" i="28"/>
  <c r="Y412" i="28"/>
  <c r="C412" i="28"/>
  <c r="K412" i="28"/>
  <c r="S412" i="28"/>
  <c r="F412" i="28"/>
  <c r="N412" i="28"/>
  <c r="V412" i="28"/>
  <c r="J412" i="28"/>
  <c r="O412" i="28"/>
  <c r="W412" i="28"/>
  <c r="R412" i="28"/>
  <c r="B412" i="28"/>
  <c r="G412"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E172" i="21" l="1"/>
  <c r="I172" i="21"/>
  <c r="M172" i="21"/>
  <c r="Q172" i="21"/>
  <c r="U172" i="21"/>
  <c r="Y172" i="21"/>
  <c r="C172" i="21"/>
  <c r="G172" i="21"/>
  <c r="K172" i="21"/>
  <c r="O172" i="21"/>
  <c r="S172" i="21"/>
  <c r="W172" i="21"/>
  <c r="F172" i="21"/>
  <c r="N172" i="21"/>
  <c r="V172" i="21"/>
  <c r="J172" i="21"/>
  <c r="R172" i="21"/>
  <c r="B172" i="21"/>
  <c r="P172" i="21"/>
  <c r="H172" i="21"/>
  <c r="X172" i="21"/>
  <c r="D172" i="21"/>
  <c r="T172" i="21"/>
  <c r="L172" i="21"/>
  <c r="D311" i="28"/>
  <c r="H311" i="28"/>
  <c r="L311" i="28"/>
  <c r="P311" i="28"/>
  <c r="T311" i="28"/>
  <c r="X311" i="28"/>
  <c r="F311" i="28"/>
  <c r="J311" i="28"/>
  <c r="N311" i="28"/>
  <c r="R311" i="28"/>
  <c r="V311" i="28"/>
  <c r="I311" i="28"/>
  <c r="Q311" i="28"/>
  <c r="Y311" i="28"/>
  <c r="C311" i="28"/>
  <c r="K311" i="28"/>
  <c r="S311" i="28"/>
  <c r="E311" i="28"/>
  <c r="M311" i="28"/>
  <c r="U311" i="28"/>
  <c r="G311" i="28"/>
  <c r="O311" i="28"/>
  <c r="W311" i="28"/>
  <c r="B311" i="28"/>
  <c r="F174" i="28"/>
  <c r="J174" i="28"/>
  <c r="N174" i="28"/>
  <c r="R174" i="28"/>
  <c r="V174" i="28"/>
  <c r="C174" i="28"/>
  <c r="G174" i="28"/>
  <c r="K174" i="28"/>
  <c r="O174" i="28"/>
  <c r="S174" i="28"/>
  <c r="W174" i="28"/>
  <c r="D174" i="28"/>
  <c r="H174" i="28"/>
  <c r="L174" i="28"/>
  <c r="P174" i="28"/>
  <c r="T174" i="28"/>
  <c r="X174" i="28"/>
  <c r="E174" i="28"/>
  <c r="I174" i="28"/>
  <c r="M174" i="28"/>
  <c r="Q174" i="28"/>
  <c r="U174" i="28"/>
  <c r="Y174" i="28"/>
  <c r="B174" i="28"/>
  <c r="F310" i="21"/>
  <c r="J310" i="21"/>
  <c r="N310" i="21"/>
  <c r="R310" i="21"/>
  <c r="V310" i="21"/>
  <c r="D310" i="21"/>
  <c r="H310" i="21"/>
  <c r="L310" i="21"/>
  <c r="P310" i="21"/>
  <c r="T310" i="21"/>
  <c r="X310" i="21"/>
  <c r="C310" i="21"/>
  <c r="K310" i="21"/>
  <c r="S310" i="21"/>
  <c r="G310" i="21"/>
  <c r="O310" i="21"/>
  <c r="W310" i="21"/>
  <c r="B310" i="21"/>
  <c r="M310" i="21"/>
  <c r="Q310" i="21"/>
  <c r="E310" i="21"/>
  <c r="U310" i="21"/>
  <c r="I310" i="21"/>
  <c r="Y310" i="21"/>
  <c r="F34" i="21"/>
  <c r="J34" i="21"/>
  <c r="N34" i="21"/>
  <c r="R34" i="21"/>
  <c r="V34" i="21"/>
  <c r="H34" i="21"/>
  <c r="P34" i="21"/>
  <c r="X34" i="21"/>
  <c r="E34" i="21"/>
  <c r="M34" i="21"/>
  <c r="Y34" i="21"/>
  <c r="C34" i="21"/>
  <c r="G34" i="21"/>
  <c r="K34" i="21"/>
  <c r="O34" i="21"/>
  <c r="S34" i="21"/>
  <c r="W34" i="21"/>
  <c r="B34" i="21"/>
  <c r="D34" i="21"/>
  <c r="L34" i="21"/>
  <c r="T34" i="21"/>
  <c r="I34" i="21"/>
  <c r="Q34" i="21"/>
  <c r="U34" i="21"/>
  <c r="C67" i="21"/>
  <c r="G67" i="21"/>
  <c r="K67" i="21"/>
  <c r="O67" i="21"/>
  <c r="S67" i="21"/>
  <c r="W67" i="21"/>
  <c r="D67" i="21"/>
  <c r="H67" i="21"/>
  <c r="L67" i="21"/>
  <c r="P67" i="21"/>
  <c r="T67" i="21"/>
  <c r="X67" i="21"/>
  <c r="E67" i="21"/>
  <c r="M67" i="21"/>
  <c r="U67" i="21"/>
  <c r="Q67" i="21"/>
  <c r="R67" i="21"/>
  <c r="F67" i="21"/>
  <c r="N67" i="21"/>
  <c r="V67" i="21"/>
  <c r="I67" i="21"/>
  <c r="Y67" i="21"/>
  <c r="B67" i="21"/>
  <c r="J67" i="21"/>
  <c r="C241" i="21"/>
  <c r="G241" i="21"/>
  <c r="K241" i="21"/>
  <c r="O241" i="21"/>
  <c r="S241" i="21"/>
  <c r="W241" i="21"/>
  <c r="D241" i="21"/>
  <c r="H241" i="21"/>
  <c r="L241" i="21"/>
  <c r="P241" i="21"/>
  <c r="T241" i="21"/>
  <c r="X241" i="21"/>
  <c r="E241" i="21"/>
  <c r="M241" i="21"/>
  <c r="U241" i="21"/>
  <c r="F241" i="21"/>
  <c r="N241" i="21"/>
  <c r="V241" i="21"/>
  <c r="I241" i="21"/>
  <c r="Y241" i="21"/>
  <c r="Q241" i="21"/>
  <c r="R241" i="21"/>
  <c r="J241" i="21"/>
  <c r="B241" i="21"/>
  <c r="E378" i="21"/>
  <c r="I378" i="21"/>
  <c r="M378" i="21"/>
  <c r="Q378" i="21"/>
  <c r="U378" i="21"/>
  <c r="Y378" i="21"/>
  <c r="F378" i="21"/>
  <c r="J378" i="21"/>
  <c r="N378" i="21"/>
  <c r="R378" i="21"/>
  <c r="V378" i="21"/>
  <c r="C378" i="21"/>
  <c r="K378" i="21"/>
  <c r="S378" i="21"/>
  <c r="D378" i="21"/>
  <c r="L378" i="21"/>
  <c r="T378" i="21"/>
  <c r="O378" i="21"/>
  <c r="P378" i="21"/>
  <c r="W378" i="21"/>
  <c r="X378" i="21"/>
  <c r="B378" i="21"/>
  <c r="G378" i="21"/>
  <c r="H378" i="21"/>
  <c r="A379" i="21"/>
  <c r="F102" i="21"/>
  <c r="J102" i="21"/>
  <c r="N102" i="21"/>
  <c r="R102" i="21"/>
  <c r="V102" i="21"/>
  <c r="C102" i="21"/>
  <c r="G102" i="21"/>
  <c r="K102" i="21"/>
  <c r="O102" i="21"/>
  <c r="S102" i="21"/>
  <c r="W102" i="21"/>
  <c r="B102" i="21"/>
  <c r="D102" i="21"/>
  <c r="L102" i="21"/>
  <c r="T102" i="21"/>
  <c r="H102" i="21"/>
  <c r="X102" i="21"/>
  <c r="Q102" i="21"/>
  <c r="E102" i="21"/>
  <c r="M102" i="21"/>
  <c r="U102" i="21"/>
  <c r="P102" i="21"/>
  <c r="I102" i="21"/>
  <c r="Y102" i="21"/>
  <c r="A311" i="21"/>
  <c r="F412" i="21"/>
  <c r="J412" i="21"/>
  <c r="N412" i="21"/>
  <c r="R412" i="21"/>
  <c r="V412" i="21"/>
  <c r="E412" i="21"/>
  <c r="K412" i="21"/>
  <c r="P412" i="21"/>
  <c r="U412" i="21"/>
  <c r="G412" i="21"/>
  <c r="L412" i="21"/>
  <c r="Q412" i="21"/>
  <c r="W412" i="21"/>
  <c r="C412" i="21"/>
  <c r="M412" i="21"/>
  <c r="X412" i="21"/>
  <c r="D412" i="21"/>
  <c r="O412" i="21"/>
  <c r="Y412" i="21"/>
  <c r="S412" i="21"/>
  <c r="T412" i="21"/>
  <c r="H412" i="21"/>
  <c r="I412" i="21"/>
  <c r="B412" i="21"/>
  <c r="A413" i="21"/>
  <c r="C206" i="21"/>
  <c r="G206" i="21"/>
  <c r="K206" i="21"/>
  <c r="O206" i="21"/>
  <c r="S206" i="21"/>
  <c r="W206" i="21"/>
  <c r="D206" i="21"/>
  <c r="H206" i="21"/>
  <c r="L206" i="21"/>
  <c r="P206" i="21"/>
  <c r="T206" i="21"/>
  <c r="X206" i="21"/>
  <c r="E206" i="21"/>
  <c r="M206" i="21"/>
  <c r="U206" i="21"/>
  <c r="F206" i="21"/>
  <c r="N206" i="21"/>
  <c r="V206" i="21"/>
  <c r="Q206" i="21"/>
  <c r="B206" i="21"/>
  <c r="Y206" i="21"/>
  <c r="R206" i="21"/>
  <c r="I206" i="21"/>
  <c r="J206" i="21"/>
  <c r="E137" i="21"/>
  <c r="I137" i="21"/>
  <c r="M137" i="21"/>
  <c r="Q137" i="21"/>
  <c r="U137" i="21"/>
  <c r="Y137" i="21"/>
  <c r="B137" i="21"/>
  <c r="F137" i="21"/>
  <c r="J137" i="21"/>
  <c r="N137" i="21"/>
  <c r="R137" i="21"/>
  <c r="V137" i="21"/>
  <c r="G137" i="21"/>
  <c r="O137" i="21"/>
  <c r="W137" i="21"/>
  <c r="H137" i="21"/>
  <c r="P137" i="21"/>
  <c r="X137" i="21"/>
  <c r="K137" i="21"/>
  <c r="C137" i="21"/>
  <c r="T137" i="21"/>
  <c r="L137" i="21"/>
  <c r="S137" i="21"/>
  <c r="D137" i="21"/>
  <c r="C275" i="21"/>
  <c r="G275" i="21"/>
  <c r="K275" i="21"/>
  <c r="O275" i="21"/>
  <c r="S275" i="21"/>
  <c r="W275" i="21"/>
  <c r="B275" i="21"/>
  <c r="D275" i="21"/>
  <c r="H275" i="21"/>
  <c r="L275" i="21"/>
  <c r="P275" i="21"/>
  <c r="T275" i="21"/>
  <c r="X275" i="21"/>
  <c r="I275" i="21"/>
  <c r="Q275" i="21"/>
  <c r="Y275" i="21"/>
  <c r="J275" i="21"/>
  <c r="R275" i="21"/>
  <c r="M275" i="21"/>
  <c r="N275" i="21"/>
  <c r="U275" i="21"/>
  <c r="F275" i="21"/>
  <c r="V275" i="21"/>
  <c r="E275" i="21"/>
  <c r="C344" i="21"/>
  <c r="G344" i="21"/>
  <c r="K344" i="21"/>
  <c r="O344" i="21"/>
  <c r="S344" i="21"/>
  <c r="W344" i="21"/>
  <c r="B344" i="21"/>
  <c r="D344" i="21"/>
  <c r="H344" i="21"/>
  <c r="L344" i="21"/>
  <c r="P344" i="21"/>
  <c r="T344" i="21"/>
  <c r="X344" i="21"/>
  <c r="E344" i="21"/>
  <c r="M344" i="21"/>
  <c r="U344" i="21"/>
  <c r="F344" i="21"/>
  <c r="N344" i="21"/>
  <c r="V344" i="21"/>
  <c r="I344" i="21"/>
  <c r="Y344" i="21"/>
  <c r="J344" i="21"/>
  <c r="Q344" i="21"/>
  <c r="R344"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F345" i="28"/>
  <c r="J345" i="28"/>
  <c r="N345" i="28"/>
  <c r="R345" i="28"/>
  <c r="V345" i="28"/>
  <c r="C345" i="28"/>
  <c r="G345" i="28"/>
  <c r="K345" i="28"/>
  <c r="O345" i="28"/>
  <c r="S345" i="28"/>
  <c r="W345" i="28"/>
  <c r="E345" i="28"/>
  <c r="M345" i="28"/>
  <c r="U345" i="28"/>
  <c r="B345" i="28"/>
  <c r="H345" i="28"/>
  <c r="P345" i="28"/>
  <c r="X345" i="28"/>
  <c r="L345" i="28"/>
  <c r="Q345" i="28"/>
  <c r="Y345" i="28"/>
  <c r="D345" i="28"/>
  <c r="I345" i="28"/>
  <c r="T345" i="28"/>
  <c r="E413" i="28"/>
  <c r="I413" i="28"/>
  <c r="M413" i="28"/>
  <c r="Q413" i="28"/>
  <c r="U413" i="28"/>
  <c r="Y413" i="28"/>
  <c r="F413" i="28"/>
  <c r="J413" i="28"/>
  <c r="N413" i="28"/>
  <c r="R413" i="28"/>
  <c r="V413" i="28"/>
  <c r="D413" i="28"/>
  <c r="L413" i="28"/>
  <c r="T413" i="28"/>
  <c r="G413" i="28"/>
  <c r="O413" i="28"/>
  <c r="W413" i="28"/>
  <c r="C413" i="28"/>
  <c r="S413" i="28"/>
  <c r="B413" i="28"/>
  <c r="H413" i="28"/>
  <c r="X413" i="28"/>
  <c r="K413" i="28"/>
  <c r="P413" i="28"/>
  <c r="D276" i="28"/>
  <c r="H276" i="28"/>
  <c r="L276" i="28"/>
  <c r="P276" i="28"/>
  <c r="T276" i="28"/>
  <c r="X276" i="28"/>
  <c r="E276" i="28"/>
  <c r="I276" i="28"/>
  <c r="M276" i="28"/>
  <c r="Q276" i="28"/>
  <c r="U276" i="28"/>
  <c r="Y276" i="28"/>
  <c r="B276" i="28"/>
  <c r="G276" i="28"/>
  <c r="O276" i="28"/>
  <c r="W276" i="28"/>
  <c r="J276" i="28"/>
  <c r="R276" i="28"/>
  <c r="N276" i="28"/>
  <c r="C276" i="28"/>
  <c r="S276" i="28"/>
  <c r="F276" i="28"/>
  <c r="K276" i="28"/>
  <c r="V276" i="28"/>
  <c r="C379" i="28"/>
  <c r="G379" i="28"/>
  <c r="K379" i="28"/>
  <c r="O379" i="28"/>
  <c r="S379" i="28"/>
  <c r="W379" i="28"/>
  <c r="E379" i="28"/>
  <c r="J379" i="28"/>
  <c r="P379" i="28"/>
  <c r="U379" i="28"/>
  <c r="F379" i="28"/>
  <c r="L379" i="28"/>
  <c r="Q379" i="28"/>
  <c r="V379" i="28"/>
  <c r="I379" i="28"/>
  <c r="T379" i="28"/>
  <c r="M379" i="28"/>
  <c r="X379" i="28"/>
  <c r="B379" i="28"/>
  <c r="H379" i="28"/>
  <c r="N379" i="28"/>
  <c r="D379" i="28"/>
  <c r="R379" i="28"/>
  <c r="Y379" i="28"/>
  <c r="F242" i="28"/>
  <c r="J242" i="28"/>
  <c r="N242" i="28"/>
  <c r="R242" i="28"/>
  <c r="V242" i="28"/>
  <c r="C242" i="28"/>
  <c r="H242" i="28"/>
  <c r="M242" i="28"/>
  <c r="S242" i="28"/>
  <c r="X242" i="28"/>
  <c r="D242" i="28"/>
  <c r="I242" i="28"/>
  <c r="O242" i="28"/>
  <c r="T242" i="28"/>
  <c r="Y242" i="28"/>
  <c r="B242" i="28"/>
  <c r="G242" i="28"/>
  <c r="Q242" i="28"/>
  <c r="K242" i="28"/>
  <c r="U242" i="28"/>
  <c r="L242" i="28"/>
  <c r="P242" i="28"/>
  <c r="W242" i="28"/>
  <c r="E242" i="28"/>
  <c r="C208" i="28"/>
  <c r="G208" i="28"/>
  <c r="K208" i="28"/>
  <c r="O208" i="28"/>
  <c r="S208" i="28"/>
  <c r="W208" i="28"/>
  <c r="D208" i="28"/>
  <c r="H208" i="28"/>
  <c r="L208" i="28"/>
  <c r="P208" i="28"/>
  <c r="T208" i="28"/>
  <c r="X208" i="28"/>
  <c r="J208" i="28"/>
  <c r="R208" i="28"/>
  <c r="E208" i="28"/>
  <c r="M208" i="28"/>
  <c r="U208" i="28"/>
  <c r="B208" i="28"/>
  <c r="F208" i="28"/>
  <c r="V208" i="28"/>
  <c r="Q208" i="28"/>
  <c r="Y208" i="28"/>
  <c r="I208" i="28"/>
  <c r="N208"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F173" i="21" l="1"/>
  <c r="J173" i="21"/>
  <c r="N173" i="21"/>
  <c r="R173" i="21"/>
  <c r="V173" i="21"/>
  <c r="D173" i="21"/>
  <c r="H173" i="21"/>
  <c r="L173" i="21"/>
  <c r="P173" i="21"/>
  <c r="T173" i="21"/>
  <c r="X173" i="21"/>
  <c r="G173" i="21"/>
  <c r="O173" i="21"/>
  <c r="W173" i="21"/>
  <c r="C173" i="21"/>
  <c r="K173" i="21"/>
  <c r="S173" i="21"/>
  <c r="I173" i="21"/>
  <c r="Y173" i="21"/>
  <c r="Q173" i="21"/>
  <c r="M173" i="21"/>
  <c r="B173" i="21"/>
  <c r="E173" i="21"/>
  <c r="U173" i="21"/>
  <c r="E312" i="28"/>
  <c r="I312" i="28"/>
  <c r="M312" i="28"/>
  <c r="Q312" i="28"/>
  <c r="U312" i="28"/>
  <c r="Y312" i="28"/>
  <c r="B312" i="28"/>
  <c r="C312" i="28"/>
  <c r="G312" i="28"/>
  <c r="K312" i="28"/>
  <c r="O312" i="28"/>
  <c r="S312" i="28"/>
  <c r="W312" i="28"/>
  <c r="J312" i="28"/>
  <c r="R312" i="28"/>
  <c r="D312" i="28"/>
  <c r="L312" i="28"/>
  <c r="T312" i="28"/>
  <c r="F312" i="28"/>
  <c r="N312" i="28"/>
  <c r="V312" i="28"/>
  <c r="H312" i="28"/>
  <c r="P312" i="28"/>
  <c r="X312" i="28"/>
  <c r="C175" i="28"/>
  <c r="G175" i="28"/>
  <c r="K175" i="28"/>
  <c r="O175" i="28"/>
  <c r="S175" i="28"/>
  <c r="W175" i="28"/>
  <c r="D175" i="28"/>
  <c r="H175" i="28"/>
  <c r="L175" i="28"/>
  <c r="P175" i="28"/>
  <c r="T175" i="28"/>
  <c r="X175" i="28"/>
  <c r="E175" i="28"/>
  <c r="I175" i="28"/>
  <c r="M175" i="28"/>
  <c r="Q175" i="28"/>
  <c r="U175" i="28"/>
  <c r="Y175" i="28"/>
  <c r="B175" i="28"/>
  <c r="F175" i="28"/>
  <c r="J175" i="28"/>
  <c r="N175" i="28"/>
  <c r="R175" i="28"/>
  <c r="V175" i="28"/>
  <c r="C311" i="21"/>
  <c r="G311" i="21"/>
  <c r="K311" i="21"/>
  <c r="O311" i="21"/>
  <c r="S311" i="21"/>
  <c r="W311" i="21"/>
  <c r="E311" i="21"/>
  <c r="I311" i="21"/>
  <c r="M311" i="21"/>
  <c r="Q311" i="21"/>
  <c r="U311" i="21"/>
  <c r="Y311" i="21"/>
  <c r="D311" i="21"/>
  <c r="L311" i="21"/>
  <c r="T311" i="21"/>
  <c r="H311" i="21"/>
  <c r="P311" i="21"/>
  <c r="X311" i="21"/>
  <c r="F311" i="21"/>
  <c r="V311" i="21"/>
  <c r="J311" i="21"/>
  <c r="N311" i="21"/>
  <c r="R311" i="21"/>
  <c r="B311" i="21"/>
  <c r="F138" i="21"/>
  <c r="J138" i="21"/>
  <c r="N138" i="21"/>
  <c r="R138" i="21"/>
  <c r="V138" i="21"/>
  <c r="C138" i="21"/>
  <c r="G138" i="21"/>
  <c r="K138" i="21"/>
  <c r="O138" i="21"/>
  <c r="S138" i="21"/>
  <c r="W138" i="21"/>
  <c r="B138" i="21"/>
  <c r="H138" i="21"/>
  <c r="P138" i="21"/>
  <c r="X138" i="21"/>
  <c r="I138" i="21"/>
  <c r="Q138" i="21"/>
  <c r="Y138" i="21"/>
  <c r="D138" i="21"/>
  <c r="T138" i="21"/>
  <c r="L138" i="21"/>
  <c r="E138" i="21"/>
  <c r="U138" i="21"/>
  <c r="M138" i="21"/>
  <c r="C35" i="21"/>
  <c r="G35" i="21"/>
  <c r="K35" i="21"/>
  <c r="O35" i="21"/>
  <c r="S35" i="21"/>
  <c r="W35" i="21"/>
  <c r="M35" i="21"/>
  <c r="U35" i="21"/>
  <c r="J35" i="21"/>
  <c r="V35" i="21"/>
  <c r="D35" i="21"/>
  <c r="H35" i="21"/>
  <c r="L35" i="21"/>
  <c r="P35" i="21"/>
  <c r="T35" i="21"/>
  <c r="X35" i="21"/>
  <c r="E35" i="21"/>
  <c r="I35" i="21"/>
  <c r="Q35" i="21"/>
  <c r="Y35" i="21"/>
  <c r="B35" i="21"/>
  <c r="F35" i="21"/>
  <c r="N35" i="21"/>
  <c r="R35" i="21"/>
  <c r="D68" i="21"/>
  <c r="H68" i="21"/>
  <c r="L68" i="21"/>
  <c r="P68" i="21"/>
  <c r="T68" i="21"/>
  <c r="X68" i="21"/>
  <c r="E68" i="21"/>
  <c r="I68" i="21"/>
  <c r="M68" i="21"/>
  <c r="Q68" i="21"/>
  <c r="U68" i="21"/>
  <c r="Y68" i="21"/>
  <c r="F68" i="21"/>
  <c r="N68" i="21"/>
  <c r="V68" i="21"/>
  <c r="R68" i="21"/>
  <c r="S68" i="21"/>
  <c r="B68" i="21"/>
  <c r="G68" i="21"/>
  <c r="O68" i="21"/>
  <c r="W68" i="21"/>
  <c r="J68" i="21"/>
  <c r="C68" i="21"/>
  <c r="K68" i="21"/>
  <c r="C103" i="21"/>
  <c r="G103" i="21"/>
  <c r="K103" i="21"/>
  <c r="O103" i="21"/>
  <c r="S103" i="21"/>
  <c r="W103" i="21"/>
  <c r="D103" i="21"/>
  <c r="H103" i="21"/>
  <c r="L103" i="21"/>
  <c r="P103" i="21"/>
  <c r="T103" i="21"/>
  <c r="X103" i="21"/>
  <c r="E103" i="21"/>
  <c r="M103" i="21"/>
  <c r="U103" i="21"/>
  <c r="Q103" i="21"/>
  <c r="R103" i="21"/>
  <c r="F103" i="21"/>
  <c r="N103" i="21"/>
  <c r="V103" i="21"/>
  <c r="I103" i="21"/>
  <c r="Y103" i="21"/>
  <c r="B103" i="21"/>
  <c r="J103" i="21"/>
  <c r="D207" i="21"/>
  <c r="H207" i="21"/>
  <c r="L207" i="21"/>
  <c r="P207" i="21"/>
  <c r="T207" i="21"/>
  <c r="X207" i="21"/>
  <c r="E207" i="21"/>
  <c r="I207" i="21"/>
  <c r="M207" i="21"/>
  <c r="Q207" i="21"/>
  <c r="U207" i="21"/>
  <c r="Y207" i="21"/>
  <c r="F207" i="21"/>
  <c r="N207" i="21"/>
  <c r="V207" i="21"/>
  <c r="G207" i="21"/>
  <c r="O207" i="21"/>
  <c r="W207" i="21"/>
  <c r="J207" i="21"/>
  <c r="C207" i="21"/>
  <c r="K207" i="21"/>
  <c r="B207" i="21"/>
  <c r="R207" i="21"/>
  <c r="S207" i="21"/>
  <c r="D242" i="21"/>
  <c r="H242" i="21"/>
  <c r="L242" i="21"/>
  <c r="P242" i="21"/>
  <c r="T242" i="21"/>
  <c r="X242" i="21"/>
  <c r="E242" i="21"/>
  <c r="I242" i="21"/>
  <c r="M242" i="21"/>
  <c r="Q242" i="21"/>
  <c r="U242" i="21"/>
  <c r="Y242" i="21"/>
  <c r="F242" i="21"/>
  <c r="N242" i="21"/>
  <c r="V242" i="21"/>
  <c r="G242" i="21"/>
  <c r="O242" i="21"/>
  <c r="W242" i="21"/>
  <c r="R242" i="21"/>
  <c r="B242" i="21"/>
  <c r="C242" i="21"/>
  <c r="S242" i="21"/>
  <c r="J242" i="21"/>
  <c r="K242" i="21"/>
  <c r="D276" i="21"/>
  <c r="H276" i="21"/>
  <c r="L276" i="21"/>
  <c r="P276" i="21"/>
  <c r="T276" i="21"/>
  <c r="X276" i="21"/>
  <c r="E276" i="21"/>
  <c r="I276" i="21"/>
  <c r="M276" i="21"/>
  <c r="Q276" i="21"/>
  <c r="U276" i="21"/>
  <c r="Y276" i="21"/>
  <c r="B276" i="21"/>
  <c r="J276" i="21"/>
  <c r="R276" i="21"/>
  <c r="C276" i="21"/>
  <c r="K276" i="21"/>
  <c r="S276" i="21"/>
  <c r="F276" i="21"/>
  <c r="V276" i="21"/>
  <c r="G276" i="21"/>
  <c r="W276" i="21"/>
  <c r="N276" i="21"/>
  <c r="O276" i="21"/>
  <c r="D345" i="21"/>
  <c r="H345" i="21"/>
  <c r="L345" i="21"/>
  <c r="P345" i="21"/>
  <c r="T345" i="21"/>
  <c r="X345" i="21"/>
  <c r="E345" i="21"/>
  <c r="I345" i="21"/>
  <c r="M345" i="21"/>
  <c r="Q345" i="21"/>
  <c r="U345" i="21"/>
  <c r="Y345" i="21"/>
  <c r="B345" i="21"/>
  <c r="F345" i="21"/>
  <c r="N345" i="21"/>
  <c r="V345" i="21"/>
  <c r="G345" i="21"/>
  <c r="O345" i="21"/>
  <c r="W345" i="21"/>
  <c r="R345" i="21"/>
  <c r="C345" i="21"/>
  <c r="S345" i="21"/>
  <c r="J345" i="21"/>
  <c r="K345" i="21"/>
  <c r="A346" i="21"/>
  <c r="C413" i="21"/>
  <c r="G413" i="21"/>
  <c r="K413" i="21"/>
  <c r="O413" i="21"/>
  <c r="S413" i="21"/>
  <c r="W413" i="21"/>
  <c r="D413" i="21"/>
  <c r="I413" i="21"/>
  <c r="N413" i="21"/>
  <c r="T413" i="21"/>
  <c r="Y413" i="21"/>
  <c r="E413" i="21"/>
  <c r="J413" i="21"/>
  <c r="P413" i="21"/>
  <c r="U413" i="21"/>
  <c r="L413" i="21"/>
  <c r="V413" i="21"/>
  <c r="M413" i="21"/>
  <c r="X413" i="21"/>
  <c r="Q413" i="21"/>
  <c r="B413" i="21"/>
  <c r="R413" i="21"/>
  <c r="F413" i="21"/>
  <c r="H413" i="21"/>
  <c r="A414" i="21"/>
  <c r="A312" i="21"/>
  <c r="F379" i="21"/>
  <c r="J379" i="21"/>
  <c r="N379" i="21"/>
  <c r="R379" i="21"/>
  <c r="V379" i="21"/>
  <c r="C379" i="21"/>
  <c r="G379" i="21"/>
  <c r="K379" i="21"/>
  <c r="O379" i="21"/>
  <c r="S379" i="21"/>
  <c r="W379" i="21"/>
  <c r="D379" i="21"/>
  <c r="L379" i="21"/>
  <c r="T379" i="21"/>
  <c r="E379" i="21"/>
  <c r="M379" i="21"/>
  <c r="U379" i="21"/>
  <c r="H379" i="21"/>
  <c r="X379" i="21"/>
  <c r="B379" i="21"/>
  <c r="I379" i="21"/>
  <c r="Y379" i="21"/>
  <c r="P379" i="21"/>
  <c r="Q379"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380" i="28"/>
  <c r="C380" i="28"/>
  <c r="H380" i="28"/>
  <c r="L380" i="28"/>
  <c r="P380" i="28"/>
  <c r="T380" i="28"/>
  <c r="X380" i="28"/>
  <c r="E380" i="28"/>
  <c r="I380" i="28"/>
  <c r="M380" i="28"/>
  <c r="Q380" i="28"/>
  <c r="U380" i="28"/>
  <c r="Y380" i="28"/>
  <c r="B380" i="28"/>
  <c r="G380" i="28"/>
  <c r="O380" i="28"/>
  <c r="W380" i="28"/>
  <c r="J380" i="28"/>
  <c r="R380" i="28"/>
  <c r="F380" i="28"/>
  <c r="V380" i="28"/>
  <c r="K380" i="28"/>
  <c r="S380" i="28"/>
  <c r="N380" i="28"/>
  <c r="F414" i="28"/>
  <c r="J414" i="28"/>
  <c r="N414" i="28"/>
  <c r="R414" i="28"/>
  <c r="V414" i="28"/>
  <c r="C414" i="28"/>
  <c r="G414" i="28"/>
  <c r="K414" i="28"/>
  <c r="O414" i="28"/>
  <c r="S414" i="28"/>
  <c r="W414" i="28"/>
  <c r="E414" i="28"/>
  <c r="M414" i="28"/>
  <c r="U414" i="28"/>
  <c r="H414" i="28"/>
  <c r="P414" i="28"/>
  <c r="X414" i="28"/>
  <c r="L414" i="28"/>
  <c r="Q414" i="28"/>
  <c r="B414" i="28"/>
  <c r="I414" i="28"/>
  <c r="T414" i="28"/>
  <c r="D414" i="28"/>
  <c r="Y414" i="28"/>
  <c r="D70" i="28"/>
  <c r="H70" i="28"/>
  <c r="L70" i="28"/>
  <c r="P70" i="28"/>
  <c r="T70" i="28"/>
  <c r="X70" i="28"/>
  <c r="E70" i="28"/>
  <c r="I70" i="28"/>
  <c r="M70" i="28"/>
  <c r="Q70" i="28"/>
  <c r="U70" i="28"/>
  <c r="Y70" i="28"/>
  <c r="J70" i="28"/>
  <c r="R70" i="28"/>
  <c r="B70" i="28"/>
  <c r="G70" i="28"/>
  <c r="S70" i="28"/>
  <c r="N70" i="28"/>
  <c r="F70" i="28"/>
  <c r="K70" i="28"/>
  <c r="V70" i="28"/>
  <c r="C70" i="28"/>
  <c r="W70" i="28"/>
  <c r="O70" i="28"/>
  <c r="C346" i="28"/>
  <c r="G346" i="28"/>
  <c r="K346" i="28"/>
  <c r="O346" i="28"/>
  <c r="S346" i="28"/>
  <c r="W346" i="28"/>
  <c r="D346" i="28"/>
  <c r="H346" i="28"/>
  <c r="L346" i="28"/>
  <c r="P346" i="28"/>
  <c r="T346" i="28"/>
  <c r="X346" i="28"/>
  <c r="F346" i="28"/>
  <c r="N346" i="28"/>
  <c r="V346" i="28"/>
  <c r="I346" i="28"/>
  <c r="Q346" i="28"/>
  <c r="Y346" i="28"/>
  <c r="B346" i="28"/>
  <c r="E346" i="28"/>
  <c r="U346" i="28"/>
  <c r="J346" i="28"/>
  <c r="M346" i="28"/>
  <c r="R346" i="28"/>
  <c r="C243" i="28"/>
  <c r="G243" i="28"/>
  <c r="K243" i="28"/>
  <c r="O243" i="28"/>
  <c r="S243" i="28"/>
  <c r="W243" i="28"/>
  <c r="F243" i="28"/>
  <c r="L243" i="28"/>
  <c r="Q243" i="28"/>
  <c r="V243" i="28"/>
  <c r="H243" i="28"/>
  <c r="M243" i="28"/>
  <c r="R243" i="28"/>
  <c r="X243" i="28"/>
  <c r="E243" i="28"/>
  <c r="P243" i="28"/>
  <c r="I243" i="28"/>
  <c r="T243" i="28"/>
  <c r="B243" i="28"/>
  <c r="J243" i="28"/>
  <c r="N243" i="28"/>
  <c r="U243" i="28"/>
  <c r="Y243" i="28"/>
  <c r="D243"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D209" i="28"/>
  <c r="H209" i="28"/>
  <c r="L209" i="28"/>
  <c r="P209" i="28"/>
  <c r="T209" i="28"/>
  <c r="X209" i="28"/>
  <c r="E209" i="28"/>
  <c r="I209" i="28"/>
  <c r="M209" i="28"/>
  <c r="Q209" i="28"/>
  <c r="U209" i="28"/>
  <c r="Y209" i="28"/>
  <c r="C209" i="28"/>
  <c r="K209" i="28"/>
  <c r="S209" i="28"/>
  <c r="F209" i="28"/>
  <c r="N209" i="28"/>
  <c r="V209" i="28"/>
  <c r="O209" i="28"/>
  <c r="B209" i="28"/>
  <c r="R209" i="28"/>
  <c r="G209" i="28"/>
  <c r="J209" i="28"/>
  <c r="W209" i="28"/>
  <c r="E277" i="28"/>
  <c r="I277" i="28"/>
  <c r="M277" i="28"/>
  <c r="Q277" i="28"/>
  <c r="U277" i="28"/>
  <c r="Y277" i="28"/>
  <c r="F277" i="28"/>
  <c r="J277" i="28"/>
  <c r="N277" i="28"/>
  <c r="R277" i="28"/>
  <c r="V277" i="28"/>
  <c r="H277" i="28"/>
  <c r="P277" i="28"/>
  <c r="X277" i="28"/>
  <c r="C277" i="28"/>
  <c r="K277" i="28"/>
  <c r="S277" i="28"/>
  <c r="B277" i="28"/>
  <c r="G277" i="28"/>
  <c r="W277" i="28"/>
  <c r="L277" i="28"/>
  <c r="O277" i="28"/>
  <c r="T277" i="28"/>
  <c r="D277"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C174" i="21" l="1"/>
  <c r="G174" i="21"/>
  <c r="K174" i="21"/>
  <c r="O174" i="21"/>
  <c r="S174" i="21"/>
  <c r="W174" i="21"/>
  <c r="E174" i="21"/>
  <c r="I174" i="21"/>
  <c r="M174" i="21"/>
  <c r="Q174" i="21"/>
  <c r="U174" i="21"/>
  <c r="Y174" i="21"/>
  <c r="H174" i="21"/>
  <c r="P174" i="21"/>
  <c r="X174" i="21"/>
  <c r="B174" i="21"/>
  <c r="D174" i="21"/>
  <c r="L174" i="21"/>
  <c r="T174" i="21"/>
  <c r="R174" i="21"/>
  <c r="J174" i="21"/>
  <c r="V174" i="21"/>
  <c r="F174" i="21"/>
  <c r="N174" i="21"/>
  <c r="F313" i="28"/>
  <c r="J313" i="28"/>
  <c r="N313" i="28"/>
  <c r="R313" i="28"/>
  <c r="V313" i="28"/>
  <c r="D313" i="28"/>
  <c r="H313" i="28"/>
  <c r="L313" i="28"/>
  <c r="P313" i="28"/>
  <c r="T313" i="28"/>
  <c r="X313" i="28"/>
  <c r="C313" i="28"/>
  <c r="K313" i="28"/>
  <c r="S313" i="28"/>
  <c r="B313" i="28"/>
  <c r="E313" i="28"/>
  <c r="M313" i="28"/>
  <c r="U313" i="28"/>
  <c r="G313" i="28"/>
  <c r="O313" i="28"/>
  <c r="W313" i="28"/>
  <c r="I313" i="28"/>
  <c r="Q313" i="28"/>
  <c r="Y313" i="28"/>
  <c r="D176" i="28"/>
  <c r="H176" i="28"/>
  <c r="L176" i="28"/>
  <c r="P176" i="28"/>
  <c r="T176" i="28"/>
  <c r="X176" i="28"/>
  <c r="E176" i="28"/>
  <c r="I176" i="28"/>
  <c r="M176" i="28"/>
  <c r="Q176" i="28"/>
  <c r="U176" i="28"/>
  <c r="Y176" i="28"/>
  <c r="F176" i="28"/>
  <c r="J176" i="28"/>
  <c r="N176" i="28"/>
  <c r="R176" i="28"/>
  <c r="V176" i="28"/>
  <c r="C176" i="28"/>
  <c r="G176" i="28"/>
  <c r="K176" i="28"/>
  <c r="O176" i="28"/>
  <c r="S176" i="28"/>
  <c r="W176" i="28"/>
  <c r="B176" i="28"/>
  <c r="D312" i="21"/>
  <c r="H312" i="21"/>
  <c r="L312" i="21"/>
  <c r="P312" i="21"/>
  <c r="T312" i="21"/>
  <c r="X312" i="21"/>
  <c r="F312" i="21"/>
  <c r="J312" i="21"/>
  <c r="N312" i="21"/>
  <c r="R312" i="21"/>
  <c r="V312" i="21"/>
  <c r="E312" i="21"/>
  <c r="M312" i="21"/>
  <c r="U312" i="21"/>
  <c r="B312" i="21"/>
  <c r="I312" i="21"/>
  <c r="Q312" i="21"/>
  <c r="Y312" i="21"/>
  <c r="O312" i="21"/>
  <c r="C312" i="21"/>
  <c r="S312" i="21"/>
  <c r="G312" i="21"/>
  <c r="W312" i="21"/>
  <c r="K312" i="21"/>
  <c r="A313" i="21"/>
  <c r="D104" i="21"/>
  <c r="H104" i="21"/>
  <c r="L104" i="21"/>
  <c r="P104" i="21"/>
  <c r="T104" i="21"/>
  <c r="X104" i="21"/>
  <c r="E104" i="21"/>
  <c r="I104" i="21"/>
  <c r="M104" i="21"/>
  <c r="Q104" i="21"/>
  <c r="U104" i="21"/>
  <c r="Y104" i="21"/>
  <c r="F104" i="21"/>
  <c r="N104" i="21"/>
  <c r="V104" i="21"/>
  <c r="J104" i="21"/>
  <c r="K104" i="21"/>
  <c r="G104" i="21"/>
  <c r="O104" i="21"/>
  <c r="W104" i="21"/>
  <c r="R104" i="21"/>
  <c r="C104" i="21"/>
  <c r="S104" i="21"/>
  <c r="B104" i="21"/>
  <c r="C139" i="21"/>
  <c r="G139" i="21"/>
  <c r="K139" i="21"/>
  <c r="O139" i="21"/>
  <c r="S139" i="21"/>
  <c r="W139" i="21"/>
  <c r="D139" i="21"/>
  <c r="H139" i="21"/>
  <c r="L139" i="21"/>
  <c r="P139" i="21"/>
  <c r="T139" i="21"/>
  <c r="X139" i="21"/>
  <c r="I139" i="21"/>
  <c r="Q139" i="21"/>
  <c r="Y139" i="21"/>
  <c r="B139" i="21"/>
  <c r="J139" i="21"/>
  <c r="R139" i="21"/>
  <c r="M139" i="21"/>
  <c r="U139" i="21"/>
  <c r="F139" i="21"/>
  <c r="N139" i="21"/>
  <c r="E139" i="21"/>
  <c r="V139" i="21"/>
  <c r="D36" i="21"/>
  <c r="H36" i="21"/>
  <c r="L36" i="21"/>
  <c r="P36" i="21"/>
  <c r="T36" i="21"/>
  <c r="X36" i="21"/>
  <c r="F36" i="21"/>
  <c r="N36" i="21"/>
  <c r="V36" i="21"/>
  <c r="G36" i="21"/>
  <c r="O36" i="21"/>
  <c r="E36" i="21"/>
  <c r="I36" i="21"/>
  <c r="M36" i="21"/>
  <c r="Q36" i="21"/>
  <c r="U36" i="21"/>
  <c r="Y36" i="21"/>
  <c r="J36" i="21"/>
  <c r="R36" i="21"/>
  <c r="C36" i="21"/>
  <c r="K36" i="21"/>
  <c r="S36" i="21"/>
  <c r="W36" i="21"/>
  <c r="B36" i="21"/>
  <c r="E69" i="21"/>
  <c r="I69" i="21"/>
  <c r="M69" i="21"/>
  <c r="Q69" i="21"/>
  <c r="U69" i="21"/>
  <c r="Y69" i="21"/>
  <c r="F69" i="21"/>
  <c r="J69" i="21"/>
  <c r="N69" i="21"/>
  <c r="R69" i="21"/>
  <c r="V69" i="21"/>
  <c r="G69" i="21"/>
  <c r="O69" i="21"/>
  <c r="W69" i="21"/>
  <c r="B69" i="21"/>
  <c r="K69" i="21"/>
  <c r="L69" i="21"/>
  <c r="H69" i="21"/>
  <c r="P69" i="21"/>
  <c r="X69" i="21"/>
  <c r="C69" i="21"/>
  <c r="S69" i="21"/>
  <c r="D69" i="21"/>
  <c r="T69" i="21"/>
  <c r="E208" i="21"/>
  <c r="I208" i="21"/>
  <c r="M208" i="21"/>
  <c r="Q208" i="21"/>
  <c r="U208" i="21"/>
  <c r="Y208" i="21"/>
  <c r="B208" i="21"/>
  <c r="F208" i="21"/>
  <c r="J208" i="21"/>
  <c r="N208" i="21"/>
  <c r="R208" i="21"/>
  <c r="V208" i="21"/>
  <c r="G208" i="21"/>
  <c r="O208" i="21"/>
  <c r="W208" i="21"/>
  <c r="H208" i="21"/>
  <c r="P208" i="21"/>
  <c r="X208" i="21"/>
  <c r="C208" i="21"/>
  <c r="S208" i="21"/>
  <c r="K208" i="21"/>
  <c r="L208" i="21"/>
  <c r="D208" i="21"/>
  <c r="T208" i="21"/>
  <c r="E277" i="21"/>
  <c r="I277" i="21"/>
  <c r="M277" i="21"/>
  <c r="Q277" i="21"/>
  <c r="U277" i="21"/>
  <c r="Y277" i="21"/>
  <c r="F277" i="21"/>
  <c r="J277" i="21"/>
  <c r="N277" i="21"/>
  <c r="R277" i="21"/>
  <c r="V277" i="21"/>
  <c r="C277" i="21"/>
  <c r="K277" i="21"/>
  <c r="S277" i="21"/>
  <c r="B277" i="21"/>
  <c r="D277" i="21"/>
  <c r="L277" i="21"/>
  <c r="T277" i="21"/>
  <c r="O277" i="21"/>
  <c r="P277" i="21"/>
  <c r="G277" i="21"/>
  <c r="X277" i="21"/>
  <c r="H277" i="21"/>
  <c r="W277" i="21"/>
  <c r="E243" i="21"/>
  <c r="I243" i="21"/>
  <c r="M243" i="21"/>
  <c r="Q243" i="21"/>
  <c r="U243" i="21"/>
  <c r="Y243" i="21"/>
  <c r="B243" i="21"/>
  <c r="F243" i="21"/>
  <c r="J243" i="21"/>
  <c r="N243" i="21"/>
  <c r="R243" i="21"/>
  <c r="V243" i="21"/>
  <c r="G243" i="21"/>
  <c r="O243" i="21"/>
  <c r="W243" i="21"/>
  <c r="H243" i="21"/>
  <c r="P243" i="21"/>
  <c r="X243" i="21"/>
  <c r="K243" i="21"/>
  <c r="C243" i="21"/>
  <c r="D243" i="21"/>
  <c r="L243" i="21"/>
  <c r="S243" i="21"/>
  <c r="T243" i="21"/>
  <c r="C380" i="21"/>
  <c r="G380" i="21"/>
  <c r="K380" i="21"/>
  <c r="O380" i="21"/>
  <c r="S380" i="21"/>
  <c r="W380" i="21"/>
  <c r="D380" i="21"/>
  <c r="H380" i="21"/>
  <c r="L380" i="21"/>
  <c r="P380" i="21"/>
  <c r="T380" i="21"/>
  <c r="X380" i="21"/>
  <c r="E380" i="21"/>
  <c r="M380" i="21"/>
  <c r="U380" i="21"/>
  <c r="F380" i="21"/>
  <c r="N380" i="21"/>
  <c r="V380" i="21"/>
  <c r="Q380" i="21"/>
  <c r="R380" i="21"/>
  <c r="B380" i="21"/>
  <c r="I380" i="21"/>
  <c r="J380" i="21"/>
  <c r="Y380" i="21"/>
  <c r="A381" i="21"/>
  <c r="A382" i="21" s="1"/>
  <c r="D414" i="21"/>
  <c r="H414" i="21"/>
  <c r="L414" i="21"/>
  <c r="P414" i="21"/>
  <c r="T414" i="21"/>
  <c r="X414" i="21"/>
  <c r="G414" i="21"/>
  <c r="M414" i="21"/>
  <c r="R414" i="21"/>
  <c r="W414" i="21"/>
  <c r="C414" i="21"/>
  <c r="I414" i="21"/>
  <c r="N414" i="21"/>
  <c r="S414" i="21"/>
  <c r="Y414" i="21"/>
  <c r="J414" i="21"/>
  <c r="U414" i="21"/>
  <c r="K414" i="21"/>
  <c r="V414" i="21"/>
  <c r="O414" i="21"/>
  <c r="Q414" i="21"/>
  <c r="B414" i="21"/>
  <c r="E414" i="21"/>
  <c r="F414" i="21"/>
  <c r="A415" i="21"/>
  <c r="A416" i="21" s="1"/>
  <c r="E346" i="21"/>
  <c r="I346" i="21"/>
  <c r="M346" i="21"/>
  <c r="Q346" i="21"/>
  <c r="U346" i="21"/>
  <c r="Y346" i="21"/>
  <c r="F346" i="21"/>
  <c r="J346" i="21"/>
  <c r="N346" i="21"/>
  <c r="R346" i="21"/>
  <c r="V346" i="21"/>
  <c r="G346" i="21"/>
  <c r="O346" i="21"/>
  <c r="W346" i="21"/>
  <c r="B346" i="21"/>
  <c r="H346" i="21"/>
  <c r="P346" i="21"/>
  <c r="X346" i="21"/>
  <c r="K346" i="21"/>
  <c r="L346" i="21"/>
  <c r="S346" i="21"/>
  <c r="T346" i="21"/>
  <c r="C346" i="21"/>
  <c r="D346" i="21"/>
  <c r="A347" i="21"/>
  <c r="A348" i="21" s="1"/>
  <c r="C415" i="28"/>
  <c r="G415" i="28"/>
  <c r="K415" i="28"/>
  <c r="O415" i="28"/>
  <c r="S415" i="28"/>
  <c r="W415" i="28"/>
  <c r="D415" i="28"/>
  <c r="H415" i="28"/>
  <c r="L415" i="28"/>
  <c r="P415" i="28"/>
  <c r="T415" i="28"/>
  <c r="X415" i="28"/>
  <c r="F415" i="28"/>
  <c r="N415" i="28"/>
  <c r="V415" i="28"/>
  <c r="I415" i="28"/>
  <c r="Q415" i="28"/>
  <c r="Y415" i="28"/>
  <c r="E415" i="28"/>
  <c r="U415" i="28"/>
  <c r="J415" i="28"/>
  <c r="R415" i="28"/>
  <c r="M415" i="28"/>
  <c r="B415" i="28"/>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381" i="28"/>
  <c r="I381" i="28"/>
  <c r="M381" i="28"/>
  <c r="Q381" i="28"/>
  <c r="U381" i="28"/>
  <c r="Y381" i="28"/>
  <c r="F381" i="28"/>
  <c r="J381" i="28"/>
  <c r="N381" i="28"/>
  <c r="R381" i="28"/>
  <c r="V381" i="28"/>
  <c r="H381" i="28"/>
  <c r="P381" i="28"/>
  <c r="X381" i="28"/>
  <c r="C381" i="28"/>
  <c r="K381" i="28"/>
  <c r="S381" i="28"/>
  <c r="O381" i="28"/>
  <c r="D381" i="28"/>
  <c r="T381" i="28"/>
  <c r="G381" i="28"/>
  <c r="L381" i="28"/>
  <c r="B381" i="28"/>
  <c r="W381" i="28"/>
  <c r="F278" i="28"/>
  <c r="J278" i="28"/>
  <c r="N278" i="28"/>
  <c r="R278" i="28"/>
  <c r="V278" i="28"/>
  <c r="C278" i="28"/>
  <c r="G278" i="28"/>
  <c r="K278" i="28"/>
  <c r="O278" i="28"/>
  <c r="S278" i="28"/>
  <c r="W278" i="28"/>
  <c r="I278" i="28"/>
  <c r="Q278" i="28"/>
  <c r="Y278" i="28"/>
  <c r="D278" i="28"/>
  <c r="L278" i="28"/>
  <c r="T278" i="28"/>
  <c r="P278" i="28"/>
  <c r="E278" i="28"/>
  <c r="U278" i="28"/>
  <c r="B278" i="28"/>
  <c r="X278" i="28"/>
  <c r="H278" i="28"/>
  <c r="M278" i="28"/>
  <c r="E210" i="28"/>
  <c r="I210" i="28"/>
  <c r="M210" i="28"/>
  <c r="Q210" i="28"/>
  <c r="U210" i="28"/>
  <c r="Y210" i="28"/>
  <c r="B210" i="28"/>
  <c r="F210" i="28"/>
  <c r="J210" i="28"/>
  <c r="N210" i="28"/>
  <c r="R210" i="28"/>
  <c r="V210" i="28"/>
  <c r="D210" i="28"/>
  <c r="L210" i="28"/>
  <c r="T210" i="28"/>
  <c r="G210" i="28"/>
  <c r="O210" i="28"/>
  <c r="W210" i="28"/>
  <c r="H210" i="28"/>
  <c r="X210" i="28"/>
  <c r="P210" i="28"/>
  <c r="S210" i="28"/>
  <c r="C210" i="28"/>
  <c r="K210" i="28"/>
  <c r="D347" i="28"/>
  <c r="H347" i="28"/>
  <c r="L347" i="28"/>
  <c r="P347" i="28"/>
  <c r="T347" i="28"/>
  <c r="X347" i="28"/>
  <c r="E347" i="28"/>
  <c r="I347" i="28"/>
  <c r="M347" i="28"/>
  <c r="Q347" i="28"/>
  <c r="U347" i="28"/>
  <c r="Y347" i="28"/>
  <c r="B347" i="28"/>
  <c r="G347" i="28"/>
  <c r="O347" i="28"/>
  <c r="W347" i="28"/>
  <c r="J347" i="28"/>
  <c r="R347" i="28"/>
  <c r="N347" i="28"/>
  <c r="C347" i="28"/>
  <c r="S347" i="28"/>
  <c r="K347" i="28"/>
  <c r="V347" i="28"/>
  <c r="F347" i="28"/>
  <c r="D244" i="28"/>
  <c r="H244" i="28"/>
  <c r="L244" i="28"/>
  <c r="P244" i="28"/>
  <c r="T244" i="28"/>
  <c r="X244" i="28"/>
  <c r="E244" i="28"/>
  <c r="J244" i="28"/>
  <c r="O244" i="28"/>
  <c r="U244" i="28"/>
  <c r="F244" i="28"/>
  <c r="K244" i="28"/>
  <c r="Q244" i="28"/>
  <c r="V244" i="28"/>
  <c r="C244" i="28"/>
  <c r="N244" i="28"/>
  <c r="Y244" i="28"/>
  <c r="G244" i="28"/>
  <c r="R244" i="28"/>
  <c r="I244" i="28"/>
  <c r="M244" i="28"/>
  <c r="B244" i="28"/>
  <c r="W244" i="28"/>
  <c r="S244"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D175" i="21" l="1"/>
  <c r="H175" i="21"/>
  <c r="L175" i="21"/>
  <c r="P175" i="21"/>
  <c r="T175" i="21"/>
  <c r="X175" i="21"/>
  <c r="F175" i="21"/>
  <c r="J175" i="21"/>
  <c r="N175" i="21"/>
  <c r="R175" i="21"/>
  <c r="V175" i="21"/>
  <c r="I175" i="21"/>
  <c r="Q175" i="21"/>
  <c r="Y175" i="21"/>
  <c r="E175" i="21"/>
  <c r="M175" i="21"/>
  <c r="U175" i="21"/>
  <c r="K175" i="21"/>
  <c r="C175" i="21"/>
  <c r="S175" i="21"/>
  <c r="B175" i="21"/>
  <c r="O175" i="21"/>
  <c r="G175" i="21"/>
  <c r="W175" i="21"/>
  <c r="E177" i="28"/>
  <c r="I177" i="28"/>
  <c r="M177" i="28"/>
  <c r="Q177" i="28"/>
  <c r="U177" i="28"/>
  <c r="Y177" i="28"/>
  <c r="B177" i="28"/>
  <c r="F177" i="28"/>
  <c r="J177" i="28"/>
  <c r="N177" i="28"/>
  <c r="R177" i="28"/>
  <c r="V177" i="28"/>
  <c r="C177" i="28"/>
  <c r="G177" i="28"/>
  <c r="K177" i="28"/>
  <c r="O177" i="28"/>
  <c r="S177" i="28"/>
  <c r="W177" i="28"/>
  <c r="D177" i="28"/>
  <c r="H177" i="28"/>
  <c r="L177" i="28"/>
  <c r="P177" i="28"/>
  <c r="T177" i="28"/>
  <c r="X177" i="28"/>
  <c r="C314" i="28"/>
  <c r="G314" i="28"/>
  <c r="K314" i="28"/>
  <c r="O314" i="28"/>
  <c r="S314" i="28"/>
  <c r="W314" i="28"/>
  <c r="E314" i="28"/>
  <c r="I314" i="28"/>
  <c r="M314" i="28"/>
  <c r="Q314" i="28"/>
  <c r="U314" i="28"/>
  <c r="Y314" i="28"/>
  <c r="B314" i="28"/>
  <c r="D314" i="28"/>
  <c r="L314" i="28"/>
  <c r="T314" i="28"/>
  <c r="F314" i="28"/>
  <c r="N314" i="28"/>
  <c r="V314" i="28"/>
  <c r="H314" i="28"/>
  <c r="P314" i="28"/>
  <c r="X314" i="28"/>
  <c r="J314" i="28"/>
  <c r="R314" i="28"/>
  <c r="E313" i="21"/>
  <c r="I313" i="21"/>
  <c r="M313" i="21"/>
  <c r="Q313" i="21"/>
  <c r="U313" i="21"/>
  <c r="Y313" i="21"/>
  <c r="C313" i="21"/>
  <c r="G313" i="21"/>
  <c r="K313" i="21"/>
  <c r="O313" i="21"/>
  <c r="S313" i="21"/>
  <c r="W313" i="21"/>
  <c r="F313" i="21"/>
  <c r="N313" i="21"/>
  <c r="V313" i="21"/>
  <c r="J313" i="21"/>
  <c r="R313" i="21"/>
  <c r="H313" i="21"/>
  <c r="X313" i="21"/>
  <c r="B313" i="21"/>
  <c r="L313" i="21"/>
  <c r="P313" i="21"/>
  <c r="D313" i="21"/>
  <c r="T313" i="21"/>
  <c r="C348" i="21"/>
  <c r="S348" i="21"/>
  <c r="H348" i="21"/>
  <c r="X348" i="21"/>
  <c r="J348" i="21"/>
  <c r="E348" i="21"/>
  <c r="G348" i="21"/>
  <c r="W348" i="21"/>
  <c r="L348" i="21"/>
  <c r="I348" i="21"/>
  <c r="R348" i="21"/>
  <c r="F348" i="21"/>
  <c r="K348" i="21"/>
  <c r="B348" i="21"/>
  <c r="P348" i="21"/>
  <c r="Q348" i="21"/>
  <c r="M348" i="21"/>
  <c r="V348" i="21"/>
  <c r="O348" i="21"/>
  <c r="D348" i="21"/>
  <c r="T348" i="21"/>
  <c r="Y348" i="21"/>
  <c r="N348" i="21"/>
  <c r="U348" i="21"/>
  <c r="A349" i="21"/>
  <c r="F416" i="21"/>
  <c r="D416" i="21"/>
  <c r="X416" i="21"/>
  <c r="U416" i="21"/>
  <c r="H416" i="21"/>
  <c r="C416" i="21"/>
  <c r="A417" i="21"/>
  <c r="J416" i="21"/>
  <c r="I416" i="21"/>
  <c r="E416" i="21"/>
  <c r="Y416" i="21"/>
  <c r="S416" i="21"/>
  <c r="B416" i="21"/>
  <c r="N416" i="21"/>
  <c r="O416" i="21"/>
  <c r="K416" i="21"/>
  <c r="G416" i="21"/>
  <c r="L416" i="21"/>
  <c r="V416" i="21"/>
  <c r="R416" i="21"/>
  <c r="T416" i="21"/>
  <c r="P416" i="21"/>
  <c r="Q416" i="21"/>
  <c r="M416" i="21"/>
  <c r="W416" i="21"/>
  <c r="E382" i="21"/>
  <c r="F382" i="21"/>
  <c r="G382" i="21"/>
  <c r="H382" i="21"/>
  <c r="S382" i="21"/>
  <c r="X382" i="21"/>
  <c r="I382" i="21"/>
  <c r="J382" i="21"/>
  <c r="O382" i="21"/>
  <c r="P382" i="21"/>
  <c r="D382" i="21"/>
  <c r="B382" i="21"/>
  <c r="M382" i="21"/>
  <c r="N382" i="21"/>
  <c r="U382" i="21"/>
  <c r="V382" i="21"/>
  <c r="T382" i="21"/>
  <c r="K382" i="21"/>
  <c r="A383" i="21"/>
  <c r="Q382" i="21"/>
  <c r="R382" i="21"/>
  <c r="Y382" i="21"/>
  <c r="C382" i="21"/>
  <c r="W382" i="21"/>
  <c r="L382" i="21"/>
  <c r="A314" i="21"/>
  <c r="D140" i="21"/>
  <c r="H140" i="21"/>
  <c r="L140" i="21"/>
  <c r="P140" i="21"/>
  <c r="T140" i="21"/>
  <c r="X140" i="21"/>
  <c r="E140" i="21"/>
  <c r="I140" i="21"/>
  <c r="M140" i="21"/>
  <c r="Q140" i="21"/>
  <c r="U140" i="21"/>
  <c r="Y140" i="21"/>
  <c r="J140" i="21"/>
  <c r="R140" i="21"/>
  <c r="C140" i="21"/>
  <c r="K140" i="21"/>
  <c r="S140" i="21"/>
  <c r="B140" i="21"/>
  <c r="F140" i="21"/>
  <c r="V140" i="21"/>
  <c r="O140" i="21"/>
  <c r="G140" i="21"/>
  <c r="W140" i="21"/>
  <c r="N140" i="21"/>
  <c r="F70" i="21"/>
  <c r="J70" i="21"/>
  <c r="N70" i="21"/>
  <c r="R70" i="21"/>
  <c r="V70" i="21"/>
  <c r="C70" i="21"/>
  <c r="G70" i="21"/>
  <c r="K70" i="21"/>
  <c r="O70" i="21"/>
  <c r="S70" i="21"/>
  <c r="W70" i="21"/>
  <c r="H70" i="21"/>
  <c r="P70" i="21"/>
  <c r="X70" i="21"/>
  <c r="D70" i="21"/>
  <c r="T70" i="21"/>
  <c r="E70" i="21"/>
  <c r="I70" i="21"/>
  <c r="Q70" i="21"/>
  <c r="Y70" i="21"/>
  <c r="B70" i="21"/>
  <c r="L70" i="21"/>
  <c r="M70" i="21"/>
  <c r="U70" i="21"/>
  <c r="E37" i="21"/>
  <c r="I37" i="21"/>
  <c r="M37" i="21"/>
  <c r="Q37" i="21"/>
  <c r="U37" i="21"/>
  <c r="Y37" i="21"/>
  <c r="B37" i="21"/>
  <c r="G37" i="21"/>
  <c r="O37" i="21"/>
  <c r="W37" i="21"/>
  <c r="D37" i="21"/>
  <c r="L37" i="21"/>
  <c r="T37" i="21"/>
  <c r="F37" i="21"/>
  <c r="J37" i="21"/>
  <c r="N37" i="21"/>
  <c r="R37" i="21"/>
  <c r="V37" i="21"/>
  <c r="C37" i="21"/>
  <c r="K37" i="21"/>
  <c r="S37" i="21"/>
  <c r="H37" i="21"/>
  <c r="P37" i="21"/>
  <c r="X37" i="21"/>
  <c r="E105" i="21"/>
  <c r="I105" i="21"/>
  <c r="M105" i="21"/>
  <c r="Q105" i="21"/>
  <c r="U105" i="21"/>
  <c r="Y105" i="21"/>
  <c r="B105" i="21"/>
  <c r="F105" i="21"/>
  <c r="J105" i="21"/>
  <c r="N105" i="21"/>
  <c r="R105" i="21"/>
  <c r="V105" i="21"/>
  <c r="G105" i="21"/>
  <c r="O105" i="21"/>
  <c r="W105" i="21"/>
  <c r="C105" i="21"/>
  <c r="S105" i="21"/>
  <c r="D105" i="21"/>
  <c r="T105" i="21"/>
  <c r="H105" i="21"/>
  <c r="P105" i="21"/>
  <c r="X105" i="21"/>
  <c r="K105" i="21"/>
  <c r="L105" i="21"/>
  <c r="F209" i="21"/>
  <c r="J209" i="21"/>
  <c r="N209" i="21"/>
  <c r="R209" i="21"/>
  <c r="V209" i="21"/>
  <c r="C209" i="21"/>
  <c r="G209" i="21"/>
  <c r="K209" i="21"/>
  <c r="O209" i="21"/>
  <c r="S209" i="21"/>
  <c r="W209" i="21"/>
  <c r="B209" i="21"/>
  <c r="H209" i="21"/>
  <c r="P209" i="21"/>
  <c r="X209" i="21"/>
  <c r="I209" i="21"/>
  <c r="Q209" i="21"/>
  <c r="Y209" i="21"/>
  <c r="L209" i="21"/>
  <c r="T209" i="21"/>
  <c r="U209" i="21"/>
  <c r="M209" i="21"/>
  <c r="D209" i="21"/>
  <c r="E209" i="21"/>
  <c r="F244" i="21"/>
  <c r="J244" i="21"/>
  <c r="N244" i="21"/>
  <c r="R244" i="21"/>
  <c r="V244" i="21"/>
  <c r="C244" i="21"/>
  <c r="G244" i="21"/>
  <c r="K244" i="21"/>
  <c r="O244" i="21"/>
  <c r="S244" i="21"/>
  <c r="W244" i="21"/>
  <c r="B244" i="21"/>
  <c r="H244" i="21"/>
  <c r="P244" i="21"/>
  <c r="X244" i="21"/>
  <c r="I244" i="21"/>
  <c r="Q244" i="21"/>
  <c r="Y244" i="21"/>
  <c r="D244" i="21"/>
  <c r="T244" i="21"/>
  <c r="L244" i="21"/>
  <c r="M244" i="21"/>
  <c r="E244" i="21"/>
  <c r="U244" i="21"/>
  <c r="F278" i="21"/>
  <c r="J278" i="21"/>
  <c r="N278" i="21"/>
  <c r="R278" i="21"/>
  <c r="V278" i="21"/>
  <c r="C278" i="21"/>
  <c r="G278" i="21"/>
  <c r="K278" i="21"/>
  <c r="O278" i="21"/>
  <c r="S278" i="21"/>
  <c r="W278" i="21"/>
  <c r="D278" i="21"/>
  <c r="L278" i="21"/>
  <c r="T278" i="21"/>
  <c r="E278" i="21"/>
  <c r="M278" i="21"/>
  <c r="U278" i="21"/>
  <c r="B278" i="21"/>
  <c r="H278" i="21"/>
  <c r="X278" i="21"/>
  <c r="I278" i="21"/>
  <c r="Y278" i="21"/>
  <c r="P278" i="21"/>
  <c r="Q278" i="21"/>
  <c r="F347" i="21"/>
  <c r="J347" i="21"/>
  <c r="N347" i="21"/>
  <c r="R347" i="21"/>
  <c r="V347" i="21"/>
  <c r="C347" i="21"/>
  <c r="G347" i="21"/>
  <c r="K347" i="21"/>
  <c r="O347" i="21"/>
  <c r="S347" i="21"/>
  <c r="W347" i="21"/>
  <c r="H347" i="21"/>
  <c r="P347" i="21"/>
  <c r="X347" i="21"/>
  <c r="I347" i="21"/>
  <c r="Q347" i="21"/>
  <c r="Y347" i="21"/>
  <c r="B347" i="21"/>
  <c r="D347" i="21"/>
  <c r="T347" i="21"/>
  <c r="E347" i="21"/>
  <c r="U347" i="21"/>
  <c r="L347" i="21"/>
  <c r="M347" i="21"/>
  <c r="E415" i="21"/>
  <c r="I415" i="21"/>
  <c r="M415" i="21"/>
  <c r="Q415" i="21"/>
  <c r="U415" i="21"/>
  <c r="Y415" i="21"/>
  <c r="F415" i="21"/>
  <c r="K415" i="21"/>
  <c r="P415" i="21"/>
  <c r="V415" i="21"/>
  <c r="G415" i="21"/>
  <c r="L415" i="21"/>
  <c r="R415" i="21"/>
  <c r="W415" i="21"/>
  <c r="H415" i="21"/>
  <c r="S415" i="21"/>
  <c r="J415" i="21"/>
  <c r="T415" i="21"/>
  <c r="N415" i="21"/>
  <c r="O415" i="21"/>
  <c r="X415" i="21"/>
  <c r="B415" i="21"/>
  <c r="C415" i="21"/>
  <c r="D415" i="21"/>
  <c r="D381" i="21"/>
  <c r="H381" i="21"/>
  <c r="L381" i="21"/>
  <c r="P381" i="21"/>
  <c r="T381" i="21"/>
  <c r="X381" i="21"/>
  <c r="E381" i="21"/>
  <c r="I381" i="21"/>
  <c r="M381" i="21"/>
  <c r="Q381" i="21"/>
  <c r="U381" i="21"/>
  <c r="Y381" i="21"/>
  <c r="F381" i="21"/>
  <c r="N381" i="21"/>
  <c r="V381" i="21"/>
  <c r="G381" i="21"/>
  <c r="O381" i="21"/>
  <c r="W381" i="21"/>
  <c r="J381" i="21"/>
  <c r="K381" i="21"/>
  <c r="R381" i="21"/>
  <c r="B381" i="21"/>
  <c r="S381" i="21"/>
  <c r="C381" i="21"/>
  <c r="F382" i="28"/>
  <c r="J382" i="28"/>
  <c r="N382" i="28"/>
  <c r="R382" i="28"/>
  <c r="V382" i="28"/>
  <c r="C382" i="28"/>
  <c r="G382" i="28"/>
  <c r="K382" i="28"/>
  <c r="O382" i="28"/>
  <c r="S382" i="28"/>
  <c r="W382" i="28"/>
  <c r="I382" i="28"/>
  <c r="Q382" i="28"/>
  <c r="Y382" i="28"/>
  <c r="D382" i="28"/>
  <c r="L382" i="28"/>
  <c r="T382" i="28"/>
  <c r="H382" i="28"/>
  <c r="X382" i="28"/>
  <c r="B382" i="28"/>
  <c r="M382" i="28"/>
  <c r="E382" i="28"/>
  <c r="P382" i="28"/>
  <c r="U382" i="28"/>
  <c r="C279" i="28"/>
  <c r="G279" i="28"/>
  <c r="K279" i="28"/>
  <c r="O279" i="28"/>
  <c r="S279" i="28"/>
  <c r="W279" i="28"/>
  <c r="B279" i="28"/>
  <c r="D279" i="28"/>
  <c r="H279" i="28"/>
  <c r="L279" i="28"/>
  <c r="P279" i="28"/>
  <c r="T279" i="28"/>
  <c r="X279" i="28"/>
  <c r="J279" i="28"/>
  <c r="R279" i="28"/>
  <c r="E279" i="28"/>
  <c r="M279" i="28"/>
  <c r="U279" i="28"/>
  <c r="I279" i="28"/>
  <c r="Y279" i="28"/>
  <c r="N279" i="28"/>
  <c r="F279" i="28"/>
  <c r="Q279" i="28"/>
  <c r="V279" i="28"/>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F211" i="28"/>
  <c r="J211" i="28"/>
  <c r="N211" i="28"/>
  <c r="R211" i="28"/>
  <c r="V211" i="28"/>
  <c r="C211" i="28"/>
  <c r="G211" i="28"/>
  <c r="K211" i="28"/>
  <c r="O211" i="28"/>
  <c r="S211" i="28"/>
  <c r="W211" i="28"/>
  <c r="B211" i="28"/>
  <c r="E211" i="28"/>
  <c r="M211" i="28"/>
  <c r="U211" i="28"/>
  <c r="H211" i="28"/>
  <c r="P211" i="28"/>
  <c r="X211" i="28"/>
  <c r="Q211" i="28"/>
  <c r="L211" i="28"/>
  <c r="D211" i="28"/>
  <c r="I211" i="28"/>
  <c r="T211" i="28"/>
  <c r="Y211" i="28"/>
  <c r="D416" i="28"/>
  <c r="H416" i="28"/>
  <c r="L416" i="28"/>
  <c r="P416" i="28"/>
  <c r="T416" i="28"/>
  <c r="E416" i="28"/>
  <c r="I416" i="28"/>
  <c r="M416" i="28"/>
  <c r="Q416" i="28"/>
  <c r="G416" i="28"/>
  <c r="O416" i="28"/>
  <c r="V416" i="28"/>
  <c r="J416" i="28"/>
  <c r="R416" i="28"/>
  <c r="W416" i="28"/>
  <c r="N416" i="28"/>
  <c r="Y416" i="28"/>
  <c r="C416" i="28"/>
  <c r="S416" i="28"/>
  <c r="X416" i="28"/>
  <c r="B416" i="28"/>
  <c r="F416" i="28"/>
  <c r="K416" i="28"/>
  <c r="U416" i="28"/>
  <c r="E348" i="28"/>
  <c r="I348" i="28"/>
  <c r="M348" i="28"/>
  <c r="Q348" i="28"/>
  <c r="U348" i="28"/>
  <c r="Y348" i="28"/>
  <c r="F348" i="28"/>
  <c r="J348" i="28"/>
  <c r="N348" i="28"/>
  <c r="R348" i="28"/>
  <c r="V348" i="28"/>
  <c r="H348" i="28"/>
  <c r="P348" i="28"/>
  <c r="X348" i="28"/>
  <c r="C348" i="28"/>
  <c r="K348" i="28"/>
  <c r="S348" i="28"/>
  <c r="G348" i="28"/>
  <c r="W348" i="28"/>
  <c r="L348" i="28"/>
  <c r="B348" i="28"/>
  <c r="T348" i="28"/>
  <c r="D348" i="28"/>
  <c r="O348"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E245" i="28"/>
  <c r="I245" i="28"/>
  <c r="M245" i="28"/>
  <c r="Q245" i="28"/>
  <c r="U245" i="28"/>
  <c r="Y245" i="28"/>
  <c r="C245" i="28"/>
  <c r="H245" i="28"/>
  <c r="N245" i="28"/>
  <c r="S245" i="28"/>
  <c r="X245" i="28"/>
  <c r="B245" i="28"/>
  <c r="D245" i="28"/>
  <c r="J245" i="28"/>
  <c r="O245" i="28"/>
  <c r="T245" i="28"/>
  <c r="L245" i="28"/>
  <c r="W245" i="28"/>
  <c r="F245" i="28"/>
  <c r="P245" i="28"/>
  <c r="G245" i="28"/>
  <c r="K245" i="28"/>
  <c r="R245" i="28"/>
  <c r="V245"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E176" i="21" l="1"/>
  <c r="I176" i="21"/>
  <c r="M176" i="21"/>
  <c r="Q176" i="21"/>
  <c r="U176" i="21"/>
  <c r="Y176" i="21"/>
  <c r="C176" i="21"/>
  <c r="G176" i="21"/>
  <c r="K176" i="21"/>
  <c r="O176" i="21"/>
  <c r="S176" i="21"/>
  <c r="W176" i="21"/>
  <c r="J176" i="21"/>
  <c r="R176" i="21"/>
  <c r="F176" i="21"/>
  <c r="N176" i="21"/>
  <c r="V176" i="21"/>
  <c r="B176" i="21"/>
  <c r="D176" i="21"/>
  <c r="T176" i="21"/>
  <c r="L176" i="21"/>
  <c r="H176" i="21"/>
  <c r="X176" i="21"/>
  <c r="P176" i="21"/>
  <c r="D315" i="28"/>
  <c r="H315" i="28"/>
  <c r="L315" i="28"/>
  <c r="P315" i="28"/>
  <c r="T315" i="28"/>
  <c r="X315" i="28"/>
  <c r="F315" i="28"/>
  <c r="J315" i="28"/>
  <c r="N315" i="28"/>
  <c r="R315" i="28"/>
  <c r="V315" i="28"/>
  <c r="E315" i="28"/>
  <c r="M315" i="28"/>
  <c r="U315" i="28"/>
  <c r="G315" i="28"/>
  <c r="O315" i="28"/>
  <c r="W315" i="28"/>
  <c r="B315" i="28"/>
  <c r="I315" i="28"/>
  <c r="Q315" i="28"/>
  <c r="Y315" i="28"/>
  <c r="C315" i="28"/>
  <c r="K315" i="28"/>
  <c r="S315" i="28"/>
  <c r="F178" i="28"/>
  <c r="J178" i="28"/>
  <c r="N178" i="28"/>
  <c r="R178" i="28"/>
  <c r="V178" i="28"/>
  <c r="C178" i="28"/>
  <c r="G178" i="28"/>
  <c r="K178" i="28"/>
  <c r="O178" i="28"/>
  <c r="S178" i="28"/>
  <c r="W178" i="28"/>
  <c r="B178" i="28"/>
  <c r="D178" i="28"/>
  <c r="H178" i="28"/>
  <c r="L178" i="28"/>
  <c r="P178" i="28"/>
  <c r="T178" i="28"/>
  <c r="X178" i="28"/>
  <c r="E178" i="28"/>
  <c r="I178" i="28"/>
  <c r="M178" i="28"/>
  <c r="Q178" i="28"/>
  <c r="U178" i="28"/>
  <c r="Y178" i="28"/>
  <c r="F314" i="21"/>
  <c r="J314" i="21"/>
  <c r="N314" i="21"/>
  <c r="R314" i="21"/>
  <c r="V314" i="21"/>
  <c r="D314" i="21"/>
  <c r="H314" i="21"/>
  <c r="L314" i="21"/>
  <c r="P314" i="21"/>
  <c r="T314" i="21"/>
  <c r="X314" i="21"/>
  <c r="G314" i="21"/>
  <c r="O314" i="21"/>
  <c r="W314" i="21"/>
  <c r="C314" i="21"/>
  <c r="K314" i="21"/>
  <c r="S314" i="21"/>
  <c r="B314" i="21"/>
  <c r="Q314" i="21"/>
  <c r="E314" i="21"/>
  <c r="U314" i="21"/>
  <c r="I314" i="21"/>
  <c r="Y314" i="21"/>
  <c r="M314" i="21"/>
  <c r="Q417" i="21"/>
  <c r="J417" i="21"/>
  <c r="C417" i="21"/>
  <c r="L417" i="21"/>
  <c r="B417" i="21"/>
  <c r="P417" i="21"/>
  <c r="A418" i="21"/>
  <c r="R417" i="21"/>
  <c r="S417" i="21"/>
  <c r="X417" i="21"/>
  <c r="E417" i="21"/>
  <c r="U417" i="21"/>
  <c r="N417" i="21"/>
  <c r="K417" i="21"/>
  <c r="T417" i="21"/>
  <c r="H417" i="21"/>
  <c r="I417" i="21"/>
  <c r="Y417" i="21"/>
  <c r="G417" i="21"/>
  <c r="M417" i="21"/>
  <c r="F417" i="21"/>
  <c r="V417" i="21"/>
  <c r="D417" i="21"/>
  <c r="W417" i="21"/>
  <c r="O417" i="21"/>
  <c r="A315" i="21"/>
  <c r="R383" i="21"/>
  <c r="K383" i="21"/>
  <c r="D383" i="21"/>
  <c r="E383" i="21"/>
  <c r="Q383" i="21"/>
  <c r="I383" i="21"/>
  <c r="F383" i="21"/>
  <c r="V383" i="21"/>
  <c r="O383" i="21"/>
  <c r="L383" i="21"/>
  <c r="M383" i="21"/>
  <c r="X383" i="21"/>
  <c r="A384" i="21"/>
  <c r="J383" i="21"/>
  <c r="C383" i="21"/>
  <c r="S383" i="21"/>
  <c r="T383" i="21"/>
  <c r="U383" i="21"/>
  <c r="Y383" i="21"/>
  <c r="N383" i="21"/>
  <c r="G383" i="21"/>
  <c r="W383" i="21"/>
  <c r="B383" i="21"/>
  <c r="P383" i="21"/>
  <c r="H383" i="21"/>
  <c r="P349" i="21"/>
  <c r="I349" i="21"/>
  <c r="Y349" i="21"/>
  <c r="C349" i="21"/>
  <c r="V349" i="21"/>
  <c r="O349" i="21"/>
  <c r="J349" i="21"/>
  <c r="D349" i="21"/>
  <c r="T349" i="21"/>
  <c r="M349" i="21"/>
  <c r="B349" i="21"/>
  <c r="K349" i="21"/>
  <c r="G349" i="21"/>
  <c r="H349" i="21"/>
  <c r="X349" i="21"/>
  <c r="Q349" i="21"/>
  <c r="S349" i="21"/>
  <c r="W349" i="21"/>
  <c r="A350" i="21"/>
  <c r="L349" i="21"/>
  <c r="E349" i="21"/>
  <c r="U349" i="21"/>
  <c r="R349" i="21"/>
  <c r="F349" i="21"/>
  <c r="N349" i="21"/>
  <c r="C71" i="21"/>
  <c r="G71" i="21"/>
  <c r="K71" i="21"/>
  <c r="O71" i="21"/>
  <c r="S71" i="21"/>
  <c r="W71" i="21"/>
  <c r="D71" i="21"/>
  <c r="H71" i="21"/>
  <c r="L71" i="21"/>
  <c r="P71" i="21"/>
  <c r="T71" i="21"/>
  <c r="X71" i="21"/>
  <c r="I71" i="21"/>
  <c r="Q71" i="21"/>
  <c r="Y71" i="21"/>
  <c r="M71" i="21"/>
  <c r="B71" i="21"/>
  <c r="F71" i="21"/>
  <c r="V71" i="21"/>
  <c r="J71" i="21"/>
  <c r="R71" i="21"/>
  <c r="E71" i="21"/>
  <c r="U71" i="21"/>
  <c r="N71" i="21"/>
  <c r="E141" i="21"/>
  <c r="I141" i="21"/>
  <c r="M141" i="21"/>
  <c r="Q141" i="21"/>
  <c r="U141" i="21"/>
  <c r="Y141" i="21"/>
  <c r="B141" i="21"/>
  <c r="F141" i="21"/>
  <c r="J141" i="21"/>
  <c r="N141" i="21"/>
  <c r="R141" i="21"/>
  <c r="V141" i="21"/>
  <c r="C141" i="21"/>
  <c r="K141" i="21"/>
  <c r="S141" i="21"/>
  <c r="D141" i="21"/>
  <c r="L141" i="21"/>
  <c r="T141" i="21"/>
  <c r="O141" i="21"/>
  <c r="W141" i="21"/>
  <c r="X141" i="21"/>
  <c r="P141" i="21"/>
  <c r="G141" i="21"/>
  <c r="H141" i="21"/>
  <c r="F106" i="21"/>
  <c r="J106" i="21"/>
  <c r="N106" i="21"/>
  <c r="R106" i="21"/>
  <c r="V106" i="21"/>
  <c r="C106" i="21"/>
  <c r="G106" i="21"/>
  <c r="K106" i="21"/>
  <c r="O106" i="21"/>
  <c r="S106" i="21"/>
  <c r="W106" i="21"/>
  <c r="B106" i="21"/>
  <c r="H106" i="21"/>
  <c r="P106" i="21"/>
  <c r="X106" i="21"/>
  <c r="L106" i="21"/>
  <c r="M106" i="21"/>
  <c r="I106" i="21"/>
  <c r="Q106" i="21"/>
  <c r="Y106" i="21"/>
  <c r="D106" i="21"/>
  <c r="T106" i="21"/>
  <c r="E106" i="21"/>
  <c r="U106" i="21"/>
  <c r="F38" i="21"/>
  <c r="J38" i="21"/>
  <c r="N38" i="21"/>
  <c r="R38" i="21"/>
  <c r="V38" i="21"/>
  <c r="H38" i="21"/>
  <c r="T38" i="21"/>
  <c r="E38" i="21"/>
  <c r="M38" i="21"/>
  <c r="Y38" i="21"/>
  <c r="C38" i="21"/>
  <c r="G38" i="21"/>
  <c r="K38" i="21"/>
  <c r="O38" i="21"/>
  <c r="S38" i="21"/>
  <c r="W38" i="21"/>
  <c r="B38" i="21"/>
  <c r="D38" i="21"/>
  <c r="L38" i="21"/>
  <c r="P38" i="21"/>
  <c r="X38" i="21"/>
  <c r="I38" i="21"/>
  <c r="Q38" i="21"/>
  <c r="U38" i="21"/>
  <c r="C210" i="21"/>
  <c r="G210" i="21"/>
  <c r="K210" i="21"/>
  <c r="O210" i="21"/>
  <c r="S210" i="21"/>
  <c r="W210" i="21"/>
  <c r="D210" i="21"/>
  <c r="H210" i="21"/>
  <c r="L210" i="21"/>
  <c r="P210" i="21"/>
  <c r="T210" i="21"/>
  <c r="X210" i="21"/>
  <c r="I210" i="21"/>
  <c r="Q210" i="21"/>
  <c r="Y210" i="21"/>
  <c r="B210" i="21"/>
  <c r="J210" i="21"/>
  <c r="R210" i="21"/>
  <c r="E210" i="21"/>
  <c r="U210" i="21"/>
  <c r="F210" i="21"/>
  <c r="V210" i="21"/>
  <c r="M210" i="21"/>
  <c r="N210" i="21"/>
  <c r="C279" i="21"/>
  <c r="G279" i="21"/>
  <c r="K279" i="21"/>
  <c r="O279" i="21"/>
  <c r="S279" i="21"/>
  <c r="W279" i="21"/>
  <c r="B279" i="21"/>
  <c r="D279" i="21"/>
  <c r="H279" i="21"/>
  <c r="L279" i="21"/>
  <c r="P279" i="21"/>
  <c r="T279" i="21"/>
  <c r="X279" i="21"/>
  <c r="E279" i="21"/>
  <c r="M279" i="21"/>
  <c r="U279" i="21"/>
  <c r="F279" i="21"/>
  <c r="N279" i="21"/>
  <c r="V279" i="21"/>
  <c r="Q279" i="21"/>
  <c r="R279" i="21"/>
  <c r="Y279" i="21"/>
  <c r="I279" i="21"/>
  <c r="J279" i="21"/>
  <c r="C245" i="21"/>
  <c r="G245" i="21"/>
  <c r="K245" i="21"/>
  <c r="O245" i="21"/>
  <c r="S245" i="21"/>
  <c r="W245" i="21"/>
  <c r="D245" i="21"/>
  <c r="H245" i="21"/>
  <c r="L245" i="21"/>
  <c r="P245" i="21"/>
  <c r="T245" i="21"/>
  <c r="X245" i="21"/>
  <c r="I245" i="21"/>
  <c r="Q245" i="21"/>
  <c r="Y245" i="21"/>
  <c r="B245" i="21"/>
  <c r="J245" i="21"/>
  <c r="R245" i="21"/>
  <c r="M245" i="21"/>
  <c r="U245" i="21"/>
  <c r="V245" i="21"/>
  <c r="N245" i="21"/>
  <c r="E245" i="21"/>
  <c r="F245" i="21"/>
  <c r="F246" i="28"/>
  <c r="J246" i="28"/>
  <c r="N246" i="28"/>
  <c r="R246" i="28"/>
  <c r="V246" i="28"/>
  <c r="G246" i="28"/>
  <c r="L246" i="28"/>
  <c r="Q246" i="28"/>
  <c r="W246" i="28"/>
  <c r="C246" i="28"/>
  <c r="H246" i="28"/>
  <c r="M246" i="28"/>
  <c r="S246" i="28"/>
  <c r="X246" i="28"/>
  <c r="B246" i="28"/>
  <c r="K246" i="28"/>
  <c r="U246" i="28"/>
  <c r="D246" i="28"/>
  <c r="O246" i="28"/>
  <c r="Y246" i="28"/>
  <c r="E246" i="28"/>
  <c r="I246" i="28"/>
  <c r="P246" i="28"/>
  <c r="T246" i="28"/>
  <c r="C212" i="28"/>
  <c r="G212" i="28"/>
  <c r="K212" i="28"/>
  <c r="O212" i="28"/>
  <c r="S212" i="28"/>
  <c r="W212" i="28"/>
  <c r="D212" i="28"/>
  <c r="H212" i="28"/>
  <c r="L212" i="28"/>
  <c r="P212" i="28"/>
  <c r="T212" i="28"/>
  <c r="X212" i="28"/>
  <c r="F212" i="28"/>
  <c r="N212" i="28"/>
  <c r="V212" i="28"/>
  <c r="I212" i="28"/>
  <c r="Q212" i="28"/>
  <c r="Y212" i="28"/>
  <c r="J212" i="28"/>
  <c r="M212" i="28"/>
  <c r="U212" i="28"/>
  <c r="R212" i="28"/>
  <c r="B212" i="28"/>
  <c r="E212" i="28"/>
  <c r="C73" i="28"/>
  <c r="G73" i="28"/>
  <c r="K73" i="28"/>
  <c r="O73" i="28"/>
  <c r="S73" i="28"/>
  <c r="W73" i="28"/>
  <c r="D73" i="28"/>
  <c r="H73" i="28"/>
  <c r="L73" i="28"/>
  <c r="P73" i="28"/>
  <c r="T73" i="28"/>
  <c r="X73" i="28"/>
  <c r="E73" i="28"/>
  <c r="M73" i="28"/>
  <c r="U73" i="28"/>
  <c r="N73" i="28"/>
  <c r="Y73" i="28"/>
  <c r="R73" i="28"/>
  <c r="B73" i="28"/>
  <c r="F73" i="28"/>
  <c r="Q73" i="28"/>
  <c r="I73" i="28"/>
  <c r="J73" i="28"/>
  <c r="V73" i="28"/>
  <c r="C417" i="28"/>
  <c r="G417" i="28"/>
  <c r="K417" i="28"/>
  <c r="O417" i="28"/>
  <c r="S417" i="28"/>
  <c r="W417" i="28"/>
  <c r="D417" i="28"/>
  <c r="H417" i="28"/>
  <c r="L417" i="28"/>
  <c r="P417" i="28"/>
  <c r="T417" i="28"/>
  <c r="X417" i="28"/>
  <c r="J417" i="28"/>
  <c r="R417" i="28"/>
  <c r="B417" i="28"/>
  <c r="E417" i="28"/>
  <c r="M417" i="28"/>
  <c r="U417" i="28"/>
  <c r="Q417" i="28"/>
  <c r="F417" i="28"/>
  <c r="V417" i="28"/>
  <c r="N417" i="28"/>
  <c r="Y417" i="28"/>
  <c r="I417" i="28"/>
  <c r="C383" i="28"/>
  <c r="G383" i="28"/>
  <c r="K383" i="28"/>
  <c r="O383" i="28"/>
  <c r="S383" i="28"/>
  <c r="W383" i="28"/>
  <c r="D383" i="28"/>
  <c r="H383" i="28"/>
  <c r="L383" i="28"/>
  <c r="P383" i="28"/>
  <c r="T383" i="28"/>
  <c r="X383" i="28"/>
  <c r="J383" i="28"/>
  <c r="R383" i="28"/>
  <c r="B383" i="28"/>
  <c r="E383" i="28"/>
  <c r="M383" i="28"/>
  <c r="U383" i="28"/>
  <c r="Q383" i="28"/>
  <c r="F383" i="28"/>
  <c r="V383" i="28"/>
  <c r="N383" i="28"/>
  <c r="Y383" i="28"/>
  <c r="I38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280" i="28"/>
  <c r="H280" i="28"/>
  <c r="L280" i="28"/>
  <c r="P280" i="28"/>
  <c r="T280" i="28"/>
  <c r="X280" i="28"/>
  <c r="E280" i="28"/>
  <c r="I280" i="28"/>
  <c r="M280" i="28"/>
  <c r="Q280" i="28"/>
  <c r="U280" i="28"/>
  <c r="Y280" i="28"/>
  <c r="B280" i="28"/>
  <c r="C280" i="28"/>
  <c r="K280" i="28"/>
  <c r="S280" i="28"/>
  <c r="F280" i="28"/>
  <c r="N280" i="28"/>
  <c r="V280" i="28"/>
  <c r="R280" i="28"/>
  <c r="G280" i="28"/>
  <c r="W280" i="28"/>
  <c r="J280" i="28"/>
  <c r="O280" i="28"/>
  <c r="F349" i="28"/>
  <c r="J349" i="28"/>
  <c r="N349" i="28"/>
  <c r="R349" i="28"/>
  <c r="V349" i="28"/>
  <c r="C349" i="28"/>
  <c r="G349" i="28"/>
  <c r="K349" i="28"/>
  <c r="O349" i="28"/>
  <c r="S349" i="28"/>
  <c r="W349" i="28"/>
  <c r="I349" i="28"/>
  <c r="Q349" i="28"/>
  <c r="Y349" i="28"/>
  <c r="D349" i="28"/>
  <c r="L349" i="28"/>
  <c r="T349" i="28"/>
  <c r="P349" i="28"/>
  <c r="E349" i="28"/>
  <c r="U349" i="28"/>
  <c r="H349" i="28"/>
  <c r="B349" i="28"/>
  <c r="M349" i="28"/>
  <c r="X349"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F177" i="21" l="1"/>
  <c r="J177" i="21"/>
  <c r="N177" i="21"/>
  <c r="R177" i="21"/>
  <c r="V177" i="21"/>
  <c r="D177" i="21"/>
  <c r="H177" i="21"/>
  <c r="L177" i="21"/>
  <c r="P177" i="21"/>
  <c r="T177" i="21"/>
  <c r="X177" i="21"/>
  <c r="C177" i="21"/>
  <c r="K177" i="21"/>
  <c r="S177" i="21"/>
  <c r="G177" i="21"/>
  <c r="O177" i="21"/>
  <c r="W177" i="21"/>
  <c r="M177" i="21"/>
  <c r="E177" i="21"/>
  <c r="U177" i="21"/>
  <c r="Q177" i="21"/>
  <c r="Y177" i="21"/>
  <c r="B177" i="21"/>
  <c r="I177" i="21"/>
  <c r="C179" i="28"/>
  <c r="G179" i="28"/>
  <c r="K179" i="28"/>
  <c r="O179" i="28"/>
  <c r="S179" i="28"/>
  <c r="W179" i="28"/>
  <c r="D179" i="28"/>
  <c r="H179" i="28"/>
  <c r="L179" i="28"/>
  <c r="P179" i="28"/>
  <c r="T179" i="28"/>
  <c r="X179" i="28"/>
  <c r="E179" i="28"/>
  <c r="I179" i="28"/>
  <c r="M179" i="28"/>
  <c r="Q179" i="28"/>
  <c r="U179" i="28"/>
  <c r="Y179" i="28"/>
  <c r="B179" i="28"/>
  <c r="F179" i="28"/>
  <c r="J179" i="28"/>
  <c r="N179" i="28"/>
  <c r="R179" i="28"/>
  <c r="V179" i="28"/>
  <c r="E316" i="28"/>
  <c r="I316" i="28"/>
  <c r="M316" i="28"/>
  <c r="Q316" i="28"/>
  <c r="U316" i="28"/>
  <c r="Y316" i="28"/>
  <c r="B316" i="28"/>
  <c r="C316" i="28"/>
  <c r="G316" i="28"/>
  <c r="K316" i="28"/>
  <c r="O316" i="28"/>
  <c r="S316" i="28"/>
  <c r="W316" i="28"/>
  <c r="F316" i="28"/>
  <c r="N316" i="28"/>
  <c r="V316" i="28"/>
  <c r="H316" i="28"/>
  <c r="P316" i="28"/>
  <c r="X316" i="28"/>
  <c r="J316" i="28"/>
  <c r="R316" i="28"/>
  <c r="D316" i="28"/>
  <c r="L316" i="28"/>
  <c r="T316" i="28"/>
  <c r="C315" i="21"/>
  <c r="G315" i="21"/>
  <c r="K315" i="21"/>
  <c r="O315" i="21"/>
  <c r="S315" i="21"/>
  <c r="W315" i="21"/>
  <c r="E315" i="21"/>
  <c r="I315" i="21"/>
  <c r="M315" i="21"/>
  <c r="Q315" i="21"/>
  <c r="U315" i="21"/>
  <c r="Y315" i="21"/>
  <c r="H315" i="21"/>
  <c r="P315" i="21"/>
  <c r="X315" i="21"/>
  <c r="D315" i="21"/>
  <c r="L315" i="21"/>
  <c r="T315" i="21"/>
  <c r="J315" i="21"/>
  <c r="N315" i="21"/>
  <c r="B315" i="21"/>
  <c r="R315" i="21"/>
  <c r="F315" i="21"/>
  <c r="V315" i="21"/>
  <c r="C384" i="21"/>
  <c r="S384" i="21"/>
  <c r="L384" i="21"/>
  <c r="E384" i="21"/>
  <c r="N384" i="21"/>
  <c r="Y384" i="21"/>
  <c r="G384" i="21"/>
  <c r="W384" i="21"/>
  <c r="P384" i="21"/>
  <c r="M384" i="21"/>
  <c r="V384" i="21"/>
  <c r="J384" i="21"/>
  <c r="K384" i="21"/>
  <c r="D384" i="21"/>
  <c r="T384" i="21"/>
  <c r="U384" i="21"/>
  <c r="B384" i="21"/>
  <c r="R384" i="21"/>
  <c r="A385" i="21"/>
  <c r="O384" i="21"/>
  <c r="H384" i="21"/>
  <c r="X384" i="21"/>
  <c r="F384" i="21"/>
  <c r="I384" i="21"/>
  <c r="Q384" i="21"/>
  <c r="F418" i="21"/>
  <c r="V418" i="21"/>
  <c r="O418" i="21"/>
  <c r="L418" i="21"/>
  <c r="U418" i="21"/>
  <c r="X418" i="21"/>
  <c r="A419" i="21"/>
  <c r="J418" i="21"/>
  <c r="C418" i="21"/>
  <c r="S418" i="21"/>
  <c r="T418" i="21"/>
  <c r="P418" i="21"/>
  <c r="Y418" i="21"/>
  <c r="N418" i="21"/>
  <c r="G418" i="21"/>
  <c r="W418" i="21"/>
  <c r="E418" i="21"/>
  <c r="Q418" i="21"/>
  <c r="H418" i="21"/>
  <c r="R418" i="21"/>
  <c r="K418" i="21"/>
  <c r="D418" i="21"/>
  <c r="M418" i="21"/>
  <c r="B418" i="21"/>
  <c r="I418" i="21"/>
  <c r="E350" i="21"/>
  <c r="U350" i="21"/>
  <c r="N350" i="21"/>
  <c r="K350" i="21"/>
  <c r="T350" i="21"/>
  <c r="W350" i="21"/>
  <c r="A351" i="21"/>
  <c r="I350" i="21"/>
  <c r="Y350" i="21"/>
  <c r="R350" i="21"/>
  <c r="S350" i="21"/>
  <c r="O350" i="21"/>
  <c r="X350" i="21"/>
  <c r="M350" i="21"/>
  <c r="F350" i="21"/>
  <c r="V350" i="21"/>
  <c r="D350" i="21"/>
  <c r="B350" i="21"/>
  <c r="G350" i="21"/>
  <c r="Q350" i="21"/>
  <c r="J350" i="21"/>
  <c r="C350" i="21"/>
  <c r="L350" i="21"/>
  <c r="P350" i="21"/>
  <c r="H350" i="21"/>
  <c r="A316" i="21"/>
  <c r="D72" i="21"/>
  <c r="H72" i="21"/>
  <c r="L72" i="21"/>
  <c r="P72" i="21"/>
  <c r="T72" i="21"/>
  <c r="X72" i="21"/>
  <c r="E72" i="21"/>
  <c r="I72" i="21"/>
  <c r="M72" i="21"/>
  <c r="Q72" i="21"/>
  <c r="U72" i="21"/>
  <c r="Y72" i="21"/>
  <c r="J72" i="21"/>
  <c r="R72" i="21"/>
  <c r="N72" i="21"/>
  <c r="O72" i="21"/>
  <c r="C72" i="21"/>
  <c r="K72" i="21"/>
  <c r="S72" i="21"/>
  <c r="F72" i="21"/>
  <c r="V72" i="21"/>
  <c r="G72" i="21"/>
  <c r="W72" i="21"/>
  <c r="B72" i="21"/>
  <c r="C39" i="21"/>
  <c r="G39" i="21"/>
  <c r="K39" i="21"/>
  <c r="O39" i="21"/>
  <c r="S39" i="21"/>
  <c r="W39" i="21"/>
  <c r="E39" i="21"/>
  <c r="M39" i="21"/>
  <c r="Y39" i="21"/>
  <c r="B39" i="21"/>
  <c r="J39" i="21"/>
  <c r="V39" i="21"/>
  <c r="D39" i="21"/>
  <c r="H39" i="21"/>
  <c r="L39" i="21"/>
  <c r="P39" i="21"/>
  <c r="T39" i="21"/>
  <c r="X39" i="21"/>
  <c r="I39" i="21"/>
  <c r="Q39" i="21"/>
  <c r="U39" i="21"/>
  <c r="F39" i="21"/>
  <c r="N39" i="21"/>
  <c r="R39" i="21"/>
  <c r="C107" i="21"/>
  <c r="G107" i="21"/>
  <c r="K107" i="21"/>
  <c r="O107" i="21"/>
  <c r="S107" i="21"/>
  <c r="W107" i="21"/>
  <c r="D107" i="21"/>
  <c r="H107" i="21"/>
  <c r="L107" i="21"/>
  <c r="P107" i="21"/>
  <c r="T107" i="21"/>
  <c r="X107" i="21"/>
  <c r="I107" i="21"/>
  <c r="Q107" i="21"/>
  <c r="Y107" i="21"/>
  <c r="B107" i="21"/>
  <c r="E107" i="21"/>
  <c r="U107" i="21"/>
  <c r="N107" i="21"/>
  <c r="J107" i="21"/>
  <c r="R107" i="21"/>
  <c r="M107" i="21"/>
  <c r="F107" i="21"/>
  <c r="V107" i="21"/>
  <c r="F142" i="21"/>
  <c r="J142" i="21"/>
  <c r="N142" i="21"/>
  <c r="R142" i="21"/>
  <c r="V142" i="21"/>
  <c r="C142" i="21"/>
  <c r="G142" i="21"/>
  <c r="K142" i="21"/>
  <c r="O142" i="21"/>
  <c r="S142" i="21"/>
  <c r="W142" i="21"/>
  <c r="B142" i="21"/>
  <c r="D142" i="21"/>
  <c r="L142" i="21"/>
  <c r="T142" i="21"/>
  <c r="E142" i="21"/>
  <c r="M142" i="21"/>
  <c r="U142" i="21"/>
  <c r="H142" i="21"/>
  <c r="X142" i="21"/>
  <c r="I142" i="21"/>
  <c r="Y142" i="21"/>
  <c r="P142" i="21"/>
  <c r="Q142" i="21"/>
  <c r="D211" i="21"/>
  <c r="H211" i="21"/>
  <c r="L211" i="21"/>
  <c r="P211" i="21"/>
  <c r="T211" i="21"/>
  <c r="X211" i="21"/>
  <c r="E211" i="21"/>
  <c r="I211" i="21"/>
  <c r="M211" i="21"/>
  <c r="Q211" i="21"/>
  <c r="U211" i="21"/>
  <c r="Y211" i="21"/>
  <c r="J211" i="21"/>
  <c r="R211" i="21"/>
  <c r="C211" i="21"/>
  <c r="K211" i="21"/>
  <c r="S211" i="21"/>
  <c r="B211" i="21"/>
  <c r="N211" i="21"/>
  <c r="V211" i="21"/>
  <c r="W211" i="21"/>
  <c r="O211" i="21"/>
  <c r="F211" i="21"/>
  <c r="G211" i="21"/>
  <c r="D246" i="21"/>
  <c r="H246" i="21"/>
  <c r="L246" i="21"/>
  <c r="P246" i="21"/>
  <c r="T246" i="21"/>
  <c r="X246" i="21"/>
  <c r="E246" i="21"/>
  <c r="I246" i="21"/>
  <c r="M246" i="21"/>
  <c r="Q246" i="21"/>
  <c r="U246" i="21"/>
  <c r="Y246" i="21"/>
  <c r="J246" i="21"/>
  <c r="R246" i="21"/>
  <c r="C246" i="21"/>
  <c r="K246" i="21"/>
  <c r="S246" i="21"/>
  <c r="B246" i="21"/>
  <c r="F246" i="21"/>
  <c r="V246" i="21"/>
  <c r="G246" i="21"/>
  <c r="W246" i="21"/>
  <c r="N246" i="21"/>
  <c r="O246" i="21"/>
  <c r="D280" i="21"/>
  <c r="H280" i="21"/>
  <c r="L280" i="21"/>
  <c r="P280" i="21"/>
  <c r="T280" i="21"/>
  <c r="X280" i="21"/>
  <c r="E280" i="21"/>
  <c r="I280" i="21"/>
  <c r="M280" i="21"/>
  <c r="Q280" i="21"/>
  <c r="U280" i="21"/>
  <c r="Y280" i="21"/>
  <c r="B280" i="21"/>
  <c r="F280" i="21"/>
  <c r="N280" i="21"/>
  <c r="V280" i="21"/>
  <c r="G280" i="21"/>
  <c r="O280" i="21"/>
  <c r="W280" i="21"/>
  <c r="J280" i="21"/>
  <c r="K280" i="21"/>
  <c r="S280" i="21"/>
  <c r="C280" i="21"/>
  <c r="R280" i="21"/>
  <c r="C350" i="28"/>
  <c r="G350" i="28"/>
  <c r="K350" i="28"/>
  <c r="O350" i="28"/>
  <c r="S350" i="28"/>
  <c r="W350" i="28"/>
  <c r="D350" i="28"/>
  <c r="H350" i="28"/>
  <c r="L350" i="28"/>
  <c r="P350" i="28"/>
  <c r="T350" i="28"/>
  <c r="X350" i="28"/>
  <c r="J350" i="28"/>
  <c r="R350" i="28"/>
  <c r="B350" i="28"/>
  <c r="E350" i="28"/>
  <c r="M350" i="28"/>
  <c r="U350" i="28"/>
  <c r="I350" i="28"/>
  <c r="Y350" i="28"/>
  <c r="N350" i="28"/>
  <c r="F350" i="28"/>
  <c r="Q350" i="28"/>
  <c r="V350" i="28"/>
  <c r="D74" i="28"/>
  <c r="E74" i="28"/>
  <c r="I74" i="28"/>
  <c r="M74" i="28"/>
  <c r="Q74" i="28"/>
  <c r="U74" i="28"/>
  <c r="Y74" i="28"/>
  <c r="F74" i="28"/>
  <c r="K74" i="28"/>
  <c r="P74" i="28"/>
  <c r="V74" i="28"/>
  <c r="J74" i="28"/>
  <c r="R74" i="28"/>
  <c r="X74" i="28"/>
  <c r="N74" i="28"/>
  <c r="H74" i="28"/>
  <c r="W74" i="28"/>
  <c r="C74" i="28"/>
  <c r="L74" i="28"/>
  <c r="S74" i="28"/>
  <c r="G74" i="28"/>
  <c r="T74" i="28"/>
  <c r="O74" i="28"/>
  <c r="B74" i="28"/>
  <c r="E281" i="28"/>
  <c r="I281" i="28"/>
  <c r="M281" i="28"/>
  <c r="Q281" i="28"/>
  <c r="U281" i="28"/>
  <c r="Y281" i="28"/>
  <c r="F281" i="28"/>
  <c r="J281" i="28"/>
  <c r="N281" i="28"/>
  <c r="R281" i="28"/>
  <c r="V281" i="28"/>
  <c r="D281" i="28"/>
  <c r="L281" i="28"/>
  <c r="T281" i="28"/>
  <c r="G281" i="28"/>
  <c r="O281" i="28"/>
  <c r="W281" i="28"/>
  <c r="K281" i="28"/>
  <c r="P281" i="28"/>
  <c r="S281" i="28"/>
  <c r="B281" i="28"/>
  <c r="X281" i="28"/>
  <c r="C281" i="28"/>
  <c r="H281" i="28"/>
  <c r="D418" i="28"/>
  <c r="H418" i="28"/>
  <c r="L418" i="28"/>
  <c r="P418" i="28"/>
  <c r="T418" i="28"/>
  <c r="X418" i="28"/>
  <c r="E418" i="28"/>
  <c r="I418" i="28"/>
  <c r="M418" i="28"/>
  <c r="Q418" i="28"/>
  <c r="U418" i="28"/>
  <c r="Y418" i="28"/>
  <c r="C418" i="28"/>
  <c r="K418" i="28"/>
  <c r="S418" i="28"/>
  <c r="F418" i="28"/>
  <c r="N418" i="28"/>
  <c r="V418" i="28"/>
  <c r="B418" i="28"/>
  <c r="J418" i="28"/>
  <c r="O418" i="28"/>
  <c r="W418" i="28"/>
  <c r="G418" i="28"/>
  <c r="R418" i="28"/>
  <c r="C247" i="28"/>
  <c r="G247" i="28"/>
  <c r="K247" i="28"/>
  <c r="O247" i="28"/>
  <c r="S247" i="28"/>
  <c r="W247" i="28"/>
  <c r="E247" i="28"/>
  <c r="J247" i="28"/>
  <c r="P247" i="28"/>
  <c r="U247" i="28"/>
  <c r="F247" i="28"/>
  <c r="L247" i="28"/>
  <c r="Q247" i="28"/>
  <c r="V247" i="28"/>
  <c r="I247" i="28"/>
  <c r="T247" i="28"/>
  <c r="M247" i="28"/>
  <c r="X247" i="28"/>
  <c r="D247" i="28"/>
  <c r="Y247" i="28"/>
  <c r="H247" i="28"/>
  <c r="N247" i="28"/>
  <c r="B247" i="28"/>
  <c r="R247" i="28"/>
  <c r="D384" i="28"/>
  <c r="H384" i="28"/>
  <c r="L384" i="28"/>
  <c r="P384" i="28"/>
  <c r="T384" i="28"/>
  <c r="X384" i="28"/>
  <c r="E384" i="28"/>
  <c r="I384" i="28"/>
  <c r="M384" i="28"/>
  <c r="Q384" i="28"/>
  <c r="U384" i="28"/>
  <c r="Y384" i="28"/>
  <c r="B384" i="28"/>
  <c r="C384" i="28"/>
  <c r="K384" i="28"/>
  <c r="S384" i="28"/>
  <c r="F384" i="28"/>
  <c r="N384" i="28"/>
  <c r="V384" i="28"/>
  <c r="J384" i="28"/>
  <c r="O384" i="28"/>
  <c r="W384" i="28"/>
  <c r="G384" i="28"/>
  <c r="R384" i="28"/>
  <c r="D213" i="28"/>
  <c r="H213" i="28"/>
  <c r="L213" i="28"/>
  <c r="P213" i="28"/>
  <c r="T213" i="28"/>
  <c r="X213" i="28"/>
  <c r="E213" i="28"/>
  <c r="I213" i="28"/>
  <c r="M213" i="28"/>
  <c r="Q213" i="28"/>
  <c r="U213" i="28"/>
  <c r="Y213" i="28"/>
  <c r="G213" i="28"/>
  <c r="O213" i="28"/>
  <c r="W213" i="28"/>
  <c r="B213" i="28"/>
  <c r="J213" i="28"/>
  <c r="R213" i="28"/>
  <c r="C213" i="28"/>
  <c r="S213" i="28"/>
  <c r="K213" i="28"/>
  <c r="N213" i="28"/>
  <c r="V213" i="28"/>
  <c r="F213"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C178" i="21" l="1"/>
  <c r="G178" i="21"/>
  <c r="K178" i="21"/>
  <c r="E178" i="21"/>
  <c r="D178" i="21"/>
  <c r="J178" i="21"/>
  <c r="O178" i="21"/>
  <c r="S178" i="21"/>
  <c r="W178" i="21"/>
  <c r="B178" i="21"/>
  <c r="H178" i="21"/>
  <c r="M178" i="21"/>
  <c r="Q178" i="21"/>
  <c r="U178" i="21"/>
  <c r="Y178" i="21"/>
  <c r="F178" i="21"/>
  <c r="P178" i="21"/>
  <c r="X178" i="21"/>
  <c r="L178" i="21"/>
  <c r="T178" i="21"/>
  <c r="R178" i="21"/>
  <c r="I178" i="21"/>
  <c r="N178" i="21"/>
  <c r="V178" i="21"/>
  <c r="F317" i="28"/>
  <c r="J317" i="28"/>
  <c r="N317" i="28"/>
  <c r="R317" i="28"/>
  <c r="V317" i="28"/>
  <c r="D317" i="28"/>
  <c r="H317" i="28"/>
  <c r="L317" i="28"/>
  <c r="P317" i="28"/>
  <c r="T317" i="28"/>
  <c r="X317" i="28"/>
  <c r="G317" i="28"/>
  <c r="O317" i="28"/>
  <c r="W317" i="28"/>
  <c r="I317" i="28"/>
  <c r="Q317" i="28"/>
  <c r="Y317" i="28"/>
  <c r="C317" i="28"/>
  <c r="K317" i="28"/>
  <c r="S317" i="28"/>
  <c r="B317" i="28"/>
  <c r="E317" i="28"/>
  <c r="M317" i="28"/>
  <c r="U317" i="28"/>
  <c r="D180" i="28"/>
  <c r="H180" i="28"/>
  <c r="L180" i="28"/>
  <c r="P180" i="28"/>
  <c r="T180" i="28"/>
  <c r="X180" i="28"/>
  <c r="E180" i="28"/>
  <c r="I180" i="28"/>
  <c r="M180" i="28"/>
  <c r="Q180" i="28"/>
  <c r="U180" i="28"/>
  <c r="Y180" i="28"/>
  <c r="F180" i="28"/>
  <c r="J180" i="28"/>
  <c r="N180" i="28"/>
  <c r="R180" i="28"/>
  <c r="V180" i="28"/>
  <c r="C180" i="28"/>
  <c r="G180" i="28"/>
  <c r="K180" i="28"/>
  <c r="O180" i="28"/>
  <c r="S180" i="28"/>
  <c r="W180" i="28"/>
  <c r="B180" i="28"/>
  <c r="D316" i="21"/>
  <c r="H316" i="21"/>
  <c r="L316" i="21"/>
  <c r="P316" i="21"/>
  <c r="T316" i="21"/>
  <c r="X316" i="21"/>
  <c r="F316" i="21"/>
  <c r="J316" i="21"/>
  <c r="N316" i="21"/>
  <c r="R316" i="21"/>
  <c r="V316" i="21"/>
  <c r="I316" i="21"/>
  <c r="Q316" i="21"/>
  <c r="Y316" i="21"/>
  <c r="B316" i="21"/>
  <c r="E316" i="21"/>
  <c r="M316" i="21"/>
  <c r="U316" i="21"/>
  <c r="C316" i="21"/>
  <c r="S316" i="21"/>
  <c r="G316" i="21"/>
  <c r="W316" i="21"/>
  <c r="K316" i="21"/>
  <c r="O316" i="21"/>
  <c r="C419" i="21"/>
  <c r="S419" i="21"/>
  <c r="L419" i="21"/>
  <c r="E419" i="21"/>
  <c r="N419" i="21"/>
  <c r="J419" i="21"/>
  <c r="A420" i="21"/>
  <c r="G419" i="21"/>
  <c r="W419" i="21"/>
  <c r="P419" i="21"/>
  <c r="M419" i="21"/>
  <c r="V419" i="21"/>
  <c r="Q419" i="21"/>
  <c r="K419" i="21"/>
  <c r="D419" i="21"/>
  <c r="T419" i="21"/>
  <c r="U419" i="21"/>
  <c r="I419" i="21"/>
  <c r="B419" i="21"/>
  <c r="O419" i="21"/>
  <c r="H419" i="21"/>
  <c r="X419" i="21"/>
  <c r="F419" i="21"/>
  <c r="Y419" i="21"/>
  <c r="R419" i="21"/>
  <c r="D385" i="21"/>
  <c r="T385" i="21"/>
  <c r="M385" i="21"/>
  <c r="F385" i="21"/>
  <c r="O385" i="21"/>
  <c r="S385" i="21"/>
  <c r="H385" i="21"/>
  <c r="X385" i="21"/>
  <c r="Q385" i="21"/>
  <c r="N385" i="21"/>
  <c r="W385" i="21"/>
  <c r="J385" i="21"/>
  <c r="A386" i="21"/>
  <c r="L385" i="21"/>
  <c r="E385" i="21"/>
  <c r="U385" i="21"/>
  <c r="V385" i="21"/>
  <c r="R385" i="21"/>
  <c r="K385" i="21"/>
  <c r="P385" i="21"/>
  <c r="I385" i="21"/>
  <c r="Y385" i="21"/>
  <c r="G385" i="21"/>
  <c r="C385" i="21"/>
  <c r="B385" i="21"/>
  <c r="A317" i="21"/>
  <c r="F351" i="21"/>
  <c r="V351" i="21"/>
  <c r="O351" i="21"/>
  <c r="L351" i="21"/>
  <c r="U351" i="21"/>
  <c r="Y351" i="21"/>
  <c r="J351" i="21"/>
  <c r="C351" i="21"/>
  <c r="S351" i="21"/>
  <c r="T351" i="21"/>
  <c r="H351" i="21"/>
  <c r="B351" i="21"/>
  <c r="N351" i="21"/>
  <c r="G351" i="21"/>
  <c r="W351" i="21"/>
  <c r="E351" i="21"/>
  <c r="X351" i="21"/>
  <c r="P351" i="21"/>
  <c r="A352" i="21"/>
  <c r="R351" i="21"/>
  <c r="K351" i="21"/>
  <c r="D351" i="21"/>
  <c r="M351" i="21"/>
  <c r="I351" i="21"/>
  <c r="Q351" i="21"/>
  <c r="C143" i="21"/>
  <c r="G143" i="21"/>
  <c r="K143" i="21"/>
  <c r="O143" i="21"/>
  <c r="S143" i="21"/>
  <c r="W143" i="21"/>
  <c r="D143" i="21"/>
  <c r="H143" i="21"/>
  <c r="L143" i="21"/>
  <c r="P143" i="21"/>
  <c r="T143" i="21"/>
  <c r="X143" i="21"/>
  <c r="E143" i="21"/>
  <c r="M143" i="21"/>
  <c r="U143" i="21"/>
  <c r="F143" i="21"/>
  <c r="N143" i="21"/>
  <c r="V143" i="21"/>
  <c r="Q143" i="21"/>
  <c r="B143" i="21"/>
  <c r="I143" i="21"/>
  <c r="J143" i="21"/>
  <c r="R143" i="21"/>
  <c r="Y143" i="21"/>
  <c r="E73" i="21"/>
  <c r="I73" i="21"/>
  <c r="M73" i="21"/>
  <c r="Q73" i="21"/>
  <c r="U73" i="21"/>
  <c r="Y73" i="21"/>
  <c r="F73" i="21"/>
  <c r="J73" i="21"/>
  <c r="N73" i="21"/>
  <c r="R73" i="21"/>
  <c r="V73" i="21"/>
  <c r="C73" i="21"/>
  <c r="K73" i="21"/>
  <c r="S73" i="21"/>
  <c r="B73" i="21"/>
  <c r="G73" i="21"/>
  <c r="W73" i="21"/>
  <c r="P73" i="21"/>
  <c r="D73" i="21"/>
  <c r="L73" i="21"/>
  <c r="T73" i="21"/>
  <c r="O73" i="21"/>
  <c r="H73" i="21"/>
  <c r="X73" i="21"/>
  <c r="D40" i="21"/>
  <c r="H40" i="21"/>
  <c r="L40" i="21"/>
  <c r="P40" i="21"/>
  <c r="T40" i="21"/>
  <c r="X40" i="21"/>
  <c r="J40" i="21"/>
  <c r="R40" i="21"/>
  <c r="G40" i="21"/>
  <c r="O40" i="21"/>
  <c r="W40" i="21"/>
  <c r="E40" i="21"/>
  <c r="I40" i="21"/>
  <c r="M40" i="21"/>
  <c r="Q40" i="21"/>
  <c r="U40" i="21"/>
  <c r="Y40" i="21"/>
  <c r="F40" i="21"/>
  <c r="N40" i="21"/>
  <c r="V40" i="21"/>
  <c r="C40" i="21"/>
  <c r="K40" i="21"/>
  <c r="S40" i="21"/>
  <c r="B40" i="21"/>
  <c r="D108" i="21"/>
  <c r="H108" i="21"/>
  <c r="L108" i="21"/>
  <c r="P108" i="21"/>
  <c r="T108" i="21"/>
  <c r="X108" i="21"/>
  <c r="E108" i="21"/>
  <c r="I108" i="21"/>
  <c r="M108" i="21"/>
  <c r="Q108" i="21"/>
  <c r="U108" i="21"/>
  <c r="Y108" i="21"/>
  <c r="J108" i="21"/>
  <c r="R108" i="21"/>
  <c r="V108" i="21"/>
  <c r="G108" i="21"/>
  <c r="W108" i="21"/>
  <c r="C108" i="21"/>
  <c r="K108" i="21"/>
  <c r="S108" i="21"/>
  <c r="B108" i="21"/>
  <c r="F108" i="21"/>
  <c r="N108" i="21"/>
  <c r="O108" i="21"/>
  <c r="E212" i="21"/>
  <c r="I212" i="21"/>
  <c r="M212" i="21"/>
  <c r="Q212" i="21"/>
  <c r="U212" i="21"/>
  <c r="Y212" i="21"/>
  <c r="B212" i="21"/>
  <c r="F212" i="21"/>
  <c r="J212" i="21"/>
  <c r="N212" i="21"/>
  <c r="R212" i="21"/>
  <c r="V212" i="21"/>
  <c r="C212" i="21"/>
  <c r="K212" i="21"/>
  <c r="S212" i="21"/>
  <c r="D212" i="21"/>
  <c r="L212" i="21"/>
  <c r="T212" i="21"/>
  <c r="G212" i="21"/>
  <c r="W212" i="21"/>
  <c r="H212" i="21"/>
  <c r="X212" i="21"/>
  <c r="O212" i="21"/>
  <c r="P212" i="21"/>
  <c r="E281" i="21"/>
  <c r="I281" i="21"/>
  <c r="M281" i="21"/>
  <c r="Q281" i="21"/>
  <c r="U281" i="21"/>
  <c r="Y281" i="21"/>
  <c r="F281" i="21"/>
  <c r="J281" i="21"/>
  <c r="N281" i="21"/>
  <c r="R281" i="21"/>
  <c r="V281" i="21"/>
  <c r="G281" i="21"/>
  <c r="O281" i="21"/>
  <c r="W281" i="21"/>
  <c r="H281" i="21"/>
  <c r="P281" i="21"/>
  <c r="X281" i="21"/>
  <c r="C281" i="21"/>
  <c r="S281" i="21"/>
  <c r="B281" i="21"/>
  <c r="D281" i="21"/>
  <c r="T281" i="21"/>
  <c r="K281" i="21"/>
  <c r="L281" i="21"/>
  <c r="E247" i="21"/>
  <c r="I247" i="21"/>
  <c r="M247" i="21"/>
  <c r="Q247" i="21"/>
  <c r="U247" i="21"/>
  <c r="Y247" i="21"/>
  <c r="B247" i="21"/>
  <c r="F247" i="21"/>
  <c r="J247" i="21"/>
  <c r="N247" i="21"/>
  <c r="R247" i="21"/>
  <c r="V247" i="21"/>
  <c r="C247" i="21"/>
  <c r="K247" i="21"/>
  <c r="S247" i="21"/>
  <c r="D247" i="21"/>
  <c r="L247" i="21"/>
  <c r="T247" i="21"/>
  <c r="O247" i="21"/>
  <c r="G247" i="21"/>
  <c r="H247" i="21"/>
  <c r="P247" i="21"/>
  <c r="W247" i="21"/>
  <c r="X247"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F282" i="28"/>
  <c r="J282" i="28"/>
  <c r="N282" i="28"/>
  <c r="R282" i="28"/>
  <c r="V282" i="28"/>
  <c r="C282" i="28"/>
  <c r="G282" i="28"/>
  <c r="K282" i="28"/>
  <c r="O282" i="28"/>
  <c r="S282" i="28"/>
  <c r="W282" i="28"/>
  <c r="E282" i="28"/>
  <c r="M282" i="28"/>
  <c r="U282" i="28"/>
  <c r="B282" i="28"/>
  <c r="H282" i="28"/>
  <c r="P282" i="28"/>
  <c r="X282" i="28"/>
  <c r="D282" i="28"/>
  <c r="T282" i="28"/>
  <c r="I282" i="28"/>
  <c r="Y282" i="28"/>
  <c r="L282" i="28"/>
  <c r="Q282" i="28"/>
  <c r="E385" i="28"/>
  <c r="I385" i="28"/>
  <c r="M385" i="28"/>
  <c r="Q385" i="28"/>
  <c r="U385" i="28"/>
  <c r="Y385" i="28"/>
  <c r="F385" i="28"/>
  <c r="J385" i="28"/>
  <c r="N385" i="28"/>
  <c r="R385" i="28"/>
  <c r="V385" i="28"/>
  <c r="D385" i="28"/>
  <c r="L385" i="28"/>
  <c r="T385" i="28"/>
  <c r="G385" i="28"/>
  <c r="O385" i="28"/>
  <c r="W385" i="28"/>
  <c r="B385" i="28"/>
  <c r="C385" i="28"/>
  <c r="S385" i="28"/>
  <c r="H385" i="28"/>
  <c r="X385" i="28"/>
  <c r="K385" i="28"/>
  <c r="P385"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E419" i="28"/>
  <c r="I419" i="28"/>
  <c r="M419" i="28"/>
  <c r="Q419" i="28"/>
  <c r="U419" i="28"/>
  <c r="Y419" i="28"/>
  <c r="F419" i="28"/>
  <c r="J419" i="28"/>
  <c r="N419" i="28"/>
  <c r="R419" i="28"/>
  <c r="V419" i="28"/>
  <c r="D419" i="28"/>
  <c r="L419" i="28"/>
  <c r="T419" i="28"/>
  <c r="G419" i="28"/>
  <c r="O419" i="28"/>
  <c r="W419" i="28"/>
  <c r="C419" i="28"/>
  <c r="S419" i="28"/>
  <c r="H419" i="28"/>
  <c r="X419" i="28"/>
  <c r="B419" i="28"/>
  <c r="K419" i="28"/>
  <c r="P419" i="28"/>
  <c r="D351" i="28"/>
  <c r="H351" i="28"/>
  <c r="L351" i="28"/>
  <c r="P351" i="28"/>
  <c r="T351" i="28"/>
  <c r="X351" i="28"/>
  <c r="E351" i="28"/>
  <c r="I351" i="28"/>
  <c r="M351" i="28"/>
  <c r="Q351" i="28"/>
  <c r="U351" i="28"/>
  <c r="Y351" i="28"/>
  <c r="B351" i="28"/>
  <c r="C351" i="28"/>
  <c r="K351" i="28"/>
  <c r="S351" i="28"/>
  <c r="F351" i="28"/>
  <c r="N351" i="28"/>
  <c r="V351" i="28"/>
  <c r="R351" i="28"/>
  <c r="G351" i="28"/>
  <c r="W351" i="28"/>
  <c r="O351" i="28"/>
  <c r="J351" i="28"/>
  <c r="D248" i="28"/>
  <c r="H248" i="28"/>
  <c r="L248" i="28"/>
  <c r="P248" i="28"/>
  <c r="T248" i="28"/>
  <c r="X248" i="28"/>
  <c r="C248" i="28"/>
  <c r="I248" i="28"/>
  <c r="N248" i="28"/>
  <c r="S248" i="28"/>
  <c r="Y248" i="28"/>
  <c r="E248" i="28"/>
  <c r="J248" i="28"/>
  <c r="O248" i="28"/>
  <c r="U248" i="28"/>
  <c r="G248" i="28"/>
  <c r="R248" i="28"/>
  <c r="B248" i="28"/>
  <c r="K248" i="28"/>
  <c r="V248" i="28"/>
  <c r="W248" i="28"/>
  <c r="F248" i="28"/>
  <c r="M248" i="28"/>
  <c r="Q248" i="28"/>
  <c r="E214" i="28"/>
  <c r="I214" i="28"/>
  <c r="M214" i="28"/>
  <c r="Q214" i="28"/>
  <c r="U214" i="28"/>
  <c r="Y214" i="28"/>
  <c r="B214" i="28"/>
  <c r="F214" i="28"/>
  <c r="J214" i="28"/>
  <c r="N214" i="28"/>
  <c r="R214" i="28"/>
  <c r="V214" i="28"/>
  <c r="H214" i="28"/>
  <c r="P214" i="28"/>
  <c r="X214" i="28"/>
  <c r="C214" i="28"/>
  <c r="K214" i="28"/>
  <c r="S214" i="28"/>
  <c r="L214" i="28"/>
  <c r="G214" i="28"/>
  <c r="T214" i="28"/>
  <c r="D214" i="28"/>
  <c r="O214" i="28"/>
  <c r="W214"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D179" i="21" l="1"/>
  <c r="H179" i="21"/>
  <c r="L179" i="21"/>
  <c r="P179" i="21"/>
  <c r="T179" i="21"/>
  <c r="X179" i="21"/>
  <c r="F179" i="21"/>
  <c r="J179" i="21"/>
  <c r="N179" i="21"/>
  <c r="R179" i="21"/>
  <c r="V179" i="21"/>
  <c r="I179" i="21"/>
  <c r="Q179" i="21"/>
  <c r="Y179" i="21"/>
  <c r="B179" i="21"/>
  <c r="E179" i="21"/>
  <c r="M179" i="21"/>
  <c r="U179" i="21"/>
  <c r="K179" i="21"/>
  <c r="C179" i="21"/>
  <c r="S179" i="21"/>
  <c r="O179" i="21"/>
  <c r="W179" i="21"/>
  <c r="G179" i="21"/>
  <c r="E181" i="28"/>
  <c r="I181" i="28"/>
  <c r="M181" i="28"/>
  <c r="Q181" i="28"/>
  <c r="U181" i="28"/>
  <c r="Y181" i="28"/>
  <c r="B181" i="28"/>
  <c r="F181" i="28"/>
  <c r="J181" i="28"/>
  <c r="N181" i="28"/>
  <c r="R181" i="28"/>
  <c r="V181" i="28"/>
  <c r="C181" i="28"/>
  <c r="G181" i="28"/>
  <c r="K181" i="28"/>
  <c r="O181" i="28"/>
  <c r="S181" i="28"/>
  <c r="W181" i="28"/>
  <c r="D181" i="28"/>
  <c r="H181" i="28"/>
  <c r="L181" i="28"/>
  <c r="P181" i="28"/>
  <c r="T181" i="28"/>
  <c r="X181" i="28"/>
  <c r="C318" i="28"/>
  <c r="G318" i="28"/>
  <c r="K318" i="28"/>
  <c r="O318" i="28"/>
  <c r="S318" i="28"/>
  <c r="W318" i="28"/>
  <c r="E318" i="28"/>
  <c r="I318" i="28"/>
  <c r="M318" i="28"/>
  <c r="Q318" i="28"/>
  <c r="U318" i="28"/>
  <c r="Y318" i="28"/>
  <c r="B318" i="28"/>
  <c r="H318" i="28"/>
  <c r="P318" i="28"/>
  <c r="X318" i="28"/>
  <c r="J318" i="28"/>
  <c r="R318" i="28"/>
  <c r="D318" i="28"/>
  <c r="L318" i="28"/>
  <c r="T318" i="28"/>
  <c r="F318" i="28"/>
  <c r="N318" i="28"/>
  <c r="V318" i="28"/>
  <c r="E317" i="21"/>
  <c r="I317" i="21"/>
  <c r="M317" i="21"/>
  <c r="Q317" i="21"/>
  <c r="U317" i="21"/>
  <c r="Y317" i="21"/>
  <c r="C317" i="21"/>
  <c r="G317" i="21"/>
  <c r="K317" i="21"/>
  <c r="O317" i="21"/>
  <c r="S317" i="21"/>
  <c r="W317" i="21"/>
  <c r="J317" i="21"/>
  <c r="R317" i="21"/>
  <c r="F317" i="21"/>
  <c r="N317" i="21"/>
  <c r="V317" i="21"/>
  <c r="L317" i="21"/>
  <c r="P317" i="21"/>
  <c r="D317" i="21"/>
  <c r="T317" i="21"/>
  <c r="B317" i="21"/>
  <c r="H317" i="21"/>
  <c r="X317" i="21"/>
  <c r="C352" i="21"/>
  <c r="S352" i="21"/>
  <c r="H352" i="21"/>
  <c r="X352" i="21"/>
  <c r="F352" i="21"/>
  <c r="R352" i="21"/>
  <c r="G352" i="21"/>
  <c r="W352" i="21"/>
  <c r="L352" i="21"/>
  <c r="E352" i="21"/>
  <c r="N352" i="21"/>
  <c r="I352" i="21"/>
  <c r="A353" i="21"/>
  <c r="K352" i="21"/>
  <c r="B352" i="21"/>
  <c r="P352" i="21"/>
  <c r="M352" i="21"/>
  <c r="V352" i="21"/>
  <c r="J352" i="21"/>
  <c r="O352" i="21"/>
  <c r="D352" i="21"/>
  <c r="T352" i="21"/>
  <c r="U352" i="21"/>
  <c r="Q352" i="21"/>
  <c r="Y352" i="21"/>
  <c r="A318" i="21"/>
  <c r="E386" i="21"/>
  <c r="U386" i="21"/>
  <c r="N386" i="21"/>
  <c r="O386" i="21"/>
  <c r="X386" i="21"/>
  <c r="T386" i="21"/>
  <c r="I386" i="21"/>
  <c r="Y386" i="21"/>
  <c r="R386" i="21"/>
  <c r="W386" i="21"/>
  <c r="K386" i="21"/>
  <c r="C386" i="21"/>
  <c r="M386" i="21"/>
  <c r="F386" i="21"/>
  <c r="V386" i="21"/>
  <c r="H386" i="21"/>
  <c r="L386" i="21"/>
  <c r="D386" i="21"/>
  <c r="A387" i="21"/>
  <c r="Q386" i="21"/>
  <c r="J386" i="21"/>
  <c r="G386" i="21"/>
  <c r="P386" i="21"/>
  <c r="S386" i="21"/>
  <c r="B386" i="21"/>
  <c r="D420" i="21"/>
  <c r="I420" i="21"/>
  <c r="U420" i="21"/>
  <c r="R420" i="21"/>
  <c r="C420" i="21"/>
  <c r="K420" i="21"/>
  <c r="A421" i="21"/>
  <c r="H420" i="21"/>
  <c r="F420" i="21"/>
  <c r="Y420" i="21"/>
  <c r="V420" i="21"/>
  <c r="P420" i="21"/>
  <c r="S420" i="21"/>
  <c r="L420" i="21"/>
  <c r="M420" i="21"/>
  <c r="G420" i="21"/>
  <c r="O420" i="21"/>
  <c r="X420" i="21"/>
  <c r="T420" i="21"/>
  <c r="E420" i="21"/>
  <c r="Q420" i="21"/>
  <c r="N420" i="21"/>
  <c r="W420" i="21"/>
  <c r="J420" i="21"/>
  <c r="B420" i="21"/>
  <c r="E41" i="21"/>
  <c r="I41" i="21"/>
  <c r="M41" i="21"/>
  <c r="Q41" i="21"/>
  <c r="U41" i="21"/>
  <c r="Y41" i="21"/>
  <c r="B41" i="21"/>
  <c r="G41" i="21"/>
  <c r="O41" i="21"/>
  <c r="W41" i="21"/>
  <c r="H41" i="21"/>
  <c r="P41" i="21"/>
  <c r="X41" i="21"/>
  <c r="F41" i="21"/>
  <c r="J41" i="21"/>
  <c r="N41" i="21"/>
  <c r="R41" i="21"/>
  <c r="V41" i="21"/>
  <c r="C41" i="21"/>
  <c r="K41" i="21"/>
  <c r="S41" i="21"/>
  <c r="D41" i="21"/>
  <c r="L41" i="21"/>
  <c r="T41" i="21"/>
  <c r="D144" i="21"/>
  <c r="H144" i="21"/>
  <c r="L144" i="21"/>
  <c r="P144" i="21"/>
  <c r="T144" i="21"/>
  <c r="X144" i="21"/>
  <c r="E144" i="21"/>
  <c r="I144" i="21"/>
  <c r="M144" i="21"/>
  <c r="Q144" i="21"/>
  <c r="U144" i="21"/>
  <c r="Y144" i="21"/>
  <c r="F144" i="21"/>
  <c r="N144" i="21"/>
  <c r="V144" i="21"/>
  <c r="G144" i="21"/>
  <c r="O144" i="21"/>
  <c r="W144" i="21"/>
  <c r="J144" i="21"/>
  <c r="R144" i="21"/>
  <c r="S144" i="21"/>
  <c r="K144" i="21"/>
  <c r="B144" i="21"/>
  <c r="C144" i="21"/>
  <c r="E109" i="21"/>
  <c r="I109" i="21"/>
  <c r="M109" i="21"/>
  <c r="Q109" i="21"/>
  <c r="U109" i="21"/>
  <c r="Y109" i="21"/>
  <c r="B109" i="21"/>
  <c r="F109" i="21"/>
  <c r="J109" i="21"/>
  <c r="N109" i="21"/>
  <c r="R109" i="21"/>
  <c r="V109" i="21"/>
  <c r="C109" i="21"/>
  <c r="K109" i="21"/>
  <c r="S109" i="21"/>
  <c r="O109" i="21"/>
  <c r="P109" i="21"/>
  <c r="D109" i="21"/>
  <c r="L109" i="21"/>
  <c r="T109" i="21"/>
  <c r="G109" i="21"/>
  <c r="W109" i="21"/>
  <c r="H109" i="21"/>
  <c r="X109" i="21"/>
  <c r="F74" i="21"/>
  <c r="J74" i="21"/>
  <c r="N74" i="21"/>
  <c r="C74" i="21"/>
  <c r="G74" i="21"/>
  <c r="K74" i="21"/>
  <c r="O74" i="21"/>
  <c r="D74" i="21"/>
  <c r="L74" i="21"/>
  <c r="R74" i="21"/>
  <c r="V74" i="21"/>
  <c r="P74" i="21"/>
  <c r="X74" i="21"/>
  <c r="I74" i="21"/>
  <c r="Y74" i="21"/>
  <c r="E74" i="21"/>
  <c r="M74" i="21"/>
  <c r="S74" i="21"/>
  <c r="W74" i="21"/>
  <c r="B74" i="21"/>
  <c r="H74" i="21"/>
  <c r="T74" i="21"/>
  <c r="Q74" i="21"/>
  <c r="U74" i="21"/>
  <c r="F213" i="21"/>
  <c r="J213" i="21"/>
  <c r="N213" i="21"/>
  <c r="R213" i="21"/>
  <c r="V213" i="21"/>
  <c r="C213" i="21"/>
  <c r="G213" i="21"/>
  <c r="K213" i="21"/>
  <c r="O213" i="21"/>
  <c r="S213" i="21"/>
  <c r="W213" i="21"/>
  <c r="B213" i="21"/>
  <c r="D213" i="21"/>
  <c r="L213" i="21"/>
  <c r="T213" i="21"/>
  <c r="E213" i="21"/>
  <c r="M213" i="21"/>
  <c r="U213" i="21"/>
  <c r="P213" i="21"/>
  <c r="H213" i="21"/>
  <c r="I213" i="21"/>
  <c r="Q213" i="21"/>
  <c r="X213" i="21"/>
  <c r="Y213" i="21"/>
  <c r="F248" i="21"/>
  <c r="J248" i="21"/>
  <c r="N248" i="21"/>
  <c r="R248" i="21"/>
  <c r="V248" i="21"/>
  <c r="C248" i="21"/>
  <c r="G248" i="21"/>
  <c r="K248" i="21"/>
  <c r="O248" i="21"/>
  <c r="S248" i="21"/>
  <c r="W248" i="21"/>
  <c r="B248" i="21"/>
  <c r="D248" i="21"/>
  <c r="L248" i="21"/>
  <c r="T248" i="21"/>
  <c r="E248" i="21"/>
  <c r="M248" i="21"/>
  <c r="U248" i="21"/>
  <c r="H248" i="21"/>
  <c r="X248" i="21"/>
  <c r="P248" i="21"/>
  <c r="Q248" i="21"/>
  <c r="I248" i="21"/>
  <c r="Y248" i="21"/>
  <c r="F282" i="21"/>
  <c r="J282" i="21"/>
  <c r="N282" i="21"/>
  <c r="R282" i="21"/>
  <c r="V282" i="21"/>
  <c r="C282" i="21"/>
  <c r="G282" i="21"/>
  <c r="K282" i="21"/>
  <c r="O282" i="21"/>
  <c r="S282" i="21"/>
  <c r="W282" i="21"/>
  <c r="H282" i="21"/>
  <c r="P282" i="21"/>
  <c r="X282" i="21"/>
  <c r="I282" i="21"/>
  <c r="Q282" i="21"/>
  <c r="Y282" i="21"/>
  <c r="L282" i="21"/>
  <c r="M282" i="21"/>
  <c r="B282" i="21"/>
  <c r="T282" i="21"/>
  <c r="U282" i="21"/>
  <c r="D282" i="21"/>
  <c r="E282" i="21"/>
  <c r="F420" i="28"/>
  <c r="J420" i="28"/>
  <c r="N420" i="28"/>
  <c r="R420" i="28"/>
  <c r="V420" i="28"/>
  <c r="C420" i="28"/>
  <c r="G420" i="28"/>
  <c r="K420" i="28"/>
  <c r="O420" i="28"/>
  <c r="S420" i="28"/>
  <c r="W420" i="28"/>
  <c r="E420" i="28"/>
  <c r="M420" i="28"/>
  <c r="U420" i="28"/>
  <c r="H420" i="28"/>
  <c r="P420" i="28"/>
  <c r="X420" i="28"/>
  <c r="L420" i="28"/>
  <c r="Q420" i="28"/>
  <c r="I420" i="28"/>
  <c r="T420" i="28"/>
  <c r="D420" i="28"/>
  <c r="Y420" i="28"/>
  <c r="B420" i="28"/>
  <c r="C41" i="28"/>
  <c r="G41" i="28"/>
  <c r="K41" i="28"/>
  <c r="O41" i="28"/>
  <c r="S41" i="28"/>
  <c r="W41" i="28"/>
  <c r="E41" i="28"/>
  <c r="M41" i="28"/>
  <c r="U41" i="28"/>
  <c r="B41" i="28"/>
  <c r="J41" i="28"/>
  <c r="R41" i="28"/>
  <c r="D41" i="28"/>
  <c r="H41" i="28"/>
  <c r="L41" i="28"/>
  <c r="P41" i="28"/>
  <c r="T41" i="28"/>
  <c r="X41" i="28"/>
  <c r="I41" i="28"/>
  <c r="Q41" i="28"/>
  <c r="Y41" i="28"/>
  <c r="F41" i="28"/>
  <c r="N41" i="28"/>
  <c r="V41" i="28"/>
  <c r="E249" i="28"/>
  <c r="I249" i="28"/>
  <c r="M249" i="28"/>
  <c r="Q249" i="28"/>
  <c r="U249" i="28"/>
  <c r="Y249" i="28"/>
  <c r="G249" i="28"/>
  <c r="L249" i="28"/>
  <c r="R249" i="28"/>
  <c r="W249" i="28"/>
  <c r="B249" i="28"/>
  <c r="C249" i="28"/>
  <c r="H249" i="28"/>
  <c r="N249" i="28"/>
  <c r="S249" i="28"/>
  <c r="X249" i="28"/>
  <c r="F249" i="28"/>
  <c r="P249" i="28"/>
  <c r="J249" i="28"/>
  <c r="T249" i="28"/>
  <c r="V249" i="28"/>
  <c r="D249" i="28"/>
  <c r="K249" i="28"/>
  <c r="O249" i="28"/>
  <c r="C76" i="28"/>
  <c r="G76" i="28"/>
  <c r="K76" i="28"/>
  <c r="O76" i="28"/>
  <c r="S76" i="28"/>
  <c r="W76" i="28"/>
  <c r="B76" i="28"/>
  <c r="H76" i="28"/>
  <c r="M76" i="28"/>
  <c r="R76" i="28"/>
  <c r="X76" i="28"/>
  <c r="F76" i="28"/>
  <c r="N76" i="28"/>
  <c r="U76" i="28"/>
  <c r="D76" i="28"/>
  <c r="Q76" i="28"/>
  <c r="E76" i="28"/>
  <c r="T76" i="28"/>
  <c r="I76" i="28"/>
  <c r="P76" i="28"/>
  <c r="V76" i="28"/>
  <c r="J76" i="28"/>
  <c r="Y76" i="28"/>
  <c r="L76" i="28"/>
  <c r="E352" i="28"/>
  <c r="I352" i="28"/>
  <c r="M352" i="28"/>
  <c r="Q352" i="28"/>
  <c r="U352" i="28"/>
  <c r="Y352" i="28"/>
  <c r="F352" i="28"/>
  <c r="J352" i="28"/>
  <c r="N352" i="28"/>
  <c r="R352" i="28"/>
  <c r="V352" i="28"/>
  <c r="D352" i="28"/>
  <c r="L352" i="28"/>
  <c r="T352" i="28"/>
  <c r="G352" i="28"/>
  <c r="O352" i="28"/>
  <c r="W352" i="28"/>
  <c r="B352" i="28"/>
  <c r="K352" i="28"/>
  <c r="P352" i="28"/>
  <c r="X352" i="28"/>
  <c r="C352" i="28"/>
  <c r="S352" i="28"/>
  <c r="H352" i="28"/>
  <c r="F386" i="28"/>
  <c r="J386" i="28"/>
  <c r="N386" i="28"/>
  <c r="R386" i="28"/>
  <c r="V386" i="28"/>
  <c r="C386" i="28"/>
  <c r="G386" i="28"/>
  <c r="K386" i="28"/>
  <c r="O386" i="28"/>
  <c r="S386" i="28"/>
  <c r="W386" i="28"/>
  <c r="E386" i="28"/>
  <c r="M386" i="28"/>
  <c r="U386" i="28"/>
  <c r="H386" i="28"/>
  <c r="P386" i="28"/>
  <c r="X386" i="28"/>
  <c r="L386" i="28"/>
  <c r="Q386" i="28"/>
  <c r="B386" i="28"/>
  <c r="I386" i="28"/>
  <c r="T386" i="28"/>
  <c r="D386" i="28"/>
  <c r="Y38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F215" i="28"/>
  <c r="J215" i="28"/>
  <c r="N215" i="28"/>
  <c r="R215" i="28"/>
  <c r="V215" i="28"/>
  <c r="C215" i="28"/>
  <c r="G215" i="28"/>
  <c r="K215" i="28"/>
  <c r="O215" i="28"/>
  <c r="S215" i="28"/>
  <c r="W215" i="28"/>
  <c r="B215" i="28"/>
  <c r="I215" i="28"/>
  <c r="Q215" i="28"/>
  <c r="Y215" i="28"/>
  <c r="D215" i="28"/>
  <c r="L215" i="28"/>
  <c r="T215" i="28"/>
  <c r="E215" i="28"/>
  <c r="U215" i="28"/>
  <c r="H215" i="28"/>
  <c r="X215" i="28"/>
  <c r="M215" i="28"/>
  <c r="P215"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C283" i="28"/>
  <c r="G283" i="28"/>
  <c r="K283" i="28"/>
  <c r="O283" i="28"/>
  <c r="S283" i="28"/>
  <c r="W283" i="28"/>
  <c r="B283" i="28"/>
  <c r="D283" i="28"/>
  <c r="H283" i="28"/>
  <c r="L283" i="28"/>
  <c r="P283" i="28"/>
  <c r="T283" i="28"/>
  <c r="X283" i="28"/>
  <c r="F283" i="28"/>
  <c r="N283" i="28"/>
  <c r="V283" i="28"/>
  <c r="I283" i="28"/>
  <c r="Q283" i="28"/>
  <c r="Y283" i="28"/>
  <c r="M283" i="28"/>
  <c r="R283" i="28"/>
  <c r="E283" i="28"/>
  <c r="J283" i="28"/>
  <c r="U283"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E180" i="21" l="1"/>
  <c r="I180" i="21"/>
  <c r="M180" i="21"/>
  <c r="Q180" i="21"/>
  <c r="U180" i="21"/>
  <c r="Y180" i="21"/>
  <c r="C180" i="21"/>
  <c r="G180" i="21"/>
  <c r="K180" i="21"/>
  <c r="O180" i="21"/>
  <c r="S180" i="21"/>
  <c r="W180" i="21"/>
  <c r="B180" i="21"/>
  <c r="J180" i="21"/>
  <c r="R180" i="21"/>
  <c r="F180" i="21"/>
  <c r="N180" i="21"/>
  <c r="V180" i="21"/>
  <c r="D180" i="21"/>
  <c r="T180" i="21"/>
  <c r="L180" i="21"/>
  <c r="X180" i="21"/>
  <c r="H180" i="21"/>
  <c r="P180" i="21"/>
  <c r="D319" i="28"/>
  <c r="H319" i="28"/>
  <c r="L319" i="28"/>
  <c r="P319" i="28"/>
  <c r="T319" i="28"/>
  <c r="X319" i="28"/>
  <c r="F319" i="28"/>
  <c r="J319" i="28"/>
  <c r="N319" i="28"/>
  <c r="R319" i="28"/>
  <c r="V319" i="28"/>
  <c r="I319" i="28"/>
  <c r="Q319" i="28"/>
  <c r="Y319" i="28"/>
  <c r="C319" i="28"/>
  <c r="K319" i="28"/>
  <c r="S319" i="28"/>
  <c r="E319" i="28"/>
  <c r="M319" i="28"/>
  <c r="U319" i="28"/>
  <c r="G319" i="28"/>
  <c r="O319" i="28"/>
  <c r="W319" i="28"/>
  <c r="B319" i="28"/>
  <c r="F182" i="28"/>
  <c r="J182" i="28"/>
  <c r="N182" i="28"/>
  <c r="R182" i="28"/>
  <c r="V182" i="28"/>
  <c r="C182" i="28"/>
  <c r="G182" i="28"/>
  <c r="K182" i="28"/>
  <c r="O182" i="28"/>
  <c r="S182" i="28"/>
  <c r="W182" i="28"/>
  <c r="D182" i="28"/>
  <c r="H182" i="28"/>
  <c r="L182" i="28"/>
  <c r="P182" i="28"/>
  <c r="T182" i="28"/>
  <c r="X182" i="28"/>
  <c r="E182" i="28"/>
  <c r="I182" i="28"/>
  <c r="M182" i="28"/>
  <c r="Q182" i="28"/>
  <c r="U182" i="28"/>
  <c r="Y182" i="28"/>
  <c r="B182" i="28"/>
  <c r="F318" i="21"/>
  <c r="J318" i="21"/>
  <c r="N318" i="21"/>
  <c r="R318" i="21"/>
  <c r="V318" i="21"/>
  <c r="D318" i="21"/>
  <c r="H318" i="21"/>
  <c r="L318" i="21"/>
  <c r="P318" i="21"/>
  <c r="T318" i="21"/>
  <c r="X318" i="21"/>
  <c r="C318" i="21"/>
  <c r="K318" i="21"/>
  <c r="S318" i="21"/>
  <c r="G318" i="21"/>
  <c r="O318" i="21"/>
  <c r="W318" i="21"/>
  <c r="B318" i="21"/>
  <c r="E318" i="21"/>
  <c r="U318" i="21"/>
  <c r="I318" i="21"/>
  <c r="Y318" i="21"/>
  <c r="M318" i="21"/>
  <c r="Q318" i="21"/>
  <c r="A319" i="21"/>
  <c r="F421" i="21"/>
  <c r="V421" i="21"/>
  <c r="O421" i="21"/>
  <c r="P421" i="21"/>
  <c r="Q421" i="21"/>
  <c r="E421" i="21"/>
  <c r="A422" i="21"/>
  <c r="N421" i="21"/>
  <c r="W421" i="21"/>
  <c r="D421" i="21"/>
  <c r="K421" i="21"/>
  <c r="T421" i="21"/>
  <c r="J421" i="21"/>
  <c r="C421" i="21"/>
  <c r="S421" i="21"/>
  <c r="X421" i="21"/>
  <c r="Y421" i="21"/>
  <c r="U421" i="21"/>
  <c r="G421" i="21"/>
  <c r="B421" i="21"/>
  <c r="L421" i="21"/>
  <c r="R421" i="21"/>
  <c r="H421" i="21"/>
  <c r="I421" i="21"/>
  <c r="M421" i="21"/>
  <c r="F387" i="21"/>
  <c r="V387" i="21"/>
  <c r="O387" i="21"/>
  <c r="P387" i="21"/>
  <c r="Q387" i="21"/>
  <c r="E387" i="21"/>
  <c r="G387" i="21"/>
  <c r="B387" i="21"/>
  <c r="L387" i="21"/>
  <c r="K387" i="21"/>
  <c r="I387" i="21"/>
  <c r="M387" i="21"/>
  <c r="J387" i="21"/>
  <c r="C387" i="21"/>
  <c r="S387" i="21"/>
  <c r="X387" i="21"/>
  <c r="Y387" i="21"/>
  <c r="U387" i="21"/>
  <c r="A388" i="21"/>
  <c r="N387" i="21"/>
  <c r="W387" i="21"/>
  <c r="D387" i="21"/>
  <c r="R387" i="21"/>
  <c r="H387" i="21"/>
  <c r="T387" i="21"/>
  <c r="D353" i="21"/>
  <c r="T353" i="21"/>
  <c r="M353" i="21"/>
  <c r="B353" i="21"/>
  <c r="G353" i="21"/>
  <c r="K353" i="21"/>
  <c r="E353" i="21"/>
  <c r="W353" i="21"/>
  <c r="I353" i="21"/>
  <c r="V353" i="21"/>
  <c r="C353" i="21"/>
  <c r="H353" i="21"/>
  <c r="X353" i="21"/>
  <c r="Q353" i="21"/>
  <c r="F353" i="21"/>
  <c r="O353" i="21"/>
  <c r="R353" i="21"/>
  <c r="L353" i="21"/>
  <c r="U353" i="21"/>
  <c r="N353" i="21"/>
  <c r="S353" i="21"/>
  <c r="A354" i="21"/>
  <c r="P353" i="21"/>
  <c r="Y353" i="21"/>
  <c r="J353" i="21"/>
  <c r="C75" i="21"/>
  <c r="G75" i="21"/>
  <c r="K75" i="21"/>
  <c r="O75" i="21"/>
  <c r="S75" i="21"/>
  <c r="W75" i="21"/>
  <c r="M75" i="21"/>
  <c r="U75" i="21"/>
  <c r="J75" i="21"/>
  <c r="R75" i="21"/>
  <c r="D75" i="21"/>
  <c r="H75" i="21"/>
  <c r="L75" i="21"/>
  <c r="P75" i="21"/>
  <c r="T75" i="21"/>
  <c r="X75" i="21"/>
  <c r="E75" i="21"/>
  <c r="I75" i="21"/>
  <c r="Q75" i="21"/>
  <c r="Y75" i="21"/>
  <c r="B75" i="21"/>
  <c r="F75" i="21"/>
  <c r="N75" i="21"/>
  <c r="V75" i="21"/>
  <c r="F42" i="21"/>
  <c r="J42" i="21"/>
  <c r="N42" i="21"/>
  <c r="R42" i="21"/>
  <c r="V42" i="21"/>
  <c r="H42" i="21"/>
  <c r="P42" i="21"/>
  <c r="X42" i="21"/>
  <c r="I42" i="21"/>
  <c r="Q42" i="21"/>
  <c r="C42" i="21"/>
  <c r="G42" i="21"/>
  <c r="K42" i="21"/>
  <c r="O42" i="21"/>
  <c r="S42" i="21"/>
  <c r="W42" i="21"/>
  <c r="B42" i="21"/>
  <c r="D42" i="21"/>
  <c r="L42" i="21"/>
  <c r="T42" i="21"/>
  <c r="E42" i="21"/>
  <c r="M42" i="21"/>
  <c r="U42" i="21"/>
  <c r="Y42" i="21"/>
  <c r="E145" i="21"/>
  <c r="I145" i="21"/>
  <c r="M145" i="21"/>
  <c r="Q145" i="21"/>
  <c r="U145" i="21"/>
  <c r="Y145" i="21"/>
  <c r="F145" i="21"/>
  <c r="J145" i="21"/>
  <c r="N145" i="21"/>
  <c r="R145" i="21"/>
  <c r="V145" i="21"/>
  <c r="G145" i="21"/>
  <c r="O145" i="21"/>
  <c r="W145" i="21"/>
  <c r="B145" i="21"/>
  <c r="H145" i="21"/>
  <c r="P145" i="21"/>
  <c r="X145" i="21"/>
  <c r="C145" i="21"/>
  <c r="S145" i="21"/>
  <c r="D145" i="21"/>
  <c r="T145" i="21"/>
  <c r="K145" i="21"/>
  <c r="L145" i="21"/>
  <c r="F110" i="21"/>
  <c r="J110" i="21"/>
  <c r="N110" i="21"/>
  <c r="R110" i="21"/>
  <c r="V110" i="21"/>
  <c r="C110" i="21"/>
  <c r="G110" i="21"/>
  <c r="K110" i="21"/>
  <c r="O110" i="21"/>
  <c r="S110" i="21"/>
  <c r="W110" i="21"/>
  <c r="B110" i="21"/>
  <c r="D110" i="21"/>
  <c r="L110" i="21"/>
  <c r="T110" i="21"/>
  <c r="H110" i="21"/>
  <c r="X110" i="21"/>
  <c r="Q110" i="21"/>
  <c r="E110" i="21"/>
  <c r="M110" i="21"/>
  <c r="U110" i="21"/>
  <c r="P110" i="21"/>
  <c r="I110" i="21"/>
  <c r="Y110" i="21"/>
  <c r="C214" i="21"/>
  <c r="G214" i="21"/>
  <c r="K214" i="21"/>
  <c r="O214" i="21"/>
  <c r="S214" i="21"/>
  <c r="W214" i="21"/>
  <c r="D214" i="21"/>
  <c r="H214" i="21"/>
  <c r="L214" i="21"/>
  <c r="P214" i="21"/>
  <c r="T214" i="21"/>
  <c r="X214" i="21"/>
  <c r="E214" i="21"/>
  <c r="M214" i="21"/>
  <c r="U214" i="21"/>
  <c r="F214" i="21"/>
  <c r="N214" i="21"/>
  <c r="V214" i="21"/>
  <c r="I214" i="21"/>
  <c r="Y214" i="21"/>
  <c r="B214" i="21"/>
  <c r="J214" i="21"/>
  <c r="Q214" i="21"/>
  <c r="R214" i="21"/>
  <c r="C283" i="21"/>
  <c r="G283" i="21"/>
  <c r="K283" i="21"/>
  <c r="O283" i="21"/>
  <c r="S283" i="21"/>
  <c r="W283" i="21"/>
  <c r="B283" i="21"/>
  <c r="D283" i="21"/>
  <c r="H283" i="21"/>
  <c r="L283" i="21"/>
  <c r="P283" i="21"/>
  <c r="T283" i="21"/>
  <c r="X283" i="21"/>
  <c r="I283" i="21"/>
  <c r="Q283" i="21"/>
  <c r="Y283" i="21"/>
  <c r="J283" i="21"/>
  <c r="R283" i="21"/>
  <c r="E283" i="21"/>
  <c r="U283" i="21"/>
  <c r="F283" i="21"/>
  <c r="V283" i="21"/>
  <c r="N283" i="21"/>
  <c r="M283" i="21"/>
  <c r="C249" i="21"/>
  <c r="G249" i="21"/>
  <c r="K249" i="21"/>
  <c r="O249" i="21"/>
  <c r="S249" i="21"/>
  <c r="W249" i="21"/>
  <c r="D249" i="21"/>
  <c r="H249" i="21"/>
  <c r="L249" i="21"/>
  <c r="P249" i="21"/>
  <c r="T249" i="21"/>
  <c r="X249" i="21"/>
  <c r="E249" i="21"/>
  <c r="M249" i="21"/>
  <c r="U249" i="21"/>
  <c r="F249" i="21"/>
  <c r="N249" i="21"/>
  <c r="V249" i="21"/>
  <c r="Q249" i="21"/>
  <c r="B249" i="21"/>
  <c r="Y249" i="21"/>
  <c r="R249" i="21"/>
  <c r="I249" i="21"/>
  <c r="J249" i="21"/>
  <c r="C387" i="28"/>
  <c r="G387" i="28"/>
  <c r="K387" i="28"/>
  <c r="O387" i="28"/>
  <c r="S387" i="28"/>
  <c r="W387" i="28"/>
  <c r="D387" i="28"/>
  <c r="H387" i="28"/>
  <c r="L387" i="28"/>
  <c r="P387" i="28"/>
  <c r="T387" i="28"/>
  <c r="X387" i="28"/>
  <c r="F387" i="28"/>
  <c r="N387" i="28"/>
  <c r="V387" i="28"/>
  <c r="I387" i="28"/>
  <c r="Q387" i="28"/>
  <c r="Y387" i="28"/>
  <c r="E387" i="28"/>
  <c r="U387" i="28"/>
  <c r="J387" i="28"/>
  <c r="R387" i="28"/>
  <c r="M387" i="28"/>
  <c r="B387" i="28"/>
  <c r="C216" i="28"/>
  <c r="G216" i="28"/>
  <c r="K216" i="28"/>
  <c r="O216" i="28"/>
  <c r="S216" i="28"/>
  <c r="W216" i="28"/>
  <c r="D216" i="28"/>
  <c r="H216" i="28"/>
  <c r="L216" i="28"/>
  <c r="P216" i="28"/>
  <c r="T216" i="28"/>
  <c r="X216" i="28"/>
  <c r="J216" i="28"/>
  <c r="R216" i="28"/>
  <c r="E216" i="28"/>
  <c r="M216" i="28"/>
  <c r="U216" i="28"/>
  <c r="B216" i="28"/>
  <c r="N216" i="28"/>
  <c r="F216" i="28"/>
  <c r="Y216" i="28"/>
  <c r="Q216" i="28"/>
  <c r="I216" i="28"/>
  <c r="V216" i="28"/>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D284" i="28"/>
  <c r="H284" i="28"/>
  <c r="L284" i="28"/>
  <c r="P284" i="28"/>
  <c r="T284" i="28"/>
  <c r="X284" i="28"/>
  <c r="E284" i="28"/>
  <c r="I284" i="28"/>
  <c r="M284" i="28"/>
  <c r="Q284" i="28"/>
  <c r="U284" i="28"/>
  <c r="Y284" i="28"/>
  <c r="B284" i="28"/>
  <c r="G284" i="28"/>
  <c r="O284" i="28"/>
  <c r="W284" i="28"/>
  <c r="J284" i="28"/>
  <c r="R284" i="28"/>
  <c r="F284" i="28"/>
  <c r="V284" i="28"/>
  <c r="K284" i="28"/>
  <c r="N284" i="28"/>
  <c r="S284" i="28"/>
  <c r="C284" i="28"/>
  <c r="C421" i="28"/>
  <c r="G421" i="28"/>
  <c r="K421" i="28"/>
  <c r="O421" i="28"/>
  <c r="S421" i="28"/>
  <c r="W421" i="28"/>
  <c r="D421" i="28"/>
  <c r="H421" i="28"/>
  <c r="L421" i="28"/>
  <c r="P421" i="28"/>
  <c r="T421" i="28"/>
  <c r="X421" i="28"/>
  <c r="F421" i="28"/>
  <c r="N421" i="28"/>
  <c r="V421" i="28"/>
  <c r="B421" i="28"/>
  <c r="I421" i="28"/>
  <c r="Q421" i="28"/>
  <c r="Y421" i="28"/>
  <c r="E421" i="28"/>
  <c r="U421" i="28"/>
  <c r="J421" i="28"/>
  <c r="R421" i="28"/>
  <c r="M421" i="28"/>
  <c r="F353" i="28"/>
  <c r="J353" i="28"/>
  <c r="N353" i="28"/>
  <c r="R353" i="28"/>
  <c r="V353" i="28"/>
  <c r="C353" i="28"/>
  <c r="G353" i="28"/>
  <c r="K353" i="28"/>
  <c r="O353" i="28"/>
  <c r="S353" i="28"/>
  <c r="W353" i="28"/>
  <c r="E353" i="28"/>
  <c r="M353" i="28"/>
  <c r="U353" i="28"/>
  <c r="H353" i="28"/>
  <c r="P353" i="28"/>
  <c r="X353" i="28"/>
  <c r="D353" i="28"/>
  <c r="T353" i="28"/>
  <c r="I353" i="28"/>
  <c r="Y353" i="28"/>
  <c r="L353" i="28"/>
  <c r="Q353" i="28"/>
  <c r="B353"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F250" i="28"/>
  <c r="J250" i="28"/>
  <c r="N250" i="28"/>
  <c r="R250" i="28"/>
  <c r="V250" i="28"/>
  <c r="E250" i="28"/>
  <c r="K250" i="28"/>
  <c r="P250" i="28"/>
  <c r="U250" i="28"/>
  <c r="G250" i="28"/>
  <c r="L250" i="28"/>
  <c r="Q250" i="28"/>
  <c r="W250" i="28"/>
  <c r="B250" i="28"/>
  <c r="D250" i="28"/>
  <c r="O250" i="28"/>
  <c r="Y250" i="28"/>
  <c r="H250" i="28"/>
  <c r="S250" i="28"/>
  <c r="T250" i="28"/>
  <c r="C250" i="28"/>
  <c r="X250" i="28"/>
  <c r="I250" i="28"/>
  <c r="M250"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F181" i="21" l="1"/>
  <c r="J181" i="21"/>
  <c r="N181" i="21"/>
  <c r="R181" i="21"/>
  <c r="V181" i="21"/>
  <c r="D181" i="21"/>
  <c r="H181" i="21"/>
  <c r="L181" i="21"/>
  <c r="P181" i="21"/>
  <c r="T181" i="21"/>
  <c r="X181" i="21"/>
  <c r="C181" i="21"/>
  <c r="K181" i="21"/>
  <c r="S181" i="21"/>
  <c r="G181" i="21"/>
  <c r="O181" i="21"/>
  <c r="W181" i="21"/>
  <c r="M181" i="21"/>
  <c r="E181" i="21"/>
  <c r="U181" i="21"/>
  <c r="B181" i="21"/>
  <c r="I181" i="21"/>
  <c r="Q181" i="21"/>
  <c r="Y181" i="21"/>
  <c r="E320" i="28"/>
  <c r="I320" i="28"/>
  <c r="M320" i="28"/>
  <c r="Q320" i="28"/>
  <c r="U320" i="28"/>
  <c r="Y320" i="28"/>
  <c r="B320" i="28"/>
  <c r="C320" i="28"/>
  <c r="G320" i="28"/>
  <c r="K320" i="28"/>
  <c r="O320" i="28"/>
  <c r="S320" i="28"/>
  <c r="W320" i="28"/>
  <c r="J320" i="28"/>
  <c r="R320" i="28"/>
  <c r="D320" i="28"/>
  <c r="L320" i="28"/>
  <c r="T320" i="28"/>
  <c r="F320" i="28"/>
  <c r="N320" i="28"/>
  <c r="V320" i="28"/>
  <c r="H320" i="28"/>
  <c r="P320" i="28"/>
  <c r="X320" i="28"/>
  <c r="C183" i="28"/>
  <c r="G183" i="28"/>
  <c r="K183" i="28"/>
  <c r="O183" i="28"/>
  <c r="S183" i="28"/>
  <c r="W183" i="28"/>
  <c r="D183" i="28"/>
  <c r="H183" i="28"/>
  <c r="L183" i="28"/>
  <c r="P183" i="28"/>
  <c r="T183" i="28"/>
  <c r="X183" i="28"/>
  <c r="E183" i="28"/>
  <c r="I183" i="28"/>
  <c r="M183" i="28"/>
  <c r="Q183" i="28"/>
  <c r="U183" i="28"/>
  <c r="Y183" i="28"/>
  <c r="B183" i="28"/>
  <c r="F183" i="28"/>
  <c r="J183" i="28"/>
  <c r="N183" i="28"/>
  <c r="R183" i="28"/>
  <c r="V183" i="28"/>
  <c r="C319" i="21"/>
  <c r="G319" i="21"/>
  <c r="K319" i="21"/>
  <c r="O319" i="21"/>
  <c r="S319" i="21"/>
  <c r="W319" i="21"/>
  <c r="E319" i="21"/>
  <c r="I319" i="21"/>
  <c r="M319" i="21"/>
  <c r="Q319" i="21"/>
  <c r="U319" i="21"/>
  <c r="Y319" i="21"/>
  <c r="D319" i="21"/>
  <c r="L319" i="21"/>
  <c r="T319" i="21"/>
  <c r="H319" i="21"/>
  <c r="P319" i="21"/>
  <c r="X319" i="21"/>
  <c r="N319" i="21"/>
  <c r="R319" i="21"/>
  <c r="F319" i="21"/>
  <c r="V319" i="21"/>
  <c r="J319" i="21"/>
  <c r="B319" i="21"/>
  <c r="C422" i="21"/>
  <c r="S422" i="21"/>
  <c r="L422" i="21"/>
  <c r="I422" i="21"/>
  <c r="R422" i="21"/>
  <c r="E422" i="21"/>
  <c r="A423" i="21"/>
  <c r="G422" i="21"/>
  <c r="W422" i="21"/>
  <c r="P422" i="21"/>
  <c r="Q422" i="21"/>
  <c r="B422" i="21"/>
  <c r="F422" i="21"/>
  <c r="K422" i="21"/>
  <c r="D422" i="21"/>
  <c r="T422" i="21"/>
  <c r="Y422" i="21"/>
  <c r="M422" i="21"/>
  <c r="U422" i="21"/>
  <c r="O422" i="21"/>
  <c r="H422" i="21"/>
  <c r="X422" i="21"/>
  <c r="J422" i="21"/>
  <c r="N422" i="21"/>
  <c r="V422" i="21"/>
  <c r="A320" i="21"/>
  <c r="E354" i="21"/>
  <c r="U354" i="21"/>
  <c r="N354" i="21"/>
  <c r="O354" i="21"/>
  <c r="P354" i="21"/>
  <c r="D354" i="21"/>
  <c r="I354" i="21"/>
  <c r="Y354" i="21"/>
  <c r="R354" i="21"/>
  <c r="W354" i="21"/>
  <c r="X354" i="21"/>
  <c r="T354" i="21"/>
  <c r="A355" i="21"/>
  <c r="M354" i="21"/>
  <c r="F354" i="21"/>
  <c r="V354" i="21"/>
  <c r="B354" i="21"/>
  <c r="C354" i="21"/>
  <c r="L354" i="21"/>
  <c r="Q354" i="21"/>
  <c r="J354" i="21"/>
  <c r="G354" i="21"/>
  <c r="H354" i="21"/>
  <c r="S354" i="21"/>
  <c r="K354" i="21"/>
  <c r="C388" i="21"/>
  <c r="S388" i="21"/>
  <c r="L388" i="21"/>
  <c r="I388" i="21"/>
  <c r="R388" i="21"/>
  <c r="E388" i="21"/>
  <c r="G388" i="21"/>
  <c r="W388" i="21"/>
  <c r="P388" i="21"/>
  <c r="Q388" i="21"/>
  <c r="B388" i="21"/>
  <c r="F388" i="21"/>
  <c r="K388" i="21"/>
  <c r="D388" i="21"/>
  <c r="T388" i="21"/>
  <c r="Y388" i="21"/>
  <c r="M388" i="21"/>
  <c r="U388" i="21"/>
  <c r="A389" i="21"/>
  <c r="O388" i="21"/>
  <c r="H388" i="21"/>
  <c r="X388" i="21"/>
  <c r="J388" i="21"/>
  <c r="N388" i="21"/>
  <c r="V388" i="21"/>
  <c r="F146" i="21"/>
  <c r="J146" i="21"/>
  <c r="N146" i="21"/>
  <c r="R146" i="21"/>
  <c r="V146" i="21"/>
  <c r="C146" i="21"/>
  <c r="G146" i="21"/>
  <c r="K146" i="21"/>
  <c r="O146" i="21"/>
  <c r="S146" i="21"/>
  <c r="W146" i="21"/>
  <c r="H146" i="21"/>
  <c r="P146" i="21"/>
  <c r="X146" i="21"/>
  <c r="I146" i="21"/>
  <c r="Q146" i="21"/>
  <c r="Y146" i="21"/>
  <c r="B146" i="21"/>
  <c r="L146" i="21"/>
  <c r="D146" i="21"/>
  <c r="M146" i="21"/>
  <c r="T146" i="21"/>
  <c r="E146" i="21"/>
  <c r="U146" i="21"/>
  <c r="D76" i="21"/>
  <c r="H76" i="21"/>
  <c r="L76" i="21"/>
  <c r="P76" i="21"/>
  <c r="T76" i="21"/>
  <c r="X76" i="21"/>
  <c r="J76" i="21"/>
  <c r="R76" i="21"/>
  <c r="C76" i="21"/>
  <c r="K76" i="21"/>
  <c r="W76" i="21"/>
  <c r="B76" i="21"/>
  <c r="E76" i="21"/>
  <c r="I76" i="21"/>
  <c r="M76" i="21"/>
  <c r="Q76" i="21"/>
  <c r="U76" i="21"/>
  <c r="Y76" i="21"/>
  <c r="F76" i="21"/>
  <c r="N76" i="21"/>
  <c r="V76" i="21"/>
  <c r="G76" i="21"/>
  <c r="O76" i="21"/>
  <c r="S76" i="21"/>
  <c r="C111" i="21"/>
  <c r="G111" i="21"/>
  <c r="K111" i="21"/>
  <c r="O111" i="21"/>
  <c r="S111" i="21"/>
  <c r="W111" i="21"/>
  <c r="D111" i="21"/>
  <c r="H111" i="21"/>
  <c r="L111" i="21"/>
  <c r="P111" i="21"/>
  <c r="T111" i="21"/>
  <c r="X111" i="21"/>
  <c r="E111" i="21"/>
  <c r="M111" i="21"/>
  <c r="U111" i="21"/>
  <c r="Y111" i="21"/>
  <c r="J111" i="21"/>
  <c r="F111" i="21"/>
  <c r="N111" i="21"/>
  <c r="V111" i="21"/>
  <c r="I111" i="21"/>
  <c r="Q111" i="21"/>
  <c r="B111" i="21"/>
  <c r="R111" i="21"/>
  <c r="D215" i="21"/>
  <c r="H215" i="21"/>
  <c r="L215" i="21"/>
  <c r="P215" i="21"/>
  <c r="T215" i="21"/>
  <c r="X215" i="21"/>
  <c r="E215" i="21"/>
  <c r="I215" i="21"/>
  <c r="M215" i="21"/>
  <c r="Q215" i="21"/>
  <c r="U215" i="21"/>
  <c r="Y215" i="21"/>
  <c r="F215" i="21"/>
  <c r="N215" i="21"/>
  <c r="V215" i="21"/>
  <c r="G215" i="21"/>
  <c r="O215" i="21"/>
  <c r="W215" i="21"/>
  <c r="R215" i="21"/>
  <c r="J215" i="21"/>
  <c r="K215" i="21"/>
  <c r="C215" i="21"/>
  <c r="S215" i="21"/>
  <c r="B215" i="21"/>
  <c r="D250" i="21"/>
  <c r="H250" i="21"/>
  <c r="L250" i="21"/>
  <c r="P250" i="21"/>
  <c r="T250" i="21"/>
  <c r="X250" i="21"/>
  <c r="E250" i="21"/>
  <c r="I250" i="21"/>
  <c r="M250" i="21"/>
  <c r="Q250" i="21"/>
  <c r="U250" i="21"/>
  <c r="Y250" i="21"/>
  <c r="F250" i="21"/>
  <c r="N250" i="21"/>
  <c r="V250" i="21"/>
  <c r="G250" i="21"/>
  <c r="O250" i="21"/>
  <c r="W250" i="21"/>
  <c r="J250" i="21"/>
  <c r="C250" i="21"/>
  <c r="K250" i="21"/>
  <c r="B250" i="21"/>
  <c r="R250" i="21"/>
  <c r="S250" i="21"/>
  <c r="D284" i="21"/>
  <c r="H284" i="21"/>
  <c r="L284" i="21"/>
  <c r="P284" i="21"/>
  <c r="T284" i="21"/>
  <c r="X284" i="21"/>
  <c r="E284" i="21"/>
  <c r="I284" i="21"/>
  <c r="M284" i="21"/>
  <c r="Q284" i="21"/>
  <c r="U284" i="21"/>
  <c r="Y284" i="21"/>
  <c r="B284" i="21"/>
  <c r="J284" i="21"/>
  <c r="R284" i="21"/>
  <c r="C284" i="21"/>
  <c r="K284" i="21"/>
  <c r="S284" i="21"/>
  <c r="N284" i="21"/>
  <c r="O284" i="21"/>
  <c r="F284" i="21"/>
  <c r="G284" i="21"/>
  <c r="V284" i="21"/>
  <c r="W284" i="21"/>
  <c r="C354" i="28"/>
  <c r="G354" i="28"/>
  <c r="K354" i="28"/>
  <c r="O354" i="28"/>
  <c r="S354" i="28"/>
  <c r="W354" i="28"/>
  <c r="D354" i="28"/>
  <c r="H354" i="28"/>
  <c r="L354" i="28"/>
  <c r="P354" i="28"/>
  <c r="T354" i="28"/>
  <c r="X354" i="28"/>
  <c r="F354" i="28"/>
  <c r="N354" i="28"/>
  <c r="V354" i="28"/>
  <c r="I354" i="28"/>
  <c r="Q354" i="28"/>
  <c r="Y354" i="28"/>
  <c r="M354" i="28"/>
  <c r="B354" i="28"/>
  <c r="R354" i="28"/>
  <c r="J354" i="28"/>
  <c r="U354" i="28"/>
  <c r="E354" i="28"/>
  <c r="D388" i="28"/>
  <c r="H388" i="28"/>
  <c r="L388" i="28"/>
  <c r="P388" i="28"/>
  <c r="T388" i="28"/>
  <c r="X388" i="28"/>
  <c r="E388" i="28"/>
  <c r="I388" i="28"/>
  <c r="M388" i="28"/>
  <c r="Q388" i="28"/>
  <c r="U388" i="28"/>
  <c r="Y388" i="28"/>
  <c r="B388" i="28"/>
  <c r="G388" i="28"/>
  <c r="O388" i="28"/>
  <c r="W388" i="28"/>
  <c r="J388" i="28"/>
  <c r="R388" i="28"/>
  <c r="N388" i="28"/>
  <c r="C388" i="28"/>
  <c r="S388" i="28"/>
  <c r="F388" i="28"/>
  <c r="V388" i="28"/>
  <c r="K388" i="28"/>
  <c r="C251" i="28"/>
  <c r="G251" i="28"/>
  <c r="K251" i="28"/>
  <c r="O251" i="28"/>
  <c r="S251" i="28"/>
  <c r="W251" i="28"/>
  <c r="D251" i="28"/>
  <c r="I251" i="28"/>
  <c r="N251" i="28"/>
  <c r="T251" i="28"/>
  <c r="Y251" i="28"/>
  <c r="E251" i="28"/>
  <c r="J251" i="28"/>
  <c r="P251" i="28"/>
  <c r="U251" i="28"/>
  <c r="M251" i="28"/>
  <c r="X251" i="28"/>
  <c r="F251" i="28"/>
  <c r="Q251" i="28"/>
  <c r="B251" i="28"/>
  <c r="R251" i="28"/>
  <c r="V251" i="28"/>
  <c r="H251" i="28"/>
  <c r="L251" i="28"/>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D217" i="28"/>
  <c r="H217" i="28"/>
  <c r="L217" i="28"/>
  <c r="P217" i="28"/>
  <c r="T217" i="28"/>
  <c r="X217" i="28"/>
  <c r="E217" i="28"/>
  <c r="I217" i="28"/>
  <c r="M217" i="28"/>
  <c r="Q217" i="28"/>
  <c r="U217" i="28"/>
  <c r="Y217" i="28"/>
  <c r="C217" i="28"/>
  <c r="K217" i="28"/>
  <c r="S217" i="28"/>
  <c r="F217" i="28"/>
  <c r="N217" i="28"/>
  <c r="V217" i="28"/>
  <c r="G217" i="28"/>
  <c r="W217" i="28"/>
  <c r="B217" i="28"/>
  <c r="R217" i="28"/>
  <c r="J217" i="28"/>
  <c r="O217" i="28"/>
  <c r="D422" i="28"/>
  <c r="H422" i="28"/>
  <c r="L422" i="28"/>
  <c r="P422" i="28"/>
  <c r="T422" i="28"/>
  <c r="X422" i="28"/>
  <c r="E422" i="28"/>
  <c r="I422" i="28"/>
  <c r="M422" i="28"/>
  <c r="Q422" i="28"/>
  <c r="U422" i="28"/>
  <c r="Y422" i="28"/>
  <c r="G422" i="28"/>
  <c r="O422" i="28"/>
  <c r="W422" i="28"/>
  <c r="J422" i="28"/>
  <c r="R422" i="28"/>
  <c r="B422" i="28"/>
  <c r="N422" i="28"/>
  <c r="C422" i="28"/>
  <c r="S422" i="28"/>
  <c r="F422" i="28"/>
  <c r="V422" i="28"/>
  <c r="K422"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E285" i="28"/>
  <c r="I285" i="28"/>
  <c r="M285" i="28"/>
  <c r="Q285" i="28"/>
  <c r="U285" i="28"/>
  <c r="Y285" i="28"/>
  <c r="F285" i="28"/>
  <c r="J285" i="28"/>
  <c r="N285" i="28"/>
  <c r="R285" i="28"/>
  <c r="V285" i="28"/>
  <c r="H285" i="28"/>
  <c r="P285" i="28"/>
  <c r="X285" i="28"/>
  <c r="C285" i="28"/>
  <c r="K285" i="28"/>
  <c r="S285" i="28"/>
  <c r="B285" i="28"/>
  <c r="O285" i="28"/>
  <c r="D285" i="28"/>
  <c r="T285" i="28"/>
  <c r="W285" i="28"/>
  <c r="G285" i="28"/>
  <c r="L285"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C182" i="21" l="1"/>
  <c r="G182" i="21"/>
  <c r="K182" i="21"/>
  <c r="O182" i="21"/>
  <c r="S182" i="21"/>
  <c r="W182" i="21"/>
  <c r="B182" i="21"/>
  <c r="E182" i="21"/>
  <c r="I182" i="21"/>
  <c r="M182" i="21"/>
  <c r="Q182" i="21"/>
  <c r="U182" i="21"/>
  <c r="Y182" i="21"/>
  <c r="D182" i="21"/>
  <c r="L182" i="21"/>
  <c r="T182" i="21"/>
  <c r="H182" i="21"/>
  <c r="P182" i="21"/>
  <c r="X182" i="21"/>
  <c r="F182" i="21"/>
  <c r="V182" i="21"/>
  <c r="N182" i="21"/>
  <c r="J182" i="21"/>
  <c r="R182" i="21"/>
  <c r="F321" i="28"/>
  <c r="J321" i="28"/>
  <c r="N321" i="28"/>
  <c r="R321" i="28"/>
  <c r="V321" i="28"/>
  <c r="D321" i="28"/>
  <c r="H321" i="28"/>
  <c r="L321" i="28"/>
  <c r="P321" i="28"/>
  <c r="T321" i="28"/>
  <c r="X321" i="28"/>
  <c r="C321" i="28"/>
  <c r="K321" i="28"/>
  <c r="S321" i="28"/>
  <c r="B321" i="28"/>
  <c r="E321" i="28"/>
  <c r="M321" i="28"/>
  <c r="U321" i="28"/>
  <c r="G321" i="28"/>
  <c r="O321" i="28"/>
  <c r="W321" i="28"/>
  <c r="I321" i="28"/>
  <c r="Q321" i="28"/>
  <c r="Y321" i="28"/>
  <c r="D184" i="28"/>
  <c r="H184" i="28"/>
  <c r="L184" i="28"/>
  <c r="P184" i="28"/>
  <c r="T184" i="28"/>
  <c r="X184" i="28"/>
  <c r="E184" i="28"/>
  <c r="I184" i="28"/>
  <c r="M184" i="28"/>
  <c r="Q184" i="28"/>
  <c r="U184" i="28"/>
  <c r="Y184" i="28"/>
  <c r="F184" i="28"/>
  <c r="J184" i="28"/>
  <c r="N184" i="28"/>
  <c r="R184" i="28"/>
  <c r="V184" i="28"/>
  <c r="C184" i="28"/>
  <c r="G184" i="28"/>
  <c r="K184" i="28"/>
  <c r="O184" i="28"/>
  <c r="S184" i="28"/>
  <c r="W184" i="28"/>
  <c r="B184" i="28"/>
  <c r="D320" i="21"/>
  <c r="H320" i="21"/>
  <c r="L320" i="21"/>
  <c r="P320" i="21"/>
  <c r="T320" i="21"/>
  <c r="X320" i="21"/>
  <c r="F320" i="21"/>
  <c r="J320" i="21"/>
  <c r="N320" i="21"/>
  <c r="R320" i="21"/>
  <c r="V320" i="21"/>
  <c r="E320" i="21"/>
  <c r="M320" i="21"/>
  <c r="U320" i="21"/>
  <c r="B320" i="21"/>
  <c r="I320" i="21"/>
  <c r="Q320" i="21"/>
  <c r="Y320" i="21"/>
  <c r="G320" i="21"/>
  <c r="W320" i="21"/>
  <c r="K320" i="21"/>
  <c r="O320" i="21"/>
  <c r="C320" i="21"/>
  <c r="S320" i="21"/>
  <c r="A321" i="21"/>
  <c r="F355" i="21"/>
  <c r="V355" i="21"/>
  <c r="O355" i="21"/>
  <c r="P355" i="21"/>
  <c r="Y355" i="21"/>
  <c r="D355" i="21"/>
  <c r="A356" i="21"/>
  <c r="J355" i="21"/>
  <c r="C355" i="21"/>
  <c r="S355" i="21"/>
  <c r="X355" i="21"/>
  <c r="B355" i="21"/>
  <c r="E355" i="21"/>
  <c r="N355" i="21"/>
  <c r="G355" i="21"/>
  <c r="W355" i="21"/>
  <c r="I355" i="21"/>
  <c r="L355" i="21"/>
  <c r="T355" i="21"/>
  <c r="R355" i="21"/>
  <c r="K355" i="21"/>
  <c r="H355" i="21"/>
  <c r="Q355" i="21"/>
  <c r="M355" i="21"/>
  <c r="U355" i="21"/>
  <c r="D423" i="21"/>
  <c r="T423" i="21"/>
  <c r="M423" i="21"/>
  <c r="J423" i="21"/>
  <c r="S423" i="21"/>
  <c r="G423" i="21"/>
  <c r="H423" i="21"/>
  <c r="X423" i="21"/>
  <c r="Q423" i="21"/>
  <c r="R423" i="21"/>
  <c r="F423" i="21"/>
  <c r="W423" i="21"/>
  <c r="L423" i="21"/>
  <c r="E423" i="21"/>
  <c r="U423" i="21"/>
  <c r="C423" i="21"/>
  <c r="V423" i="21"/>
  <c r="N423" i="21"/>
  <c r="P423" i="21"/>
  <c r="I423" i="21"/>
  <c r="Y423" i="21"/>
  <c r="K423" i="21"/>
  <c r="B423" i="21"/>
  <c r="O423" i="21"/>
  <c r="A424" i="21"/>
  <c r="D389" i="21"/>
  <c r="T389" i="21"/>
  <c r="M389" i="21"/>
  <c r="J389" i="21"/>
  <c r="S389" i="21"/>
  <c r="G389" i="21"/>
  <c r="H389" i="21"/>
  <c r="X389" i="21"/>
  <c r="Q389" i="21"/>
  <c r="R389" i="21"/>
  <c r="F389" i="21"/>
  <c r="W389" i="21"/>
  <c r="A390" i="21"/>
  <c r="L389" i="21"/>
  <c r="E389" i="21"/>
  <c r="U389" i="21"/>
  <c r="C389" i="21"/>
  <c r="V389" i="21"/>
  <c r="N389" i="21"/>
  <c r="P389" i="21"/>
  <c r="I389" i="21"/>
  <c r="Y389" i="21"/>
  <c r="K389" i="21"/>
  <c r="B389" i="21"/>
  <c r="O389" i="21"/>
  <c r="D112" i="21"/>
  <c r="H112" i="21"/>
  <c r="L112" i="21"/>
  <c r="P112" i="21"/>
  <c r="T112" i="21"/>
  <c r="X112" i="21"/>
  <c r="E112" i="21"/>
  <c r="I112" i="21"/>
  <c r="M112" i="21"/>
  <c r="Q112" i="21"/>
  <c r="U112" i="21"/>
  <c r="Y112" i="21"/>
  <c r="F112" i="21"/>
  <c r="N112" i="21"/>
  <c r="V112" i="21"/>
  <c r="R112" i="21"/>
  <c r="K112" i="21"/>
  <c r="B112" i="21"/>
  <c r="G112" i="21"/>
  <c r="O112" i="21"/>
  <c r="W112" i="21"/>
  <c r="J112" i="21"/>
  <c r="C112" i="21"/>
  <c r="S112" i="21"/>
  <c r="E77" i="21"/>
  <c r="I77" i="21"/>
  <c r="M77" i="21"/>
  <c r="Q77" i="21"/>
  <c r="U77" i="21"/>
  <c r="Y77" i="21"/>
  <c r="B77" i="21"/>
  <c r="G77" i="21"/>
  <c r="O77" i="21"/>
  <c r="H77" i="21"/>
  <c r="P77" i="21"/>
  <c r="F77" i="21"/>
  <c r="J77" i="21"/>
  <c r="N77" i="21"/>
  <c r="R77" i="21"/>
  <c r="V77" i="21"/>
  <c r="C77" i="21"/>
  <c r="K77" i="21"/>
  <c r="S77" i="21"/>
  <c r="W77" i="21"/>
  <c r="D77" i="21"/>
  <c r="L77" i="21"/>
  <c r="T77" i="21"/>
  <c r="X77" i="21"/>
  <c r="C147" i="21"/>
  <c r="G147" i="21"/>
  <c r="K147" i="21"/>
  <c r="O147" i="21"/>
  <c r="S147" i="21"/>
  <c r="W147" i="21"/>
  <c r="D147" i="21"/>
  <c r="H147" i="21"/>
  <c r="L147" i="21"/>
  <c r="P147" i="21"/>
  <c r="T147" i="21"/>
  <c r="X147" i="21"/>
  <c r="I147" i="21"/>
  <c r="Q147" i="21"/>
  <c r="Y147" i="21"/>
  <c r="J147" i="21"/>
  <c r="R147" i="21"/>
  <c r="E147" i="21"/>
  <c r="U147" i="21"/>
  <c r="B147" i="21"/>
  <c r="F147" i="21"/>
  <c r="V147" i="21"/>
  <c r="M147" i="21"/>
  <c r="N147" i="21"/>
  <c r="E216" i="21"/>
  <c r="I216" i="21"/>
  <c r="M216" i="21"/>
  <c r="Q216" i="21"/>
  <c r="U216" i="21"/>
  <c r="Y216" i="21"/>
  <c r="B216" i="21"/>
  <c r="F216" i="21"/>
  <c r="J216" i="21"/>
  <c r="N216" i="21"/>
  <c r="R216" i="21"/>
  <c r="V216" i="21"/>
  <c r="G216" i="21"/>
  <c r="O216" i="21"/>
  <c r="W216" i="21"/>
  <c r="H216" i="21"/>
  <c r="P216" i="21"/>
  <c r="X216" i="21"/>
  <c r="K216" i="21"/>
  <c r="S216" i="21"/>
  <c r="T216" i="21"/>
  <c r="L216" i="21"/>
  <c r="C216" i="21"/>
  <c r="D216" i="21"/>
  <c r="E285" i="21"/>
  <c r="I285" i="21"/>
  <c r="M285" i="21"/>
  <c r="Q285" i="21"/>
  <c r="U285" i="21"/>
  <c r="Y285" i="21"/>
  <c r="F285" i="21"/>
  <c r="J285" i="21"/>
  <c r="N285" i="21"/>
  <c r="R285" i="21"/>
  <c r="V285" i="21"/>
  <c r="C285" i="21"/>
  <c r="K285" i="21"/>
  <c r="S285" i="21"/>
  <c r="B285" i="21"/>
  <c r="D285" i="21"/>
  <c r="L285" i="21"/>
  <c r="T285" i="21"/>
  <c r="G285" i="21"/>
  <c r="W285" i="21"/>
  <c r="H285" i="21"/>
  <c r="X285" i="21"/>
  <c r="O285" i="21"/>
  <c r="P285" i="21"/>
  <c r="E251" i="21"/>
  <c r="I251" i="21"/>
  <c r="M251" i="21"/>
  <c r="Q251" i="21"/>
  <c r="U251" i="21"/>
  <c r="Y251" i="21"/>
  <c r="B251" i="21"/>
  <c r="F251" i="21"/>
  <c r="J251" i="21"/>
  <c r="N251" i="21"/>
  <c r="R251" i="21"/>
  <c r="V251" i="21"/>
  <c r="G251" i="21"/>
  <c r="O251" i="21"/>
  <c r="W251" i="21"/>
  <c r="H251" i="21"/>
  <c r="P251" i="21"/>
  <c r="X251" i="21"/>
  <c r="C251" i="21"/>
  <c r="S251" i="21"/>
  <c r="K251" i="21"/>
  <c r="D251" i="21"/>
  <c r="T251" i="21"/>
  <c r="L251"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218" i="28"/>
  <c r="I218" i="28"/>
  <c r="M218" i="28"/>
  <c r="Q218" i="28"/>
  <c r="U218" i="28"/>
  <c r="Y218" i="28"/>
  <c r="B218" i="28"/>
  <c r="F218" i="28"/>
  <c r="J218" i="28"/>
  <c r="N218" i="28"/>
  <c r="R218" i="28"/>
  <c r="V218" i="28"/>
  <c r="D218" i="28"/>
  <c r="L218" i="28"/>
  <c r="T218" i="28"/>
  <c r="G218" i="28"/>
  <c r="O218" i="28"/>
  <c r="W218" i="28"/>
  <c r="P218" i="28"/>
  <c r="C218" i="28"/>
  <c r="X218" i="28"/>
  <c r="H218" i="28"/>
  <c r="K218" i="28"/>
  <c r="S218" i="28"/>
  <c r="D252" i="28"/>
  <c r="H252" i="28"/>
  <c r="G252" i="28"/>
  <c r="L252" i="28"/>
  <c r="P252" i="28"/>
  <c r="T252" i="28"/>
  <c r="X252" i="28"/>
  <c r="C252" i="28"/>
  <c r="I252" i="28"/>
  <c r="M252" i="28"/>
  <c r="Q252" i="28"/>
  <c r="U252" i="28"/>
  <c r="Y252" i="28"/>
  <c r="K252" i="28"/>
  <c r="S252" i="28"/>
  <c r="E252" i="28"/>
  <c r="N252" i="28"/>
  <c r="V252" i="28"/>
  <c r="O252" i="28"/>
  <c r="B252" i="28"/>
  <c r="R252" i="28"/>
  <c r="W252" i="28"/>
  <c r="F252" i="28"/>
  <c r="J252" i="28"/>
  <c r="E389" i="28"/>
  <c r="I389" i="28"/>
  <c r="M389" i="28"/>
  <c r="Q389" i="28"/>
  <c r="U389" i="28"/>
  <c r="Y389" i="28"/>
  <c r="F389" i="28"/>
  <c r="J389" i="28"/>
  <c r="N389" i="28"/>
  <c r="R389" i="28"/>
  <c r="V389" i="28"/>
  <c r="H389" i="28"/>
  <c r="P389" i="28"/>
  <c r="X389" i="28"/>
  <c r="B389" i="28"/>
  <c r="C389" i="28"/>
  <c r="K389" i="28"/>
  <c r="S389" i="28"/>
  <c r="G389" i="28"/>
  <c r="W389" i="28"/>
  <c r="L389" i="28"/>
  <c r="D389" i="28"/>
  <c r="O389" i="28"/>
  <c r="T389" i="28"/>
  <c r="E423" i="28"/>
  <c r="I423" i="28"/>
  <c r="M423" i="28"/>
  <c r="Q423" i="28"/>
  <c r="U423" i="28"/>
  <c r="Y423" i="28"/>
  <c r="F423" i="28"/>
  <c r="J423" i="28"/>
  <c r="N423" i="28"/>
  <c r="R423" i="28"/>
  <c r="V423" i="28"/>
  <c r="H423" i="28"/>
  <c r="P423" i="28"/>
  <c r="X423" i="28"/>
  <c r="C423" i="28"/>
  <c r="K423" i="28"/>
  <c r="S423" i="28"/>
  <c r="G423" i="28"/>
  <c r="W423" i="28"/>
  <c r="L423" i="28"/>
  <c r="D423" i="28"/>
  <c r="B423" i="28"/>
  <c r="O423" i="28"/>
  <c r="T423" i="28"/>
  <c r="D355" i="28"/>
  <c r="H355" i="28"/>
  <c r="L355" i="28"/>
  <c r="P355" i="28"/>
  <c r="T355" i="28"/>
  <c r="X355" i="28"/>
  <c r="E355" i="28"/>
  <c r="I355" i="28"/>
  <c r="M355" i="28"/>
  <c r="Q355" i="28"/>
  <c r="U355" i="28"/>
  <c r="Y355" i="28"/>
  <c r="B355" i="28"/>
  <c r="G355" i="28"/>
  <c r="O355" i="28"/>
  <c r="W355" i="28"/>
  <c r="J355" i="28"/>
  <c r="R355" i="28"/>
  <c r="F355" i="28"/>
  <c r="V355" i="28"/>
  <c r="K355" i="28"/>
  <c r="S355" i="28"/>
  <c r="C355" i="28"/>
  <c r="N355" i="28"/>
  <c r="F286" i="28"/>
  <c r="J286" i="28"/>
  <c r="N286" i="28"/>
  <c r="R286" i="28"/>
  <c r="V286" i="28"/>
  <c r="C286" i="28"/>
  <c r="G286" i="28"/>
  <c r="K286" i="28"/>
  <c r="O286" i="28"/>
  <c r="S286" i="28"/>
  <c r="W286" i="28"/>
  <c r="I286" i="28"/>
  <c r="Q286" i="28"/>
  <c r="Y286" i="28"/>
  <c r="D286" i="28"/>
  <c r="L286" i="28"/>
  <c r="T286" i="28"/>
  <c r="H286" i="28"/>
  <c r="X286" i="28"/>
  <c r="M286" i="28"/>
  <c r="E286" i="28"/>
  <c r="B286" i="28"/>
  <c r="P286" i="28"/>
  <c r="U286"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D183" i="21" l="1"/>
  <c r="H183" i="21"/>
  <c r="L183" i="21"/>
  <c r="P183" i="21"/>
  <c r="T183" i="21"/>
  <c r="X183" i="21"/>
  <c r="F183" i="21"/>
  <c r="J183" i="21"/>
  <c r="N183" i="21"/>
  <c r="R183" i="21"/>
  <c r="V183" i="21"/>
  <c r="E183" i="21"/>
  <c r="M183" i="21"/>
  <c r="U183" i="21"/>
  <c r="I183" i="21"/>
  <c r="Q183" i="21"/>
  <c r="Y183" i="21"/>
  <c r="B183" i="21"/>
  <c r="O183" i="21"/>
  <c r="G183" i="21"/>
  <c r="W183" i="21"/>
  <c r="S183" i="21"/>
  <c r="C183" i="21"/>
  <c r="K183" i="21"/>
  <c r="E185" i="28"/>
  <c r="I185" i="28"/>
  <c r="M185" i="28"/>
  <c r="Q185" i="28"/>
  <c r="U185" i="28"/>
  <c r="Y185" i="28"/>
  <c r="B185" i="28"/>
  <c r="F185" i="28"/>
  <c r="J185" i="28"/>
  <c r="N185" i="28"/>
  <c r="R185" i="28"/>
  <c r="V185" i="28"/>
  <c r="C185" i="28"/>
  <c r="G185" i="28"/>
  <c r="K185" i="28"/>
  <c r="O185" i="28"/>
  <c r="S185" i="28"/>
  <c r="W185" i="28"/>
  <c r="D185" i="28"/>
  <c r="H185" i="28"/>
  <c r="L185" i="28"/>
  <c r="P185" i="28"/>
  <c r="T185" i="28"/>
  <c r="X185" i="28"/>
  <c r="C322" i="28"/>
  <c r="G322" i="28"/>
  <c r="K322" i="28"/>
  <c r="O322" i="28"/>
  <c r="S322" i="28"/>
  <c r="W322" i="28"/>
  <c r="E322" i="28"/>
  <c r="I322" i="28"/>
  <c r="M322" i="28"/>
  <c r="Q322" i="28"/>
  <c r="U322" i="28"/>
  <c r="Y322" i="28"/>
  <c r="B322" i="28"/>
  <c r="D322" i="28"/>
  <c r="L322" i="28"/>
  <c r="T322" i="28"/>
  <c r="F322" i="28"/>
  <c r="N322" i="28"/>
  <c r="V322" i="28"/>
  <c r="H322" i="28"/>
  <c r="P322" i="28"/>
  <c r="X322" i="28"/>
  <c r="J322" i="28"/>
  <c r="R322" i="28"/>
  <c r="E321" i="21"/>
  <c r="I321" i="21"/>
  <c r="M321" i="21"/>
  <c r="Q321" i="21"/>
  <c r="U321" i="21"/>
  <c r="Y321" i="21"/>
  <c r="C321" i="21"/>
  <c r="G321" i="21"/>
  <c r="K321" i="21"/>
  <c r="O321" i="21"/>
  <c r="S321" i="21"/>
  <c r="W321" i="21"/>
  <c r="F321" i="21"/>
  <c r="N321" i="21"/>
  <c r="V321" i="21"/>
  <c r="J321" i="21"/>
  <c r="R321" i="21"/>
  <c r="P321" i="21"/>
  <c r="B321" i="21"/>
  <c r="D321" i="21"/>
  <c r="T321" i="21"/>
  <c r="H321" i="21"/>
  <c r="X321" i="21"/>
  <c r="L321" i="21"/>
  <c r="E390" i="21"/>
  <c r="U390" i="21"/>
  <c r="N390" i="21"/>
  <c r="K390" i="21"/>
  <c r="T390" i="21"/>
  <c r="W390" i="21"/>
  <c r="I390" i="21"/>
  <c r="Y390" i="21"/>
  <c r="R390" i="21"/>
  <c r="S390" i="21"/>
  <c r="O390" i="21"/>
  <c r="X390" i="21"/>
  <c r="M390" i="21"/>
  <c r="F390" i="21"/>
  <c r="V390" i="21"/>
  <c r="D390" i="21"/>
  <c r="P390" i="21"/>
  <c r="G390" i="21"/>
  <c r="Q390" i="21"/>
  <c r="J390" i="21"/>
  <c r="C390" i="21"/>
  <c r="L390" i="21"/>
  <c r="B390" i="21"/>
  <c r="H390" i="21"/>
  <c r="A391" i="21"/>
  <c r="C356" i="21"/>
  <c r="S356" i="21"/>
  <c r="H356" i="21"/>
  <c r="X356" i="21"/>
  <c r="J356" i="21"/>
  <c r="F356" i="21"/>
  <c r="A357" i="21"/>
  <c r="G356" i="21"/>
  <c r="W356" i="21"/>
  <c r="L356" i="21"/>
  <c r="I356" i="21"/>
  <c r="R356" i="21"/>
  <c r="V356" i="21"/>
  <c r="K356" i="21"/>
  <c r="B356" i="21"/>
  <c r="P356" i="21"/>
  <c r="Q356" i="21"/>
  <c r="E356" i="21"/>
  <c r="M356" i="21"/>
  <c r="O356" i="21"/>
  <c r="D356" i="21"/>
  <c r="T356" i="21"/>
  <c r="Y356" i="21"/>
  <c r="U356" i="21"/>
  <c r="N356" i="21"/>
  <c r="E424" i="21"/>
  <c r="U424" i="21"/>
  <c r="N424" i="21"/>
  <c r="K424" i="21"/>
  <c r="T424" i="21"/>
  <c r="W424" i="21"/>
  <c r="I424" i="21"/>
  <c r="Y424" i="21"/>
  <c r="R424" i="21"/>
  <c r="S424" i="21"/>
  <c r="O424" i="21"/>
  <c r="X424" i="21"/>
  <c r="M424" i="21"/>
  <c r="F424" i="21"/>
  <c r="V424" i="21"/>
  <c r="D424" i="21"/>
  <c r="P424" i="21"/>
  <c r="G424" i="21"/>
  <c r="A425" i="21"/>
  <c r="Q424" i="21"/>
  <c r="J424" i="21"/>
  <c r="C424" i="21"/>
  <c r="L424" i="21"/>
  <c r="B424" i="21"/>
  <c r="H424" i="21"/>
  <c r="A322" i="21"/>
  <c r="E113" i="21"/>
  <c r="I113" i="21"/>
  <c r="M113" i="21"/>
  <c r="Q113" i="21"/>
  <c r="U113" i="21"/>
  <c r="Y113" i="21"/>
  <c r="B113" i="21"/>
  <c r="F113" i="21"/>
  <c r="J113" i="21"/>
  <c r="N113" i="21"/>
  <c r="R113" i="21"/>
  <c r="V113" i="21"/>
  <c r="G113" i="21"/>
  <c r="O113" i="21"/>
  <c r="W113" i="21"/>
  <c r="K113" i="21"/>
  <c r="D113" i="21"/>
  <c r="T113" i="21"/>
  <c r="H113" i="21"/>
  <c r="P113" i="21"/>
  <c r="X113" i="21"/>
  <c r="C113" i="21"/>
  <c r="S113" i="21"/>
  <c r="L113" i="21"/>
  <c r="D148" i="21"/>
  <c r="H148" i="21"/>
  <c r="L148" i="21"/>
  <c r="P148" i="21"/>
  <c r="T148" i="21"/>
  <c r="X148" i="21"/>
  <c r="E148" i="21"/>
  <c r="I148" i="21"/>
  <c r="M148" i="21"/>
  <c r="Q148" i="21"/>
  <c r="U148" i="21"/>
  <c r="Y148" i="21"/>
  <c r="J148" i="21"/>
  <c r="R148" i="21"/>
  <c r="C148" i="21"/>
  <c r="K148" i="21"/>
  <c r="S148" i="21"/>
  <c r="N148" i="21"/>
  <c r="F148" i="21"/>
  <c r="O148" i="21"/>
  <c r="V148" i="21"/>
  <c r="G148" i="21"/>
  <c r="W148" i="21"/>
  <c r="B148" i="21"/>
  <c r="F78" i="21"/>
  <c r="J78" i="21"/>
  <c r="N78" i="21"/>
  <c r="R78" i="21"/>
  <c r="V78" i="21"/>
  <c r="D78" i="21"/>
  <c r="L78" i="21"/>
  <c r="T78" i="21"/>
  <c r="E78" i="21"/>
  <c r="M78" i="21"/>
  <c r="U78" i="21"/>
  <c r="C78" i="21"/>
  <c r="G78" i="21"/>
  <c r="K78" i="21"/>
  <c r="O78" i="21"/>
  <c r="S78" i="21"/>
  <c r="W78" i="21"/>
  <c r="B78" i="21"/>
  <c r="H78" i="21"/>
  <c r="P78" i="21"/>
  <c r="X78" i="21"/>
  <c r="I78" i="21"/>
  <c r="Q78" i="21"/>
  <c r="Y78" i="21"/>
  <c r="F217" i="21"/>
  <c r="J217" i="21"/>
  <c r="N217" i="21"/>
  <c r="R217" i="21"/>
  <c r="V217" i="21"/>
  <c r="C217" i="21"/>
  <c r="G217" i="21"/>
  <c r="K217" i="21"/>
  <c r="O217" i="21"/>
  <c r="S217" i="21"/>
  <c r="W217" i="21"/>
  <c r="B217" i="21"/>
  <c r="H217" i="21"/>
  <c r="P217" i="21"/>
  <c r="X217" i="21"/>
  <c r="I217" i="21"/>
  <c r="Q217" i="21"/>
  <c r="Y217" i="21"/>
  <c r="D217" i="21"/>
  <c r="T217" i="21"/>
  <c r="E217" i="21"/>
  <c r="U217" i="21"/>
  <c r="L217" i="21"/>
  <c r="M217" i="21"/>
  <c r="F252" i="21"/>
  <c r="J252" i="21"/>
  <c r="N252" i="21"/>
  <c r="R252" i="21"/>
  <c r="V252" i="21"/>
  <c r="C252" i="21"/>
  <c r="G252" i="21"/>
  <c r="K252" i="21"/>
  <c r="O252" i="21"/>
  <c r="S252" i="21"/>
  <c r="W252" i="21"/>
  <c r="B252" i="21"/>
  <c r="H252" i="21"/>
  <c r="P252" i="21"/>
  <c r="X252" i="21"/>
  <c r="I252" i="21"/>
  <c r="Q252" i="21"/>
  <c r="Y252" i="21"/>
  <c r="L252" i="21"/>
  <c r="T252" i="21"/>
  <c r="E252" i="21"/>
  <c r="M252" i="21"/>
  <c r="D252" i="21"/>
  <c r="U252" i="21"/>
  <c r="F286" i="21"/>
  <c r="J286" i="21"/>
  <c r="N286" i="21"/>
  <c r="R286" i="21"/>
  <c r="V286" i="21"/>
  <c r="C286" i="21"/>
  <c r="G286" i="21"/>
  <c r="K286" i="21"/>
  <c r="O286" i="21"/>
  <c r="S286" i="21"/>
  <c r="W286" i="21"/>
  <c r="D286" i="21"/>
  <c r="L286" i="21"/>
  <c r="T286" i="21"/>
  <c r="E286" i="21"/>
  <c r="M286" i="21"/>
  <c r="U286" i="21"/>
  <c r="B286" i="21"/>
  <c r="P286" i="21"/>
  <c r="Q286" i="21"/>
  <c r="X286" i="21"/>
  <c r="Y286" i="21"/>
  <c r="H286" i="21"/>
  <c r="I286" i="21"/>
  <c r="E356" i="28"/>
  <c r="I356" i="28"/>
  <c r="M356" i="28"/>
  <c r="Q356" i="28"/>
  <c r="U356" i="28"/>
  <c r="Y356" i="28"/>
  <c r="F356" i="28"/>
  <c r="J356" i="28"/>
  <c r="N356" i="28"/>
  <c r="R356" i="28"/>
  <c r="V356" i="28"/>
  <c r="H356" i="28"/>
  <c r="P356" i="28"/>
  <c r="X356" i="28"/>
  <c r="B356" i="28"/>
  <c r="C356" i="28"/>
  <c r="K356" i="28"/>
  <c r="S356" i="28"/>
  <c r="O356" i="28"/>
  <c r="D356" i="28"/>
  <c r="T356" i="28"/>
  <c r="G356" i="28"/>
  <c r="L356" i="28"/>
  <c r="W356" i="28"/>
  <c r="F390" i="28"/>
  <c r="J390" i="28"/>
  <c r="N390" i="28"/>
  <c r="R390" i="28"/>
  <c r="V390" i="28"/>
  <c r="C390" i="28"/>
  <c r="G390" i="28"/>
  <c r="K390" i="28"/>
  <c r="O390" i="28"/>
  <c r="S390" i="28"/>
  <c r="W390" i="28"/>
  <c r="I390" i="28"/>
  <c r="Q390" i="28"/>
  <c r="Y390" i="28"/>
  <c r="D390" i="28"/>
  <c r="L390" i="28"/>
  <c r="T390" i="28"/>
  <c r="B390" i="28"/>
  <c r="P390" i="28"/>
  <c r="E390" i="28"/>
  <c r="U390" i="28"/>
  <c r="M390" i="28"/>
  <c r="X390" i="28"/>
  <c r="H390" i="28"/>
  <c r="F219" i="28"/>
  <c r="J219" i="28"/>
  <c r="N219" i="28"/>
  <c r="R219" i="28"/>
  <c r="V219" i="28"/>
  <c r="C219" i="28"/>
  <c r="G219" i="28"/>
  <c r="K219" i="28"/>
  <c r="O219" i="28"/>
  <c r="S219" i="28"/>
  <c r="W219" i="28"/>
  <c r="B219" i="28"/>
  <c r="E219" i="28"/>
  <c r="M219" i="28"/>
  <c r="U219" i="28"/>
  <c r="H219" i="28"/>
  <c r="P219" i="28"/>
  <c r="X219" i="28"/>
  <c r="I219" i="28"/>
  <c r="Y219" i="28"/>
  <c r="T219" i="28"/>
  <c r="L219" i="28"/>
  <c r="Q219" i="28"/>
  <c r="D219" i="28"/>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E253" i="28"/>
  <c r="I253" i="28"/>
  <c r="M253" i="28"/>
  <c r="Q253" i="28"/>
  <c r="U253" i="28"/>
  <c r="Y253" i="28"/>
  <c r="B253" i="28"/>
  <c r="F253" i="28"/>
  <c r="J253" i="28"/>
  <c r="N253" i="28"/>
  <c r="R253" i="28"/>
  <c r="V253" i="28"/>
  <c r="D253" i="28"/>
  <c r="L253" i="28"/>
  <c r="T253" i="28"/>
  <c r="G253" i="28"/>
  <c r="O253" i="28"/>
  <c r="W253" i="28"/>
  <c r="H253" i="28"/>
  <c r="X253" i="28"/>
  <c r="K253" i="28"/>
  <c r="C253" i="28"/>
  <c r="P253" i="28"/>
  <c r="S253" i="28"/>
  <c r="C287" i="28"/>
  <c r="G287" i="28"/>
  <c r="K287" i="28"/>
  <c r="O287" i="28"/>
  <c r="S287" i="28"/>
  <c r="W287" i="28"/>
  <c r="B287" i="28"/>
  <c r="D287" i="28"/>
  <c r="H287" i="28"/>
  <c r="L287" i="28"/>
  <c r="P287" i="28"/>
  <c r="T287" i="28"/>
  <c r="X287" i="28"/>
  <c r="J287" i="28"/>
  <c r="R287" i="28"/>
  <c r="E287" i="28"/>
  <c r="M287" i="28"/>
  <c r="U287" i="28"/>
  <c r="Q287" i="28"/>
  <c r="F287" i="28"/>
  <c r="V287" i="28"/>
  <c r="I287" i="28"/>
  <c r="N287" i="28"/>
  <c r="Y287" i="28"/>
  <c r="F424" i="28"/>
  <c r="C424" i="28"/>
  <c r="G424" i="28"/>
  <c r="K424" i="28"/>
  <c r="O424" i="28"/>
  <c r="S424" i="28"/>
  <c r="W424" i="28"/>
  <c r="I424" i="28"/>
  <c r="N424" i="28"/>
  <c r="T424" i="28"/>
  <c r="Y424" i="28"/>
  <c r="D424" i="28"/>
  <c r="J424" i="28"/>
  <c r="P424" i="28"/>
  <c r="U424" i="28"/>
  <c r="M424" i="28"/>
  <c r="X424" i="28"/>
  <c r="B424" i="28"/>
  <c r="E424" i="28"/>
  <c r="Q424" i="28"/>
  <c r="L424" i="28"/>
  <c r="R424" i="28"/>
  <c r="V424" i="28"/>
  <c r="H424"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E184" i="21" l="1"/>
  <c r="I184" i="21"/>
  <c r="M184" i="21"/>
  <c r="Q184" i="21"/>
  <c r="U184" i="21"/>
  <c r="Y184" i="21"/>
  <c r="C184" i="21"/>
  <c r="G184" i="21"/>
  <c r="K184" i="21"/>
  <c r="O184" i="21"/>
  <c r="S184" i="21"/>
  <c r="W184" i="21"/>
  <c r="B184" i="21"/>
  <c r="F184" i="21"/>
  <c r="N184" i="21"/>
  <c r="V184" i="21"/>
  <c r="J184" i="21"/>
  <c r="R184" i="21"/>
  <c r="H184" i="21"/>
  <c r="X184" i="21"/>
  <c r="P184" i="21"/>
  <c r="D184" i="21"/>
  <c r="L184" i="21"/>
  <c r="T184" i="21"/>
  <c r="D323" i="28"/>
  <c r="H323" i="28"/>
  <c r="L323" i="28"/>
  <c r="P323" i="28"/>
  <c r="T323" i="28"/>
  <c r="X323" i="28"/>
  <c r="F323" i="28"/>
  <c r="J323" i="28"/>
  <c r="N323" i="28"/>
  <c r="R323" i="28"/>
  <c r="V323" i="28"/>
  <c r="E323" i="28"/>
  <c r="M323" i="28"/>
  <c r="U323" i="28"/>
  <c r="G323" i="28"/>
  <c r="O323" i="28"/>
  <c r="W323" i="28"/>
  <c r="B323" i="28"/>
  <c r="I323" i="28"/>
  <c r="Q323" i="28"/>
  <c r="Y323" i="28"/>
  <c r="C323" i="28"/>
  <c r="K323" i="28"/>
  <c r="S323" i="28"/>
  <c r="F186" i="28"/>
  <c r="J186" i="28"/>
  <c r="N186" i="28"/>
  <c r="R186" i="28"/>
  <c r="V186" i="28"/>
  <c r="C186" i="28"/>
  <c r="G186" i="28"/>
  <c r="K186" i="28"/>
  <c r="O186" i="28"/>
  <c r="S186" i="28"/>
  <c r="W186" i="28"/>
  <c r="B186" i="28"/>
  <c r="D186" i="28"/>
  <c r="H186" i="28"/>
  <c r="L186" i="28"/>
  <c r="P186" i="28"/>
  <c r="T186" i="28"/>
  <c r="X186" i="28"/>
  <c r="E186" i="28"/>
  <c r="I186" i="28"/>
  <c r="M186" i="28"/>
  <c r="Q186" i="28"/>
  <c r="U186" i="28"/>
  <c r="Y186" i="28"/>
  <c r="F322" i="21"/>
  <c r="J322" i="21"/>
  <c r="N322" i="21"/>
  <c r="R322" i="21"/>
  <c r="V322" i="21"/>
  <c r="D322" i="21"/>
  <c r="H322" i="21"/>
  <c r="L322" i="21"/>
  <c r="P322" i="21"/>
  <c r="T322" i="21"/>
  <c r="X322" i="21"/>
  <c r="G322" i="21"/>
  <c r="O322" i="21"/>
  <c r="W322" i="21"/>
  <c r="C322" i="21"/>
  <c r="K322" i="21"/>
  <c r="S322" i="21"/>
  <c r="B322" i="21"/>
  <c r="I322" i="21"/>
  <c r="Y322" i="21"/>
  <c r="M322" i="21"/>
  <c r="Q322" i="21"/>
  <c r="E322" i="21"/>
  <c r="U322" i="21"/>
  <c r="A323" i="21"/>
  <c r="D357" i="21"/>
  <c r="T357" i="21"/>
  <c r="M357" i="21"/>
  <c r="B357" i="21"/>
  <c r="K357" i="21"/>
  <c r="V357" i="21"/>
  <c r="H357" i="21"/>
  <c r="X357" i="21"/>
  <c r="Q357" i="21"/>
  <c r="J357" i="21"/>
  <c r="S357" i="21"/>
  <c r="W357" i="21"/>
  <c r="L357" i="21"/>
  <c r="E357" i="21"/>
  <c r="U357" i="21"/>
  <c r="R357" i="21"/>
  <c r="N357" i="21"/>
  <c r="F357" i="21"/>
  <c r="A358" i="21"/>
  <c r="P357" i="21"/>
  <c r="I357" i="21"/>
  <c r="Y357" i="21"/>
  <c r="C357" i="21"/>
  <c r="O357" i="21"/>
  <c r="G357" i="21"/>
  <c r="F425" i="21"/>
  <c r="V425" i="21"/>
  <c r="O425" i="21"/>
  <c r="L425" i="21"/>
  <c r="M425" i="21"/>
  <c r="I425" i="21"/>
  <c r="J425" i="21"/>
  <c r="C425" i="21"/>
  <c r="S425" i="21"/>
  <c r="T425" i="21"/>
  <c r="U425" i="21"/>
  <c r="Y425" i="21"/>
  <c r="A426" i="21"/>
  <c r="N425" i="21"/>
  <c r="G425" i="21"/>
  <c r="W425" i="21"/>
  <c r="B425" i="21"/>
  <c r="H425" i="21"/>
  <c r="P425" i="21"/>
  <c r="R425" i="21"/>
  <c r="K425" i="21"/>
  <c r="D425" i="21"/>
  <c r="E425" i="21"/>
  <c r="X425" i="21"/>
  <c r="Q425" i="21"/>
  <c r="F391" i="21"/>
  <c r="V391" i="21"/>
  <c r="O391" i="21"/>
  <c r="L391" i="21"/>
  <c r="M391" i="21"/>
  <c r="I391" i="21"/>
  <c r="J391" i="21"/>
  <c r="C391" i="21"/>
  <c r="S391" i="21"/>
  <c r="T391" i="21"/>
  <c r="U391" i="21"/>
  <c r="Y391" i="21"/>
  <c r="N391" i="21"/>
  <c r="G391" i="21"/>
  <c r="W391" i="21"/>
  <c r="B391" i="21"/>
  <c r="H391" i="21"/>
  <c r="P391" i="21"/>
  <c r="R391" i="21"/>
  <c r="K391" i="21"/>
  <c r="D391" i="21"/>
  <c r="E391" i="21"/>
  <c r="X391" i="21"/>
  <c r="Q391" i="21"/>
  <c r="A392" i="21"/>
  <c r="F114" i="21"/>
  <c r="J114" i="21"/>
  <c r="N114" i="21"/>
  <c r="R114" i="21"/>
  <c r="V114" i="21"/>
  <c r="C114" i="21"/>
  <c r="G114" i="21"/>
  <c r="K114" i="21"/>
  <c r="O114" i="21"/>
  <c r="S114" i="21"/>
  <c r="W114" i="21"/>
  <c r="B114" i="21"/>
  <c r="H114" i="21"/>
  <c r="P114" i="21"/>
  <c r="X114" i="21"/>
  <c r="D114" i="21"/>
  <c r="T114" i="21"/>
  <c r="M114" i="21"/>
  <c r="I114" i="21"/>
  <c r="Q114" i="21"/>
  <c r="Y114" i="21"/>
  <c r="L114" i="21"/>
  <c r="E114" i="21"/>
  <c r="U114" i="21"/>
  <c r="E149" i="21"/>
  <c r="I149" i="21"/>
  <c r="M149" i="21"/>
  <c r="Q149" i="21"/>
  <c r="U149" i="21"/>
  <c r="Y149" i="21"/>
  <c r="F149" i="21"/>
  <c r="J149" i="21"/>
  <c r="N149" i="21"/>
  <c r="R149" i="21"/>
  <c r="V149" i="21"/>
  <c r="C149" i="21"/>
  <c r="K149" i="21"/>
  <c r="S149" i="21"/>
  <c r="B149" i="21"/>
  <c r="D149" i="21"/>
  <c r="L149" i="21"/>
  <c r="T149" i="21"/>
  <c r="G149" i="21"/>
  <c r="W149" i="21"/>
  <c r="O149" i="21"/>
  <c r="H149" i="21"/>
  <c r="X149" i="21"/>
  <c r="P149" i="21"/>
  <c r="C218" i="21"/>
  <c r="G218" i="21"/>
  <c r="K218" i="21"/>
  <c r="O218" i="21"/>
  <c r="S218" i="21"/>
  <c r="W218" i="21"/>
  <c r="D218" i="21"/>
  <c r="H218" i="21"/>
  <c r="L218" i="21"/>
  <c r="P218" i="21"/>
  <c r="T218" i="21"/>
  <c r="X218" i="21"/>
  <c r="I218" i="21"/>
  <c r="Q218" i="21"/>
  <c r="Y218" i="21"/>
  <c r="B218" i="21"/>
  <c r="J218" i="21"/>
  <c r="R218" i="21"/>
  <c r="M218" i="21"/>
  <c r="E218" i="21"/>
  <c r="F218" i="21"/>
  <c r="N218" i="21"/>
  <c r="U218" i="21"/>
  <c r="V218" i="21"/>
  <c r="C287" i="21"/>
  <c r="G287" i="21"/>
  <c r="K287" i="21"/>
  <c r="O287" i="21"/>
  <c r="S287" i="21"/>
  <c r="W287" i="21"/>
  <c r="B287" i="21"/>
  <c r="D287" i="21"/>
  <c r="H287" i="21"/>
  <c r="L287" i="21"/>
  <c r="P287" i="21"/>
  <c r="T287" i="21"/>
  <c r="X287" i="21"/>
  <c r="E287" i="21"/>
  <c r="M287" i="21"/>
  <c r="U287" i="21"/>
  <c r="F287" i="21"/>
  <c r="N287" i="21"/>
  <c r="V287" i="21"/>
  <c r="I287" i="21"/>
  <c r="Y287" i="21"/>
  <c r="J287" i="21"/>
  <c r="R287" i="21"/>
  <c r="Q287" i="21"/>
  <c r="C253" i="21"/>
  <c r="G253" i="21"/>
  <c r="K253" i="21"/>
  <c r="O253" i="21"/>
  <c r="S253" i="21"/>
  <c r="W253" i="21"/>
  <c r="D253" i="21"/>
  <c r="H253" i="21"/>
  <c r="L253" i="21"/>
  <c r="P253" i="21"/>
  <c r="T253" i="21"/>
  <c r="X253" i="21"/>
  <c r="I253" i="21"/>
  <c r="Q253" i="21"/>
  <c r="Y253" i="21"/>
  <c r="B253" i="21"/>
  <c r="J253" i="21"/>
  <c r="R253" i="21"/>
  <c r="E253" i="21"/>
  <c r="U253" i="21"/>
  <c r="N253" i="21"/>
  <c r="F253" i="21"/>
  <c r="V253" i="21"/>
  <c r="M253" i="21"/>
  <c r="C391" i="28"/>
  <c r="G391" i="28"/>
  <c r="K391" i="28"/>
  <c r="O391" i="28"/>
  <c r="S391" i="28"/>
  <c r="W391" i="28"/>
  <c r="D391" i="28"/>
  <c r="H391" i="28"/>
  <c r="L391" i="28"/>
  <c r="P391" i="28"/>
  <c r="T391" i="28"/>
  <c r="X391" i="28"/>
  <c r="J391" i="28"/>
  <c r="R391" i="28"/>
  <c r="E391" i="28"/>
  <c r="M391" i="28"/>
  <c r="U391" i="28"/>
  <c r="I391" i="28"/>
  <c r="Y391" i="28"/>
  <c r="N391" i="28"/>
  <c r="V391" i="28"/>
  <c r="B391" i="28"/>
  <c r="Q391" i="28"/>
  <c r="F391" i="28"/>
  <c r="F357" i="28"/>
  <c r="J357" i="28"/>
  <c r="N357" i="28"/>
  <c r="R357" i="28"/>
  <c r="V357" i="28"/>
  <c r="C357" i="28"/>
  <c r="G357" i="28"/>
  <c r="K357" i="28"/>
  <c r="O357" i="28"/>
  <c r="S357" i="28"/>
  <c r="W357" i="28"/>
  <c r="I357" i="28"/>
  <c r="Q357" i="28"/>
  <c r="Y357" i="28"/>
  <c r="D357" i="28"/>
  <c r="L357" i="28"/>
  <c r="T357" i="28"/>
  <c r="B357" i="28"/>
  <c r="H357" i="28"/>
  <c r="X357" i="28"/>
  <c r="M357" i="28"/>
  <c r="E357" i="28"/>
  <c r="P357" i="28"/>
  <c r="U357" i="28"/>
  <c r="C220" i="28"/>
  <c r="G220" i="28"/>
  <c r="K220" i="28"/>
  <c r="O220" i="28"/>
  <c r="S220" i="28"/>
  <c r="W220" i="28"/>
  <c r="D220" i="28"/>
  <c r="H220" i="28"/>
  <c r="L220" i="28"/>
  <c r="P220" i="28"/>
  <c r="T220" i="28"/>
  <c r="X220" i="28"/>
  <c r="F220" i="28"/>
  <c r="N220" i="28"/>
  <c r="V220" i="28"/>
  <c r="I220" i="28"/>
  <c r="Q220" i="28"/>
  <c r="Y220" i="28"/>
  <c r="R220" i="28"/>
  <c r="U220" i="28"/>
  <c r="E220" i="28"/>
  <c r="J220" i="28"/>
  <c r="M220" i="28"/>
  <c r="B220" i="28"/>
  <c r="D425" i="28"/>
  <c r="H425" i="28"/>
  <c r="L425" i="28"/>
  <c r="P425" i="28"/>
  <c r="T425" i="28"/>
  <c r="X425" i="28"/>
  <c r="G425" i="28"/>
  <c r="M425" i="28"/>
  <c r="R425" i="28"/>
  <c r="W425" i="28"/>
  <c r="B425" i="28"/>
  <c r="C425" i="28"/>
  <c r="I425" i="28"/>
  <c r="N425" i="28"/>
  <c r="S425" i="28"/>
  <c r="Y425" i="28"/>
  <c r="K425" i="28"/>
  <c r="V425" i="28"/>
  <c r="E425" i="28"/>
  <c r="O425" i="28"/>
  <c r="J425" i="28"/>
  <c r="Q425" i="28"/>
  <c r="F425" i="28"/>
  <c r="U425" i="28"/>
  <c r="F254" i="28"/>
  <c r="J254" i="28"/>
  <c r="N254" i="28"/>
  <c r="R254" i="28"/>
  <c r="V254" i="28"/>
  <c r="C254" i="28"/>
  <c r="G254" i="28"/>
  <c r="K254" i="28"/>
  <c r="O254" i="28"/>
  <c r="S254" i="28"/>
  <c r="W254" i="28"/>
  <c r="B254" i="28"/>
  <c r="E254" i="28"/>
  <c r="M254" i="28"/>
  <c r="U254" i="28"/>
  <c r="H254" i="28"/>
  <c r="P254" i="28"/>
  <c r="X254" i="28"/>
  <c r="Q254" i="28"/>
  <c r="D254" i="28"/>
  <c r="T254" i="28"/>
  <c r="I254" i="28"/>
  <c r="Y254" i="28"/>
  <c r="L254" i="28"/>
  <c r="D288" i="28"/>
  <c r="H288" i="28"/>
  <c r="L288" i="28"/>
  <c r="P288" i="28"/>
  <c r="T288" i="28"/>
  <c r="X288" i="28"/>
  <c r="E288" i="28"/>
  <c r="I288" i="28"/>
  <c r="M288" i="28"/>
  <c r="Q288" i="28"/>
  <c r="U288" i="28"/>
  <c r="Y288" i="28"/>
  <c r="B288" i="28"/>
  <c r="C288" i="28"/>
  <c r="K288" i="28"/>
  <c r="S288" i="28"/>
  <c r="F288" i="28"/>
  <c r="N288" i="28"/>
  <c r="V288" i="28"/>
  <c r="J288" i="28"/>
  <c r="O288" i="28"/>
  <c r="R288" i="28"/>
  <c r="W288" i="28"/>
  <c r="G288" i="28"/>
  <c r="A255" i="28"/>
  <c r="A324" i="28"/>
  <c r="A221" i="28"/>
  <c r="A358" i="28"/>
  <c r="A392" i="28"/>
  <c r="A426" i="28"/>
  <c r="A289" i="28"/>
  <c r="A288" i="21"/>
  <c r="A254" i="21"/>
  <c r="A219" i="21"/>
  <c r="A150" i="21"/>
  <c r="A185" i="21"/>
  <c r="F185" i="21" l="1"/>
  <c r="J185" i="21"/>
  <c r="N185" i="21"/>
  <c r="R185" i="21"/>
  <c r="V185" i="21"/>
  <c r="D185" i="21"/>
  <c r="H185" i="21"/>
  <c r="L185" i="21"/>
  <c r="P185" i="21"/>
  <c r="T185" i="21"/>
  <c r="X185" i="21"/>
  <c r="G185" i="21"/>
  <c r="O185" i="21"/>
  <c r="W185" i="21"/>
  <c r="C185" i="21"/>
  <c r="K185" i="21"/>
  <c r="S185" i="21"/>
  <c r="Q185" i="21"/>
  <c r="I185" i="21"/>
  <c r="Y185" i="21"/>
  <c r="E185" i="21"/>
  <c r="M185" i="21"/>
  <c r="B185" i="21"/>
  <c r="U185" i="21"/>
  <c r="E324" i="28"/>
  <c r="I324" i="28"/>
  <c r="M324" i="28"/>
  <c r="Q324" i="28"/>
  <c r="U324" i="28"/>
  <c r="Y324" i="28"/>
  <c r="B324" i="28"/>
  <c r="C324" i="28"/>
  <c r="G324" i="28"/>
  <c r="K324" i="28"/>
  <c r="O324" i="28"/>
  <c r="S324" i="28"/>
  <c r="W324" i="28"/>
  <c r="F324" i="28"/>
  <c r="N324" i="28"/>
  <c r="V324" i="28"/>
  <c r="H324" i="28"/>
  <c r="P324" i="28"/>
  <c r="X324" i="28"/>
  <c r="J324" i="28"/>
  <c r="R324" i="28"/>
  <c r="D324" i="28"/>
  <c r="L324" i="28"/>
  <c r="T324" i="28"/>
  <c r="C323" i="21"/>
  <c r="G323" i="21"/>
  <c r="K323" i="21"/>
  <c r="O323" i="21"/>
  <c r="S323" i="21"/>
  <c r="W323" i="21"/>
  <c r="E323" i="21"/>
  <c r="I323" i="21"/>
  <c r="M323" i="21"/>
  <c r="Q323" i="21"/>
  <c r="U323" i="21"/>
  <c r="H323" i="21"/>
  <c r="P323" i="21"/>
  <c r="X323" i="21"/>
  <c r="D323" i="21"/>
  <c r="L323" i="21"/>
  <c r="T323" i="21"/>
  <c r="R323" i="21"/>
  <c r="F323" i="21"/>
  <c r="V323" i="21"/>
  <c r="B323" i="21"/>
  <c r="J323" i="21"/>
  <c r="Y323" i="21"/>
  <c r="N323" i="21"/>
  <c r="C392" i="21"/>
  <c r="S392" i="21"/>
  <c r="L392" i="21"/>
  <c r="E392" i="21"/>
  <c r="N392" i="21"/>
  <c r="R392" i="21"/>
  <c r="G392" i="21"/>
  <c r="W392" i="21"/>
  <c r="P392" i="21"/>
  <c r="M392" i="21"/>
  <c r="V392" i="21"/>
  <c r="I392" i="21"/>
  <c r="K392" i="21"/>
  <c r="D392" i="21"/>
  <c r="T392" i="21"/>
  <c r="U392" i="21"/>
  <c r="B392" i="21"/>
  <c r="J392" i="21"/>
  <c r="A393" i="21"/>
  <c r="O392" i="21"/>
  <c r="H392" i="21"/>
  <c r="X392" i="21"/>
  <c r="F392" i="21"/>
  <c r="Q392" i="21"/>
  <c r="Y392" i="21"/>
  <c r="E358" i="21"/>
  <c r="U358" i="21"/>
  <c r="N358" i="21"/>
  <c r="K358" i="21"/>
  <c r="T358" i="21"/>
  <c r="X358" i="21"/>
  <c r="I358" i="21"/>
  <c r="Y358" i="21"/>
  <c r="R358" i="21"/>
  <c r="S358" i="21"/>
  <c r="G358" i="21"/>
  <c r="O358" i="21"/>
  <c r="A359" i="21"/>
  <c r="M358" i="21"/>
  <c r="F358" i="21"/>
  <c r="V358" i="21"/>
  <c r="D358" i="21"/>
  <c r="W358" i="21"/>
  <c r="B358" i="21"/>
  <c r="Q358" i="21"/>
  <c r="J358" i="21"/>
  <c r="C358" i="21"/>
  <c r="L358" i="21"/>
  <c r="H358" i="21"/>
  <c r="P358" i="21"/>
  <c r="C426" i="21"/>
  <c r="S426" i="21"/>
  <c r="L426" i="21"/>
  <c r="E426" i="21"/>
  <c r="N426" i="21"/>
  <c r="R426" i="21"/>
  <c r="A427" i="21"/>
  <c r="G426" i="21"/>
  <c r="W426" i="21"/>
  <c r="P426" i="21"/>
  <c r="M426" i="21"/>
  <c r="V426" i="21"/>
  <c r="I426" i="21"/>
  <c r="K426" i="21"/>
  <c r="D426" i="21"/>
  <c r="T426" i="21"/>
  <c r="U426" i="21"/>
  <c r="B426" i="21"/>
  <c r="J426" i="21"/>
  <c r="O426" i="21"/>
  <c r="H426" i="21"/>
  <c r="X426" i="21"/>
  <c r="F426" i="21"/>
  <c r="Q426" i="21"/>
  <c r="Y426" i="21"/>
  <c r="A324" i="21"/>
  <c r="F150" i="21"/>
  <c r="J150" i="21"/>
  <c r="N150" i="21"/>
  <c r="R150" i="21"/>
  <c r="V150" i="21"/>
  <c r="C150" i="21"/>
  <c r="G150" i="21"/>
  <c r="K150" i="21"/>
  <c r="O150" i="21"/>
  <c r="S150" i="21"/>
  <c r="W150" i="21"/>
  <c r="D150" i="21"/>
  <c r="L150" i="21"/>
  <c r="T150" i="21"/>
  <c r="E150" i="21"/>
  <c r="M150" i="21"/>
  <c r="U150" i="21"/>
  <c r="B150" i="21"/>
  <c r="P150" i="21"/>
  <c r="X150" i="21"/>
  <c r="I150" i="21"/>
  <c r="Q150" i="21"/>
  <c r="H150" i="21"/>
  <c r="Y150" i="21"/>
  <c r="D219" i="21"/>
  <c r="H219" i="21"/>
  <c r="L219" i="21"/>
  <c r="P219" i="21"/>
  <c r="T219" i="21"/>
  <c r="X219" i="21"/>
  <c r="E219" i="21"/>
  <c r="I219" i="21"/>
  <c r="M219" i="21"/>
  <c r="Q219" i="21"/>
  <c r="U219" i="21"/>
  <c r="Y219" i="21"/>
  <c r="J219" i="21"/>
  <c r="R219" i="21"/>
  <c r="C219" i="21"/>
  <c r="K219" i="21"/>
  <c r="S219" i="21"/>
  <c r="B219" i="21"/>
  <c r="F219" i="21"/>
  <c r="V219" i="21"/>
  <c r="N219" i="21"/>
  <c r="O219" i="21"/>
  <c r="G219" i="21"/>
  <c r="W219" i="21"/>
  <c r="D254" i="21"/>
  <c r="H254" i="21"/>
  <c r="L254" i="21"/>
  <c r="P254" i="21"/>
  <c r="T254" i="21"/>
  <c r="X254" i="21"/>
  <c r="E254" i="21"/>
  <c r="I254" i="21"/>
  <c r="M254" i="21"/>
  <c r="Q254" i="21"/>
  <c r="U254" i="21"/>
  <c r="Y254" i="21"/>
  <c r="J254" i="21"/>
  <c r="R254" i="21"/>
  <c r="C254" i="21"/>
  <c r="K254" i="21"/>
  <c r="S254" i="21"/>
  <c r="B254" i="21"/>
  <c r="N254" i="21"/>
  <c r="F254" i="21"/>
  <c r="W254" i="21"/>
  <c r="O254" i="21"/>
  <c r="V254" i="21"/>
  <c r="G254" i="21"/>
  <c r="D288" i="21"/>
  <c r="H288" i="21"/>
  <c r="L288" i="21"/>
  <c r="P288" i="21"/>
  <c r="T288" i="21"/>
  <c r="X288" i="21"/>
  <c r="E288" i="21"/>
  <c r="I288" i="21"/>
  <c r="M288" i="21"/>
  <c r="Q288" i="21"/>
  <c r="U288" i="21"/>
  <c r="Y288" i="21"/>
  <c r="B288" i="21"/>
  <c r="F288" i="21"/>
  <c r="N288" i="21"/>
  <c r="V288" i="21"/>
  <c r="G288" i="21"/>
  <c r="O288" i="21"/>
  <c r="W288" i="21"/>
  <c r="R288" i="21"/>
  <c r="C288" i="21"/>
  <c r="S288" i="21"/>
  <c r="J288" i="21"/>
  <c r="K288" i="21"/>
  <c r="C358" i="28"/>
  <c r="G358" i="28"/>
  <c r="K358" i="28"/>
  <c r="O358" i="28"/>
  <c r="S358" i="28"/>
  <c r="W358" i="28"/>
  <c r="D358" i="28"/>
  <c r="H358" i="28"/>
  <c r="L358" i="28"/>
  <c r="P358" i="28"/>
  <c r="T358" i="28"/>
  <c r="X358" i="28"/>
  <c r="J358" i="28"/>
  <c r="R358" i="28"/>
  <c r="E358" i="28"/>
  <c r="M358" i="28"/>
  <c r="U358" i="28"/>
  <c r="Q358" i="28"/>
  <c r="F358" i="28"/>
  <c r="V358" i="28"/>
  <c r="B358" i="28"/>
  <c r="N358" i="28"/>
  <c r="Y358" i="28"/>
  <c r="I358" i="28"/>
  <c r="E289" i="28"/>
  <c r="I289" i="28"/>
  <c r="M289" i="28"/>
  <c r="Q289" i="28"/>
  <c r="U289" i="28"/>
  <c r="Y289" i="28"/>
  <c r="F289" i="28"/>
  <c r="J289" i="28"/>
  <c r="N289" i="28"/>
  <c r="R289" i="28"/>
  <c r="V289" i="28"/>
  <c r="D289" i="28"/>
  <c r="L289" i="28"/>
  <c r="T289" i="28"/>
  <c r="G289" i="28"/>
  <c r="O289" i="28"/>
  <c r="W289" i="28"/>
  <c r="C289" i="28"/>
  <c r="S289" i="28"/>
  <c r="B289" i="28"/>
  <c r="H289" i="28"/>
  <c r="X289" i="28"/>
  <c r="K289" i="28"/>
  <c r="P289" i="28"/>
  <c r="D221" i="28"/>
  <c r="H221" i="28"/>
  <c r="L221" i="28"/>
  <c r="P221" i="28"/>
  <c r="T221" i="28"/>
  <c r="X221" i="28"/>
  <c r="E221" i="28"/>
  <c r="I221" i="28"/>
  <c r="M221" i="28"/>
  <c r="Q221" i="28"/>
  <c r="U221" i="28"/>
  <c r="Y221" i="28"/>
  <c r="G221" i="28"/>
  <c r="O221" i="28"/>
  <c r="W221" i="28"/>
  <c r="B221" i="28"/>
  <c r="J221" i="28"/>
  <c r="R221" i="28"/>
  <c r="K221" i="28"/>
  <c r="S221" i="28"/>
  <c r="F221" i="28"/>
  <c r="C221" i="28"/>
  <c r="V221" i="28"/>
  <c r="N221" i="28"/>
  <c r="E426" i="28"/>
  <c r="I426" i="28"/>
  <c r="M426" i="28"/>
  <c r="Q426" i="28"/>
  <c r="U426" i="28"/>
  <c r="Y426" i="28"/>
  <c r="F426" i="28"/>
  <c r="K426" i="28"/>
  <c r="P426" i="28"/>
  <c r="V426" i="28"/>
  <c r="G426" i="28"/>
  <c r="L426" i="28"/>
  <c r="R426" i="28"/>
  <c r="W426" i="28"/>
  <c r="B426" i="28"/>
  <c r="J426" i="28"/>
  <c r="T426" i="28"/>
  <c r="C426" i="28"/>
  <c r="N426" i="28"/>
  <c r="X426" i="28"/>
  <c r="H426" i="28"/>
  <c r="O426" i="28"/>
  <c r="D426" i="28"/>
  <c r="S426" i="28"/>
  <c r="D392" i="28"/>
  <c r="H392" i="28"/>
  <c r="L392" i="28"/>
  <c r="P392" i="28"/>
  <c r="T392" i="28"/>
  <c r="X392" i="28"/>
  <c r="E392" i="28"/>
  <c r="I392" i="28"/>
  <c r="M392" i="28"/>
  <c r="Q392" i="28"/>
  <c r="U392" i="28"/>
  <c r="Y392" i="28"/>
  <c r="B392" i="28"/>
  <c r="C392" i="28"/>
  <c r="K392" i="28"/>
  <c r="S392" i="28"/>
  <c r="F392" i="28"/>
  <c r="N392" i="28"/>
  <c r="V392" i="28"/>
  <c r="R392" i="28"/>
  <c r="G392" i="28"/>
  <c r="W392" i="28"/>
  <c r="J392" i="28"/>
  <c r="O392" i="28"/>
  <c r="C255" i="28"/>
  <c r="G255" i="28"/>
  <c r="K255" i="28"/>
  <c r="O255" i="28"/>
  <c r="S255" i="28"/>
  <c r="W255" i="28"/>
  <c r="D255" i="28"/>
  <c r="H255" i="28"/>
  <c r="L255" i="28"/>
  <c r="P255" i="28"/>
  <c r="T255" i="28"/>
  <c r="X255" i="28"/>
  <c r="F255" i="28"/>
  <c r="N255" i="28"/>
  <c r="V255" i="28"/>
  <c r="I255" i="28"/>
  <c r="Q255" i="28"/>
  <c r="Y255" i="28"/>
  <c r="J255" i="28"/>
  <c r="M255" i="28"/>
  <c r="B255" i="28"/>
  <c r="R255" i="28"/>
  <c r="E255" i="28"/>
  <c r="U255" i="28"/>
  <c r="A427" i="28"/>
  <c r="A325" i="28"/>
  <c r="A359" i="28"/>
  <c r="A256" i="28"/>
  <c r="A290" i="28"/>
  <c r="A393" i="28"/>
  <c r="A255" i="21"/>
  <c r="A289" i="21"/>
  <c r="A220" i="21"/>
  <c r="A186" i="21"/>
  <c r="C186" i="21" l="1"/>
  <c r="G186" i="21"/>
  <c r="K186" i="21"/>
  <c r="O186" i="21"/>
  <c r="S186" i="21"/>
  <c r="W186" i="21"/>
  <c r="B186" i="21"/>
  <c r="E186" i="21"/>
  <c r="I186" i="21"/>
  <c r="M186" i="21"/>
  <c r="Q186" i="21"/>
  <c r="U186" i="21"/>
  <c r="Y186" i="21"/>
  <c r="H186" i="21"/>
  <c r="P186" i="21"/>
  <c r="X186" i="21"/>
  <c r="D186" i="21"/>
  <c r="L186" i="21"/>
  <c r="T186" i="21"/>
  <c r="J186" i="21"/>
  <c r="R186" i="21"/>
  <c r="N186" i="21"/>
  <c r="V186" i="21"/>
  <c r="F186" i="21"/>
  <c r="F325" i="28"/>
  <c r="J325" i="28"/>
  <c r="N325" i="28"/>
  <c r="R325" i="28"/>
  <c r="V325" i="28"/>
  <c r="D325" i="28"/>
  <c r="H325" i="28"/>
  <c r="L325" i="28"/>
  <c r="P325" i="28"/>
  <c r="T325" i="28"/>
  <c r="X325" i="28"/>
  <c r="G325" i="28"/>
  <c r="O325" i="28"/>
  <c r="W325" i="28"/>
  <c r="I325" i="28"/>
  <c r="Q325" i="28"/>
  <c r="Y325" i="28"/>
  <c r="C325" i="28"/>
  <c r="K325" i="28"/>
  <c r="S325" i="28"/>
  <c r="B325" i="28"/>
  <c r="E325" i="28"/>
  <c r="M325" i="28"/>
  <c r="U325" i="28"/>
  <c r="E324" i="21"/>
  <c r="I324" i="21"/>
  <c r="M324" i="21"/>
  <c r="Q324" i="21"/>
  <c r="U324" i="21"/>
  <c r="Y324" i="21"/>
  <c r="B324" i="21"/>
  <c r="C324" i="21"/>
  <c r="G324" i="21"/>
  <c r="K324" i="21"/>
  <c r="O324" i="21"/>
  <c r="S324" i="21"/>
  <c r="W324" i="21"/>
  <c r="F324" i="21"/>
  <c r="N324" i="21"/>
  <c r="V324" i="21"/>
  <c r="H324" i="21"/>
  <c r="P324" i="21"/>
  <c r="X324" i="21"/>
  <c r="J324" i="21"/>
  <c r="R324" i="21"/>
  <c r="D324" i="21"/>
  <c r="L324" i="21"/>
  <c r="T324" i="21"/>
  <c r="D393" i="21"/>
  <c r="T393" i="21"/>
  <c r="M393" i="21"/>
  <c r="F393" i="21"/>
  <c r="O393" i="21"/>
  <c r="R393" i="21"/>
  <c r="H393" i="21"/>
  <c r="X393" i="21"/>
  <c r="Q393" i="21"/>
  <c r="N393" i="21"/>
  <c r="W393" i="21"/>
  <c r="B393" i="21"/>
  <c r="A394" i="21"/>
  <c r="L393" i="21"/>
  <c r="E393" i="21"/>
  <c r="U393" i="21"/>
  <c r="V393" i="21"/>
  <c r="J393" i="21"/>
  <c r="S393" i="21"/>
  <c r="P393" i="21"/>
  <c r="I393" i="21"/>
  <c r="Y393" i="21"/>
  <c r="G393" i="21"/>
  <c r="K393" i="21"/>
  <c r="C393" i="21"/>
  <c r="A325" i="21"/>
  <c r="F359" i="21"/>
  <c r="V359" i="21"/>
  <c r="O359" i="21"/>
  <c r="L359" i="21"/>
  <c r="U359" i="21"/>
  <c r="I359" i="21"/>
  <c r="A360" i="21"/>
  <c r="J359" i="21"/>
  <c r="C359" i="21"/>
  <c r="S359" i="21"/>
  <c r="T359" i="21"/>
  <c r="P359" i="21"/>
  <c r="Y359" i="21"/>
  <c r="N359" i="21"/>
  <c r="G359" i="21"/>
  <c r="W359" i="21"/>
  <c r="E359" i="21"/>
  <c r="Q359" i="21"/>
  <c r="B359" i="21"/>
  <c r="R359" i="21"/>
  <c r="K359" i="21"/>
  <c r="D359" i="21"/>
  <c r="M359" i="21"/>
  <c r="H359" i="21"/>
  <c r="X359" i="21"/>
  <c r="D427" i="21"/>
  <c r="T427" i="21"/>
  <c r="M427" i="21"/>
  <c r="N427" i="21"/>
  <c r="W427" i="21"/>
  <c r="R427" i="21"/>
  <c r="H427" i="21"/>
  <c r="X427" i="21"/>
  <c r="Q427" i="21"/>
  <c r="V427" i="21"/>
  <c r="J427" i="21"/>
  <c r="B427" i="21"/>
  <c r="L427" i="21"/>
  <c r="E427" i="21"/>
  <c r="U427" i="21"/>
  <c r="G427" i="21"/>
  <c r="Y427" i="21"/>
  <c r="S427" i="21"/>
  <c r="P427" i="21"/>
  <c r="I427" i="21"/>
  <c r="F427" i="21"/>
  <c r="O427" i="21"/>
  <c r="K427" i="21"/>
  <c r="C427" i="21"/>
  <c r="A428" i="21"/>
  <c r="E220" i="21"/>
  <c r="I220" i="21"/>
  <c r="M220" i="21"/>
  <c r="Q220" i="21"/>
  <c r="U220" i="21"/>
  <c r="Y220" i="21"/>
  <c r="B220" i="21"/>
  <c r="F220" i="21"/>
  <c r="J220" i="21"/>
  <c r="N220" i="21"/>
  <c r="R220" i="21"/>
  <c r="V220" i="21"/>
  <c r="C220" i="21"/>
  <c r="K220" i="21"/>
  <c r="S220" i="21"/>
  <c r="D220" i="21"/>
  <c r="L220" i="21"/>
  <c r="T220" i="21"/>
  <c r="O220" i="21"/>
  <c r="W220" i="21"/>
  <c r="X220" i="21"/>
  <c r="P220" i="21"/>
  <c r="G220" i="21"/>
  <c r="H220" i="21"/>
  <c r="E289" i="21"/>
  <c r="I289" i="21"/>
  <c r="M289" i="21"/>
  <c r="Q289" i="21"/>
  <c r="U289" i="21"/>
  <c r="Y289" i="21"/>
  <c r="F289" i="21"/>
  <c r="J289" i="21"/>
  <c r="N289" i="21"/>
  <c r="R289" i="21"/>
  <c r="V289" i="21"/>
  <c r="G289" i="21"/>
  <c r="O289" i="21"/>
  <c r="W289" i="21"/>
  <c r="H289" i="21"/>
  <c r="P289" i="21"/>
  <c r="X289" i="21"/>
  <c r="K289" i="21"/>
  <c r="L289" i="21"/>
  <c r="S289" i="21"/>
  <c r="T289" i="21"/>
  <c r="C289" i="21"/>
  <c r="B289" i="21"/>
  <c r="D289" i="21"/>
  <c r="E255" i="21"/>
  <c r="I255" i="21"/>
  <c r="M255" i="21"/>
  <c r="Q255" i="21"/>
  <c r="U255" i="21"/>
  <c r="Y255" i="21"/>
  <c r="B255" i="21"/>
  <c r="F255" i="21"/>
  <c r="J255" i="21"/>
  <c r="N255" i="21"/>
  <c r="R255" i="21"/>
  <c r="V255" i="21"/>
  <c r="C255" i="21"/>
  <c r="K255" i="21"/>
  <c r="S255" i="21"/>
  <c r="D255" i="21"/>
  <c r="L255" i="21"/>
  <c r="T255" i="21"/>
  <c r="G255" i="21"/>
  <c r="W255" i="21"/>
  <c r="O255" i="21"/>
  <c r="H255" i="21"/>
  <c r="X255" i="21"/>
  <c r="P255" i="21"/>
  <c r="D359" i="28"/>
  <c r="H359" i="28"/>
  <c r="E359" i="28"/>
  <c r="I359" i="28"/>
  <c r="M359" i="28"/>
  <c r="Q359" i="28"/>
  <c r="U359" i="28"/>
  <c r="Y359" i="28"/>
  <c r="B359" i="28"/>
  <c r="C359" i="28"/>
  <c r="K359" i="28"/>
  <c r="P359" i="28"/>
  <c r="V359" i="28"/>
  <c r="F359" i="28"/>
  <c r="L359" i="28"/>
  <c r="R359" i="28"/>
  <c r="W359" i="28"/>
  <c r="J359" i="28"/>
  <c r="T359" i="28"/>
  <c r="N359" i="28"/>
  <c r="X359" i="28"/>
  <c r="S359" i="28"/>
  <c r="G359" i="28"/>
  <c r="O359" i="28"/>
  <c r="E393" i="28"/>
  <c r="I393" i="28"/>
  <c r="M393" i="28"/>
  <c r="Q393" i="28"/>
  <c r="U393" i="28"/>
  <c r="F393" i="28"/>
  <c r="J393" i="28"/>
  <c r="N393" i="28"/>
  <c r="R393" i="28"/>
  <c r="V393" i="28"/>
  <c r="D393" i="28"/>
  <c r="L393" i="28"/>
  <c r="T393" i="28"/>
  <c r="G393" i="28"/>
  <c r="O393" i="28"/>
  <c r="W393" i="28"/>
  <c r="K393" i="28"/>
  <c r="Y393" i="28"/>
  <c r="B393" i="28"/>
  <c r="P393" i="28"/>
  <c r="H393" i="28"/>
  <c r="S393" i="28"/>
  <c r="C393" i="28"/>
  <c r="X393" i="28"/>
  <c r="F290" i="28"/>
  <c r="J290" i="28"/>
  <c r="N290" i="28"/>
  <c r="R290" i="28"/>
  <c r="V290" i="28"/>
  <c r="C290" i="28"/>
  <c r="G290" i="28"/>
  <c r="K290" i="28"/>
  <c r="O290" i="28"/>
  <c r="S290" i="28"/>
  <c r="W290" i="28"/>
  <c r="E290" i="28"/>
  <c r="M290" i="28"/>
  <c r="U290" i="28"/>
  <c r="B290" i="28"/>
  <c r="H290" i="28"/>
  <c r="P290" i="28"/>
  <c r="X290" i="28"/>
  <c r="L290" i="28"/>
  <c r="Q290" i="28"/>
  <c r="D290" i="28"/>
  <c r="I290" i="28"/>
  <c r="T290" i="28"/>
  <c r="Y290" i="28"/>
  <c r="D256" i="28"/>
  <c r="H256" i="28"/>
  <c r="L256" i="28"/>
  <c r="P256" i="28"/>
  <c r="T256" i="28"/>
  <c r="X256" i="28"/>
  <c r="E256" i="28"/>
  <c r="I256" i="28"/>
  <c r="M256" i="28"/>
  <c r="Q256" i="28"/>
  <c r="U256" i="28"/>
  <c r="Y256" i="28"/>
  <c r="G256" i="28"/>
  <c r="O256" i="28"/>
  <c r="W256" i="28"/>
  <c r="B256" i="28"/>
  <c r="J256" i="28"/>
  <c r="R256" i="28"/>
  <c r="C256" i="28"/>
  <c r="S256" i="28"/>
  <c r="F256" i="28"/>
  <c r="V256" i="28"/>
  <c r="K256" i="28"/>
  <c r="N256" i="28"/>
  <c r="F427" i="28"/>
  <c r="J427" i="28"/>
  <c r="N427" i="28"/>
  <c r="R427" i="28"/>
  <c r="V427" i="28"/>
  <c r="D427" i="28"/>
  <c r="I427" i="28"/>
  <c r="O427" i="28"/>
  <c r="T427" i="28"/>
  <c r="Y427" i="28"/>
  <c r="E427" i="28"/>
  <c r="K427" i="28"/>
  <c r="P427" i="28"/>
  <c r="U427" i="28"/>
  <c r="H427" i="28"/>
  <c r="S427" i="28"/>
  <c r="L427" i="28"/>
  <c r="W427" i="28"/>
  <c r="B427" i="28"/>
  <c r="G427" i="28"/>
  <c r="M427" i="28"/>
  <c r="C427" i="28"/>
  <c r="Q427" i="28"/>
  <c r="X427" i="28"/>
  <c r="A394" i="28"/>
  <c r="A291" i="28"/>
  <c r="A360" i="28"/>
  <c r="A326" i="28"/>
  <c r="A428" i="28"/>
  <c r="A290" i="21"/>
  <c r="A256" i="21"/>
  <c r="A221" i="21"/>
  <c r="C326" i="28" l="1"/>
  <c r="G326" i="28"/>
  <c r="K326" i="28"/>
  <c r="O326" i="28"/>
  <c r="S326" i="28"/>
  <c r="W326" i="28"/>
  <c r="E326" i="28"/>
  <c r="I326" i="28"/>
  <c r="M326" i="28"/>
  <c r="Q326" i="28"/>
  <c r="U326" i="28"/>
  <c r="Y326" i="28"/>
  <c r="B326" i="28"/>
  <c r="H326" i="28"/>
  <c r="P326" i="28"/>
  <c r="X326" i="28"/>
  <c r="J326" i="28"/>
  <c r="R326" i="28"/>
  <c r="D326" i="28"/>
  <c r="L326" i="28"/>
  <c r="T326" i="28"/>
  <c r="F326" i="28"/>
  <c r="N326" i="28"/>
  <c r="V326" i="28"/>
  <c r="F325" i="21"/>
  <c r="J325" i="21"/>
  <c r="N325" i="21"/>
  <c r="R325" i="21"/>
  <c r="V325" i="21"/>
  <c r="D325" i="21"/>
  <c r="H325" i="21"/>
  <c r="L325" i="21"/>
  <c r="P325" i="21"/>
  <c r="T325" i="21"/>
  <c r="X325" i="21"/>
  <c r="G325" i="21"/>
  <c r="O325" i="21"/>
  <c r="W325" i="21"/>
  <c r="I325" i="21"/>
  <c r="Q325" i="21"/>
  <c r="Y325" i="21"/>
  <c r="C325" i="21"/>
  <c r="K325" i="21"/>
  <c r="S325" i="21"/>
  <c r="B325" i="21"/>
  <c r="E325" i="21"/>
  <c r="M325" i="21"/>
  <c r="U325" i="21"/>
  <c r="D428" i="21"/>
  <c r="T428" i="21"/>
  <c r="M428" i="21"/>
  <c r="J428" i="21"/>
  <c r="S428" i="21"/>
  <c r="F428" i="21"/>
  <c r="H428" i="21"/>
  <c r="X428" i="21"/>
  <c r="Q428" i="21"/>
  <c r="R428" i="21"/>
  <c r="N428" i="21"/>
  <c r="G428" i="21"/>
  <c r="L428" i="21"/>
  <c r="E428" i="21"/>
  <c r="U428" i="21"/>
  <c r="C428" i="21"/>
  <c r="O428" i="21"/>
  <c r="V428" i="21"/>
  <c r="A429" i="21"/>
  <c r="P428" i="21"/>
  <c r="I428" i="21"/>
  <c r="Y428" i="21"/>
  <c r="K428" i="21"/>
  <c r="B428" i="21"/>
  <c r="W428" i="21"/>
  <c r="C360" i="21"/>
  <c r="S360" i="21"/>
  <c r="H360" i="21"/>
  <c r="X360" i="21"/>
  <c r="F360" i="21"/>
  <c r="Y360" i="21"/>
  <c r="G360" i="21"/>
  <c r="W360" i="21"/>
  <c r="L360" i="21"/>
  <c r="E360" i="21"/>
  <c r="N360" i="21"/>
  <c r="J360" i="21"/>
  <c r="K360" i="21"/>
  <c r="B360" i="21"/>
  <c r="P360" i="21"/>
  <c r="M360" i="21"/>
  <c r="V360" i="21"/>
  <c r="Q360" i="21"/>
  <c r="O360" i="21"/>
  <c r="D360" i="21"/>
  <c r="T360" i="21"/>
  <c r="U360" i="21"/>
  <c r="I360" i="21"/>
  <c r="R360" i="21"/>
  <c r="A361" i="21"/>
  <c r="A326" i="21"/>
  <c r="E394" i="21"/>
  <c r="U394" i="21"/>
  <c r="N394" i="21"/>
  <c r="O394" i="21"/>
  <c r="X394" i="21"/>
  <c r="T394" i="21"/>
  <c r="A395" i="21"/>
  <c r="I394" i="21"/>
  <c r="Y394" i="21"/>
  <c r="R394" i="21"/>
  <c r="W394" i="21"/>
  <c r="C394" i="21"/>
  <c r="B394" i="21"/>
  <c r="M394" i="21"/>
  <c r="F394" i="21"/>
  <c r="V394" i="21"/>
  <c r="H394" i="21"/>
  <c r="S394" i="21"/>
  <c r="K394" i="21"/>
  <c r="Q394" i="21"/>
  <c r="J394" i="21"/>
  <c r="G394" i="21"/>
  <c r="P394" i="21"/>
  <c r="D394" i="21"/>
  <c r="L394" i="21"/>
  <c r="F221" i="21"/>
  <c r="J221" i="21"/>
  <c r="N221" i="21"/>
  <c r="R221" i="21"/>
  <c r="V221" i="21"/>
  <c r="C221" i="21"/>
  <c r="G221" i="21"/>
  <c r="K221" i="21"/>
  <c r="O221" i="21"/>
  <c r="S221" i="21"/>
  <c r="W221" i="21"/>
  <c r="B221" i="21"/>
  <c r="D221" i="21"/>
  <c r="L221" i="21"/>
  <c r="T221" i="21"/>
  <c r="E221" i="21"/>
  <c r="M221" i="21"/>
  <c r="U221" i="21"/>
  <c r="H221" i="21"/>
  <c r="X221" i="21"/>
  <c r="I221" i="21"/>
  <c r="Y221" i="21"/>
  <c r="P221" i="21"/>
  <c r="Q221" i="21"/>
  <c r="F256" i="21"/>
  <c r="J256" i="21"/>
  <c r="N256" i="21"/>
  <c r="R256" i="21"/>
  <c r="V256" i="21"/>
  <c r="C256" i="21"/>
  <c r="G256" i="21"/>
  <c r="K256" i="21"/>
  <c r="O256" i="21"/>
  <c r="S256" i="21"/>
  <c r="W256" i="21"/>
  <c r="B256" i="21"/>
  <c r="D256" i="21"/>
  <c r="L256" i="21"/>
  <c r="T256" i="21"/>
  <c r="E256" i="21"/>
  <c r="M256" i="21"/>
  <c r="U256" i="21"/>
  <c r="P256" i="21"/>
  <c r="X256" i="21"/>
  <c r="I256" i="21"/>
  <c r="Q256" i="21"/>
  <c r="H256" i="21"/>
  <c r="Y256" i="21"/>
  <c r="F290" i="21"/>
  <c r="J290" i="21"/>
  <c r="N290" i="21"/>
  <c r="R290" i="21"/>
  <c r="V290" i="21"/>
  <c r="C290" i="21"/>
  <c r="G290" i="21"/>
  <c r="K290" i="21"/>
  <c r="O290" i="21"/>
  <c r="S290" i="21"/>
  <c r="W290" i="21"/>
  <c r="H290" i="21"/>
  <c r="P290" i="21"/>
  <c r="X290" i="21"/>
  <c r="I290" i="21"/>
  <c r="Q290" i="21"/>
  <c r="Y290" i="21"/>
  <c r="D290" i="21"/>
  <c r="T290" i="21"/>
  <c r="E290" i="21"/>
  <c r="U290" i="21"/>
  <c r="M290" i="21"/>
  <c r="B290" i="21"/>
  <c r="L290" i="21"/>
  <c r="C428" i="28"/>
  <c r="G428" i="28"/>
  <c r="K428" i="28"/>
  <c r="O428" i="28"/>
  <c r="S428" i="28"/>
  <c r="W428" i="28"/>
  <c r="H428" i="28"/>
  <c r="M428" i="28"/>
  <c r="R428" i="28"/>
  <c r="X428" i="28"/>
  <c r="D428" i="28"/>
  <c r="I428" i="28"/>
  <c r="N428" i="28"/>
  <c r="T428" i="28"/>
  <c r="Y428" i="28"/>
  <c r="F428" i="28"/>
  <c r="Q428" i="28"/>
  <c r="J428" i="28"/>
  <c r="U428" i="28"/>
  <c r="E428" i="28"/>
  <c r="L428" i="28"/>
  <c r="B428" i="28"/>
  <c r="V428" i="28"/>
  <c r="P428" i="28"/>
  <c r="F360" i="28"/>
  <c r="J360" i="28"/>
  <c r="N360" i="28"/>
  <c r="R360" i="28"/>
  <c r="V360" i="28"/>
  <c r="D360" i="28"/>
  <c r="I360" i="28"/>
  <c r="O360" i="28"/>
  <c r="T360" i="28"/>
  <c r="Y360" i="28"/>
  <c r="E360" i="28"/>
  <c r="K360" i="28"/>
  <c r="P360" i="28"/>
  <c r="U360" i="28"/>
  <c r="H360" i="28"/>
  <c r="S360" i="28"/>
  <c r="L360" i="28"/>
  <c r="W360" i="28"/>
  <c r="Q360" i="28"/>
  <c r="C360" i="28"/>
  <c r="X360" i="28"/>
  <c r="G360" i="28"/>
  <c r="M360" i="28"/>
  <c r="B360" i="28"/>
  <c r="C291" i="28"/>
  <c r="G291" i="28"/>
  <c r="K291" i="28"/>
  <c r="O291" i="28"/>
  <c r="S291" i="28"/>
  <c r="W291" i="28"/>
  <c r="B291" i="28"/>
  <c r="D291" i="28"/>
  <c r="H291" i="28"/>
  <c r="L291" i="28"/>
  <c r="P291" i="28"/>
  <c r="T291" i="28"/>
  <c r="X291" i="28"/>
  <c r="F291" i="28"/>
  <c r="N291" i="28"/>
  <c r="V291" i="28"/>
  <c r="I291" i="28"/>
  <c r="Q291" i="28"/>
  <c r="Y291" i="28"/>
  <c r="E291" i="28"/>
  <c r="U291" i="28"/>
  <c r="J291" i="28"/>
  <c r="M291" i="28"/>
  <c r="R291" i="28"/>
  <c r="C394" i="28"/>
  <c r="G394" i="28"/>
  <c r="K394" i="28"/>
  <c r="O394" i="28"/>
  <c r="S394" i="28"/>
  <c r="W394" i="28"/>
  <c r="D394" i="28"/>
  <c r="I394" i="28"/>
  <c r="N394" i="28"/>
  <c r="T394" i="28"/>
  <c r="Y394" i="28"/>
  <c r="B394" i="28"/>
  <c r="E394" i="28"/>
  <c r="J394" i="28"/>
  <c r="P394" i="28"/>
  <c r="U394" i="28"/>
  <c r="M394" i="28"/>
  <c r="X394" i="28"/>
  <c r="F394" i="28"/>
  <c r="Q394" i="28"/>
  <c r="L394" i="28"/>
  <c r="R394" i="28"/>
  <c r="H394" i="28"/>
  <c r="V394" i="28"/>
  <c r="A429" i="28"/>
  <c r="A327" i="28"/>
  <c r="A361" i="28"/>
  <c r="A395" i="28"/>
  <c r="A291" i="21"/>
  <c r="D327" i="28" l="1"/>
  <c r="H327" i="28"/>
  <c r="L327" i="28"/>
  <c r="P327" i="28"/>
  <c r="T327" i="28"/>
  <c r="X327" i="28"/>
  <c r="F327" i="28"/>
  <c r="J327" i="28"/>
  <c r="N327" i="28"/>
  <c r="R327" i="28"/>
  <c r="V327" i="28"/>
  <c r="I327" i="28"/>
  <c r="Q327" i="28"/>
  <c r="Y327" i="28"/>
  <c r="C327" i="28"/>
  <c r="K327" i="28"/>
  <c r="S327" i="28"/>
  <c r="E327" i="28"/>
  <c r="M327" i="28"/>
  <c r="U327" i="28"/>
  <c r="G327" i="28"/>
  <c r="O327" i="28"/>
  <c r="W327" i="28"/>
  <c r="B327" i="28"/>
  <c r="C326" i="21"/>
  <c r="G326" i="21"/>
  <c r="K326" i="21"/>
  <c r="O326" i="21"/>
  <c r="S326" i="21"/>
  <c r="W326" i="21"/>
  <c r="E326" i="21"/>
  <c r="I326" i="21"/>
  <c r="M326" i="21"/>
  <c r="Q326" i="21"/>
  <c r="U326" i="21"/>
  <c r="Y326" i="21"/>
  <c r="B326" i="21"/>
  <c r="H326" i="21"/>
  <c r="P326" i="21"/>
  <c r="X326" i="21"/>
  <c r="J326" i="21"/>
  <c r="R326" i="21"/>
  <c r="D326" i="21"/>
  <c r="L326" i="21"/>
  <c r="T326" i="21"/>
  <c r="F326" i="21"/>
  <c r="N326" i="21"/>
  <c r="V326" i="21"/>
  <c r="E429" i="21"/>
  <c r="U429" i="21"/>
  <c r="J429" i="21"/>
  <c r="C429" i="21"/>
  <c r="L429" i="21"/>
  <c r="H429" i="21"/>
  <c r="I429" i="21"/>
  <c r="Y429" i="21"/>
  <c r="N429" i="21"/>
  <c r="K429" i="21"/>
  <c r="T429" i="21"/>
  <c r="X429" i="21"/>
  <c r="A430" i="21"/>
  <c r="M429" i="21"/>
  <c r="B429" i="21"/>
  <c r="R429" i="21"/>
  <c r="S429" i="21"/>
  <c r="G429" i="21"/>
  <c r="O429" i="21"/>
  <c r="Q429" i="21"/>
  <c r="F429" i="21"/>
  <c r="V429" i="21"/>
  <c r="D429" i="21"/>
  <c r="W429" i="21"/>
  <c r="P429" i="21"/>
  <c r="F395" i="21"/>
  <c r="V395" i="21"/>
  <c r="O395" i="21"/>
  <c r="P395" i="21"/>
  <c r="Q395" i="21"/>
  <c r="D395" i="21"/>
  <c r="J395" i="21"/>
  <c r="C395" i="21"/>
  <c r="S395" i="21"/>
  <c r="X395" i="21"/>
  <c r="Y395" i="21"/>
  <c r="E395" i="21"/>
  <c r="N395" i="21"/>
  <c r="G395" i="21"/>
  <c r="W395" i="21"/>
  <c r="B395" i="21"/>
  <c r="L395" i="21"/>
  <c r="U395" i="21"/>
  <c r="A396" i="21"/>
  <c r="R395" i="21"/>
  <c r="K395" i="21"/>
  <c r="H395" i="21"/>
  <c r="I395" i="21"/>
  <c r="M395" i="21"/>
  <c r="T395" i="21"/>
  <c r="D361" i="21"/>
  <c r="T361" i="21"/>
  <c r="M361" i="21"/>
  <c r="B361" i="21"/>
  <c r="G361" i="21"/>
  <c r="C361" i="21"/>
  <c r="H361" i="21"/>
  <c r="X361" i="21"/>
  <c r="Q361" i="21"/>
  <c r="F361" i="21"/>
  <c r="O361" i="21"/>
  <c r="S361" i="21"/>
  <c r="L361" i="21"/>
  <c r="E361" i="21"/>
  <c r="U361" i="21"/>
  <c r="N361" i="21"/>
  <c r="W361" i="21"/>
  <c r="J361" i="21"/>
  <c r="P361" i="21"/>
  <c r="I361" i="21"/>
  <c r="Y361" i="21"/>
  <c r="V361" i="21"/>
  <c r="R361" i="21"/>
  <c r="K361" i="21"/>
  <c r="A362" i="21"/>
  <c r="A327" i="21"/>
  <c r="C291" i="21"/>
  <c r="G291" i="21"/>
  <c r="K291" i="21"/>
  <c r="O291" i="21"/>
  <c r="S291" i="21"/>
  <c r="W291" i="21"/>
  <c r="B291" i="21"/>
  <c r="D291" i="21"/>
  <c r="H291" i="21"/>
  <c r="L291" i="21"/>
  <c r="P291" i="21"/>
  <c r="T291" i="21"/>
  <c r="X291" i="21"/>
  <c r="I291" i="21"/>
  <c r="Q291" i="21"/>
  <c r="Y291" i="21"/>
  <c r="J291" i="21"/>
  <c r="R291" i="21"/>
  <c r="M291" i="21"/>
  <c r="N291" i="21"/>
  <c r="E291" i="21"/>
  <c r="F291" i="21"/>
  <c r="U291" i="21"/>
  <c r="V291" i="21"/>
  <c r="D395" i="28"/>
  <c r="H395" i="28"/>
  <c r="L395" i="28"/>
  <c r="P395" i="28"/>
  <c r="T395" i="28"/>
  <c r="X395" i="28"/>
  <c r="G395" i="28"/>
  <c r="M395" i="28"/>
  <c r="R395" i="28"/>
  <c r="W395" i="28"/>
  <c r="C395" i="28"/>
  <c r="I395" i="28"/>
  <c r="N395" i="28"/>
  <c r="S395" i="28"/>
  <c r="Y395" i="28"/>
  <c r="B395" i="28"/>
  <c r="K395" i="28"/>
  <c r="V395" i="28"/>
  <c r="E395" i="28"/>
  <c r="O395" i="28"/>
  <c r="J395" i="28"/>
  <c r="Q395" i="28"/>
  <c r="U395" i="28"/>
  <c r="F395" i="28"/>
  <c r="C361" i="28"/>
  <c r="G361" i="28"/>
  <c r="K361" i="28"/>
  <c r="O361" i="28"/>
  <c r="S361" i="28"/>
  <c r="W361" i="28"/>
  <c r="H361" i="28"/>
  <c r="M361" i="28"/>
  <c r="R361" i="28"/>
  <c r="X361" i="28"/>
  <c r="B361" i="28"/>
  <c r="D361" i="28"/>
  <c r="I361" i="28"/>
  <c r="N361" i="28"/>
  <c r="T361" i="28"/>
  <c r="Y361" i="28"/>
  <c r="F361" i="28"/>
  <c r="Q361" i="28"/>
  <c r="J361" i="28"/>
  <c r="U361" i="28"/>
  <c r="P361" i="28"/>
  <c r="V361" i="28"/>
  <c r="E361" i="28"/>
  <c r="L361" i="28"/>
  <c r="E429" i="28"/>
  <c r="I429" i="28"/>
  <c r="M429" i="28"/>
  <c r="Q429" i="28"/>
  <c r="U429" i="28"/>
  <c r="Y429" i="28"/>
  <c r="B429" i="28"/>
  <c r="F429" i="28"/>
  <c r="J429" i="28"/>
  <c r="N429" i="28"/>
  <c r="R429" i="28"/>
  <c r="V429" i="28"/>
  <c r="D429" i="28"/>
  <c r="L429" i="28"/>
  <c r="T429" i="28"/>
  <c r="G429" i="28"/>
  <c r="O429" i="28"/>
  <c r="W429" i="28"/>
  <c r="C429" i="28"/>
  <c r="S429" i="28"/>
  <c r="H429" i="28"/>
  <c r="X429" i="28"/>
  <c r="K429" i="28"/>
  <c r="P429" i="28"/>
  <c r="A362" i="28"/>
  <c r="A396" i="28"/>
  <c r="A430" i="28"/>
  <c r="D327" i="21" l="1"/>
  <c r="H327" i="21"/>
  <c r="L327" i="21"/>
  <c r="P327" i="21"/>
  <c r="T327" i="21"/>
  <c r="X327" i="21"/>
  <c r="F327" i="21"/>
  <c r="J327" i="21"/>
  <c r="N327" i="21"/>
  <c r="R327" i="21"/>
  <c r="V327" i="21"/>
  <c r="I327" i="21"/>
  <c r="Q327" i="21"/>
  <c r="Y327" i="21"/>
  <c r="C327" i="21"/>
  <c r="K327" i="21"/>
  <c r="S327" i="21"/>
  <c r="E327" i="21"/>
  <c r="M327" i="21"/>
  <c r="U327" i="21"/>
  <c r="G327" i="21"/>
  <c r="O327" i="21"/>
  <c r="W327" i="21"/>
  <c r="B327" i="21"/>
  <c r="A397" i="21"/>
  <c r="G396" i="21"/>
  <c r="W396" i="21"/>
  <c r="P396" i="21"/>
  <c r="Q396" i="21"/>
  <c r="B396" i="21"/>
  <c r="V396" i="21"/>
  <c r="K396" i="21"/>
  <c r="D396" i="21"/>
  <c r="T396" i="21"/>
  <c r="Y396" i="21"/>
  <c r="E396" i="21"/>
  <c r="M396" i="21"/>
  <c r="O396" i="21"/>
  <c r="H396" i="21"/>
  <c r="X396" i="21"/>
  <c r="J396" i="21"/>
  <c r="U396" i="21"/>
  <c r="N396" i="21"/>
  <c r="C396" i="21"/>
  <c r="S396" i="21"/>
  <c r="L396" i="21"/>
  <c r="I396" i="21"/>
  <c r="R396" i="21"/>
  <c r="F396" i="21"/>
  <c r="I362" i="21"/>
  <c r="Y362" i="21"/>
  <c r="R362" i="21"/>
  <c r="W362" i="21"/>
  <c r="X362" i="21"/>
  <c r="D362" i="21"/>
  <c r="M362" i="21"/>
  <c r="F362" i="21"/>
  <c r="V362" i="21"/>
  <c r="B362" i="21"/>
  <c r="K362" i="21"/>
  <c r="S362" i="21"/>
  <c r="Q362" i="21"/>
  <c r="J362" i="21"/>
  <c r="G362" i="21"/>
  <c r="H362" i="21"/>
  <c r="L362" i="21"/>
  <c r="T362" i="21"/>
  <c r="E362" i="21"/>
  <c r="U362" i="21"/>
  <c r="N362" i="21"/>
  <c r="O362" i="21"/>
  <c r="P362" i="21"/>
  <c r="C362" i="21"/>
  <c r="A431" i="21"/>
  <c r="J430" i="21"/>
  <c r="C430" i="21"/>
  <c r="S430" i="21"/>
  <c r="L430" i="21"/>
  <c r="U430" i="21"/>
  <c r="Y430" i="21"/>
  <c r="N430" i="21"/>
  <c r="G430" i="21"/>
  <c r="W430" i="21"/>
  <c r="T430" i="21"/>
  <c r="P430" i="21"/>
  <c r="H430" i="21"/>
  <c r="R430" i="21"/>
  <c r="K430" i="21"/>
  <c r="B430" i="21"/>
  <c r="E430" i="21"/>
  <c r="Q430" i="21"/>
  <c r="I430" i="21"/>
  <c r="F430" i="21"/>
  <c r="V430" i="21"/>
  <c r="O430" i="21"/>
  <c r="D430" i="21"/>
  <c r="M430" i="21"/>
  <c r="X430" i="21"/>
  <c r="E396" i="28"/>
  <c r="I396" i="28"/>
  <c r="M396" i="28"/>
  <c r="Q396" i="28"/>
  <c r="U396" i="28"/>
  <c r="Y396" i="28"/>
  <c r="B396" i="28"/>
  <c r="F396" i="28"/>
  <c r="K396" i="28"/>
  <c r="P396" i="28"/>
  <c r="V396" i="28"/>
  <c r="G396" i="28"/>
  <c r="L396" i="28"/>
  <c r="R396" i="28"/>
  <c r="W396" i="28"/>
  <c r="J396" i="28"/>
  <c r="T396" i="28"/>
  <c r="C396" i="28"/>
  <c r="N396" i="28"/>
  <c r="X396" i="28"/>
  <c r="H396" i="28"/>
  <c r="O396" i="28"/>
  <c r="D396" i="28"/>
  <c r="S396" i="28"/>
  <c r="F430" i="28"/>
  <c r="J430" i="28"/>
  <c r="N430" i="28"/>
  <c r="R430" i="28"/>
  <c r="V430" i="28"/>
  <c r="C430" i="28"/>
  <c r="G430" i="28"/>
  <c r="K430" i="28"/>
  <c r="O430" i="28"/>
  <c r="S430" i="28"/>
  <c r="W430" i="28"/>
  <c r="B430" i="28"/>
  <c r="E430" i="28"/>
  <c r="M430" i="28"/>
  <c r="U430" i="28"/>
  <c r="H430" i="28"/>
  <c r="P430" i="28"/>
  <c r="X430" i="28"/>
  <c r="L430" i="28"/>
  <c r="Q430" i="28"/>
  <c r="I430" i="28"/>
  <c r="T430" i="28"/>
  <c r="D430" i="28"/>
  <c r="Y430" i="28"/>
  <c r="D362" i="28"/>
  <c r="H362" i="28"/>
  <c r="L362" i="28"/>
  <c r="P362" i="28"/>
  <c r="T362" i="28"/>
  <c r="X362" i="28"/>
  <c r="F362" i="28"/>
  <c r="K362" i="28"/>
  <c r="Q362" i="28"/>
  <c r="V362" i="28"/>
  <c r="G362" i="28"/>
  <c r="M362" i="28"/>
  <c r="R362" i="28"/>
  <c r="W362" i="28"/>
  <c r="B362" i="28"/>
  <c r="E362" i="28"/>
  <c r="O362" i="28"/>
  <c r="I362" i="28"/>
  <c r="S362" i="28"/>
  <c r="N362" i="28"/>
  <c r="U362" i="28"/>
  <c r="Y362" i="28"/>
  <c r="C362" i="28"/>
  <c r="J362" i="28"/>
  <c r="A397" i="28"/>
  <c r="A431" i="28"/>
  <c r="C431" i="21" l="1"/>
  <c r="S431" i="21"/>
  <c r="L431" i="21"/>
  <c r="E431" i="21"/>
  <c r="F431" i="21"/>
  <c r="Y431" i="21"/>
  <c r="G431" i="21"/>
  <c r="W431" i="21"/>
  <c r="P431" i="21"/>
  <c r="M431" i="21"/>
  <c r="N431" i="21"/>
  <c r="J431" i="21"/>
  <c r="A432" i="21"/>
  <c r="K431" i="21"/>
  <c r="D431" i="21"/>
  <c r="T431" i="21"/>
  <c r="U431" i="21"/>
  <c r="V431" i="21"/>
  <c r="R431" i="21"/>
  <c r="O431" i="21"/>
  <c r="H431" i="21"/>
  <c r="X431" i="21"/>
  <c r="B431" i="21"/>
  <c r="I431" i="21"/>
  <c r="Q431" i="21"/>
  <c r="D397" i="21"/>
  <c r="I397" i="21"/>
  <c r="P397" i="21"/>
  <c r="K397" i="21"/>
  <c r="W397" i="21"/>
  <c r="S397" i="21"/>
  <c r="H397" i="21"/>
  <c r="M397" i="21"/>
  <c r="U397" i="21"/>
  <c r="R397" i="21"/>
  <c r="B397" i="21"/>
  <c r="T397" i="21"/>
  <c r="L397" i="21"/>
  <c r="Q397" i="21"/>
  <c r="Y397" i="21"/>
  <c r="V397" i="21"/>
  <c r="O397" i="21"/>
  <c r="F397" i="21"/>
  <c r="E397" i="21"/>
  <c r="J397" i="21"/>
  <c r="C397" i="21"/>
  <c r="N397" i="21"/>
  <c r="X397" i="21"/>
  <c r="G397" i="21"/>
  <c r="C431" i="28"/>
  <c r="G431" i="28"/>
  <c r="K431" i="28"/>
  <c r="O431" i="28"/>
  <c r="S431" i="28"/>
  <c r="W431" i="28"/>
  <c r="D431" i="28"/>
  <c r="H431" i="28"/>
  <c r="L431" i="28"/>
  <c r="P431" i="28"/>
  <c r="T431" i="28"/>
  <c r="X431" i="28"/>
  <c r="F431" i="28"/>
  <c r="N431" i="28"/>
  <c r="V431" i="28"/>
  <c r="I431" i="28"/>
  <c r="Q431" i="28"/>
  <c r="Y431" i="28"/>
  <c r="E431" i="28"/>
  <c r="U431" i="28"/>
  <c r="J431" i="28"/>
  <c r="R431" i="28"/>
  <c r="M431" i="28"/>
  <c r="B431" i="28"/>
  <c r="F397" i="28"/>
  <c r="J397" i="28"/>
  <c r="N397" i="28"/>
  <c r="R397" i="28"/>
  <c r="V397" i="28"/>
  <c r="D397" i="28"/>
  <c r="I397" i="28"/>
  <c r="O397" i="28"/>
  <c r="T397" i="28"/>
  <c r="Y397" i="28"/>
  <c r="E397" i="28"/>
  <c r="K397" i="28"/>
  <c r="P397" i="28"/>
  <c r="U397" i="28"/>
  <c r="H397" i="28"/>
  <c r="S397" i="28"/>
  <c r="L397" i="28"/>
  <c r="W397" i="28"/>
  <c r="B397" i="28"/>
  <c r="G397" i="28"/>
  <c r="M397" i="28"/>
  <c r="X397" i="28"/>
  <c r="C397" i="28"/>
  <c r="Q397" i="28"/>
  <c r="A432" i="28"/>
  <c r="L432" i="21" l="1"/>
  <c r="E432" i="21"/>
  <c r="U432" i="21"/>
  <c r="V432" i="21"/>
  <c r="B432" i="21"/>
  <c r="J432" i="21"/>
  <c r="P432" i="21"/>
  <c r="I432" i="21"/>
  <c r="Y432" i="21"/>
  <c r="G432" i="21"/>
  <c r="R432" i="21"/>
  <c r="K432" i="21"/>
  <c r="D432" i="21"/>
  <c r="T432" i="21"/>
  <c r="M432" i="21"/>
  <c r="F432" i="21"/>
  <c r="O432" i="21"/>
  <c r="C432" i="21"/>
  <c r="H432" i="21"/>
  <c r="X432" i="21"/>
  <c r="Q432" i="21"/>
  <c r="N432" i="21"/>
  <c r="W432" i="21"/>
  <c r="S432" i="21"/>
  <c r="D432" i="28"/>
  <c r="H432" i="28"/>
  <c r="L432" i="28"/>
  <c r="P432" i="28"/>
  <c r="T432" i="28"/>
  <c r="X432" i="28"/>
  <c r="E432" i="28"/>
  <c r="I432" i="28"/>
  <c r="M432" i="28"/>
  <c r="Q432" i="28"/>
  <c r="U432" i="28"/>
  <c r="Y432" i="28"/>
  <c r="G432" i="28"/>
  <c r="O432" i="28"/>
  <c r="W432" i="28"/>
  <c r="B432" i="28"/>
  <c r="J432" i="28"/>
  <c r="R432" i="28"/>
  <c r="N432" i="28"/>
  <c r="C432" i="28"/>
  <c r="S432" i="28"/>
  <c r="F432" i="28"/>
  <c r="K432" i="28"/>
  <c r="V432" i="28"/>
</calcChain>
</file>

<file path=xl/sharedStrings.xml><?xml version="1.0" encoding="utf-8"?>
<sst xmlns="http://schemas.openxmlformats.org/spreadsheetml/2006/main" count="1076" uniqueCount="183">
  <si>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</si>
  <si>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</si>
  <si>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</si>
  <si>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</si>
  <si>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</si>
  <si>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</si>
  <si>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</si>
  <si>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</si>
  <si>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</si>
  <si>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</si>
  <si>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</si>
  <si>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</si>
  <si>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</si>
  <si>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</si>
  <si>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</si>
  <si>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</si>
  <si>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</si>
  <si>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</si>
  <si>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</si>
  <si>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</si>
  <si>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</si>
  <si>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</si>
  <si>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</si>
  <si>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</si>
  <si>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</si>
  <si>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</si>
  <si>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</si>
  <si>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</si>
  <si>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</si>
  <si>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</si>
  <si>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</si>
  <si>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</si>
  <si>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</si>
  <si>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</si>
  <si>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</si>
  <si>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</si>
  <si>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</si>
  <si>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</si>
  <si>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</si>
  <si>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</si>
  <si>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</si>
  <si>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</si>
  <si>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</si>
  <si>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</si>
  <si>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</si>
  <si>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</si>
  <si>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</si>
  <si>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</si>
  <si>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</si>
  <si>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</si>
  <si>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</si>
  <si>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</si>
  <si>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</si>
  <si>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</si>
  <si>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</si>
  <si>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</si>
  <si>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</si>
  <si>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</si>
  <si>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</si>
  <si>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</si>
  <si>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</si>
  <si>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</si>
  <si>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</si>
  <si>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</si>
  <si>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</si>
  <si>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</si>
  <si>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</si>
  <si>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</si>
  <si>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</si>
  <si>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</si>
  <si>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</si>
  <si>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</si>
  <si>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</si>
  <si>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</si>
  <si>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</si>
  <si>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</si>
  <si>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</si>
  <si>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</si>
  <si>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</si>
  <si>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</si>
  <si>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</si>
  <si>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</si>
  <si>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</si>
  <si>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</si>
  <si>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</si>
  <si>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</si>
  <si>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</si>
  <si>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</si>
  <si>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</si>
  <si>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</si>
  <si>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</si>
  <si>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</si>
  <si>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</si>
  <si>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</si>
  <si>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</si>
  <si>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</si>
  <si>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</si>
  <si>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</si>
  <si>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</si>
  <si>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</si>
  <si>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</si>
  <si>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</si>
  <si>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</si>
  <si>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</si>
  <si>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</si>
  <si>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</si>
  <si>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</si>
  <si>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</si>
  <si>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</si>
  <si>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</si>
  <si>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</si>
  <si>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</si>
  <si>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</si>
  <si>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</si>
  <si>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</si>
  <si>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</si>
  <si>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</si>
  <si>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</si>
  <si>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</si>
  <si>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</si>
  <si>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</si>
  <si>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</si>
  <si>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</si>
  <si>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</si>
  <si>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</si>
  <si>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</si>
  <si>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</si>
  <si>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</si>
  <si>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</si>
  <si>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</si>
  <si>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</si>
  <si>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</si>
  <si>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</si>
  <si>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</si>
  <si>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</si>
  <si>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</si>
  <si>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</si>
  <si>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Государственный комитет по ценовой политике - Региональная энергетическая комиссия Республики Саха (Якутия), №406 от 29.12.2016</t>
  </si>
  <si>
    <t>Государственный комитет по ценовой политике - Региональная энергетическая комиссия Республики Саха (Якутия), №407 от 29.12.2016</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</si>
  <si>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</si>
  <si>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</si>
  <si>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</si>
  <si>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</si>
  <si>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Государственный комитет по ценовой политике - Региональная энергетическая комиссия Республики Саха (Якутия), № 290 от 01.08.2017</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</si>
  <si>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</si>
  <si>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</si>
  <si>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</si>
  <si>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</si>
  <si>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</si>
  <si>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</si>
  <si>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октябрь 2017 года</t>
  </si>
  <si>
    <t>01.10.2017</t>
  </si>
  <si>
    <t>02.10.2017</t>
  </si>
  <si>
    <t>03.10.2017</t>
  </si>
  <si>
    <t>04.10.2017</t>
  </si>
  <si>
    <t>05.10.2017</t>
  </si>
  <si>
    <t>06.10.2017</t>
  </si>
  <si>
    <t>07.10.2017</t>
  </si>
  <si>
    <t>08.10.2017</t>
  </si>
  <si>
    <t>09.10.2017</t>
  </si>
  <si>
    <t>10.10.2017</t>
  </si>
  <si>
    <t>11.10.2017</t>
  </si>
  <si>
    <t>12.10.2017</t>
  </si>
  <si>
    <t>13.10.2017</t>
  </si>
  <si>
    <t>14.10.2017</t>
  </si>
  <si>
    <t>15.10.2017</t>
  </si>
  <si>
    <t>16.10.2017</t>
  </si>
  <si>
    <t>17.10.2017</t>
  </si>
  <si>
    <t>18.10.2017</t>
  </si>
  <si>
    <t>19.10.2017</t>
  </si>
  <si>
    <t>20.10.2017</t>
  </si>
  <si>
    <t>21.10.2017</t>
  </si>
  <si>
    <t>22.10.2017</t>
  </si>
  <si>
    <t>23.10.2017</t>
  </si>
  <si>
    <t>24.10.2017</t>
  </si>
  <si>
    <t>25.10.2017</t>
  </si>
  <si>
    <t>26.10.2017</t>
  </si>
  <si>
    <t>27.10.2017</t>
  </si>
  <si>
    <t>28.10.2017</t>
  </si>
  <si>
    <t>29.10.2017</t>
  </si>
  <si>
    <t>30.10.2017</t>
  </si>
  <si>
    <t>31.10.2017</t>
  </si>
  <si>
    <t>Предельные уровни регулируемых цен на электрическую энергию (мощность), поставляемую потребителям (покупателям) ООО "МЕЧЕЛ-ЭНЕРГО" в октябре 2017г.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</si>
</sst>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8">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164" fontId="21" fillId="8" borderId="13" xfId="25" applyFont="1" applyFill="1" applyBorder="1" applyAlignment="1" applyProtection="1">
      <alignment horizontal="center" vertical="center" wrapText="1"/>
      <protection hidden="1"/>
    </xf>
    <xf numFmtId="164" fontId="21" fillId="8" borderId="17" xfId="25" applyFont="1" applyFill="1" applyBorder="1" applyAlignment="1" applyProtection="1">
      <alignment horizontal="center" vertical="center" wrapText="1"/>
      <protection hidden="1"/>
    </xf>
    <xf numFmtId="164" fontId="21" fillId="8" borderId="11" xfId="25" applyFont="1" applyFill="1" applyBorder="1" applyAlignment="1" applyProtection="1">
      <alignment horizontal="center" vertical="center" wrapText="1"/>
      <protection hidden="1"/>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sqref="A1:F1"/>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99" t="s">
        <v>182</v>
      </c>
      <c r="B1" s="99"/>
      <c r="C1" s="99"/>
      <c r="D1" s="99"/>
      <c r="E1" s="99"/>
      <c r="F1" s="99"/>
    </row>
    <row r="2" spans="1:8" s="2" customFormat="1" ht="21.75" customHeight="1" x14ac:dyDescent="0.25">
      <c r="A2" s="100" t="s">
        <v>30</v>
      </c>
      <c r="B2" s="100"/>
      <c r="C2" s="100"/>
      <c r="D2" s="100"/>
      <c r="E2" s="100"/>
      <c r="F2" s="100"/>
      <c r="G2" s="2" t="s">
        <v>41</v>
      </c>
    </row>
    <row r="3" spans="1:8" ht="18" customHeight="1" x14ac:dyDescent="0.25">
      <c r="A3" s="101" t="s">
        <v>31</v>
      </c>
      <c r="B3" s="101"/>
      <c r="C3" s="101"/>
      <c r="D3" s="101"/>
      <c r="E3" s="101"/>
      <c r="F3" s="101"/>
    </row>
    <row r="4" spans="1:8" ht="34.5" customHeight="1" x14ac:dyDescent="0.25">
      <c r="A4" s="102" t="s">
        <v>48</v>
      </c>
      <c r="B4" s="102"/>
      <c r="C4" s="102"/>
      <c r="D4" s="102"/>
      <c r="E4" s="102"/>
      <c r="F4" s="102"/>
    </row>
    <row r="5" spans="1:8" x14ac:dyDescent="0.25">
      <c r="A5" s="106"/>
      <c r="B5" s="106"/>
      <c r="C5" s="107" t="s">
        <v>29</v>
      </c>
      <c r="D5" s="108"/>
      <c r="E5" s="108"/>
      <c r="F5" s="109"/>
    </row>
    <row r="6" spans="1:8" x14ac:dyDescent="0.25">
      <c r="A6" s="106"/>
      <c r="B6" s="106"/>
      <c r="C6" s="4" t="s">
        <v>0</v>
      </c>
      <c r="D6" s="4" t="s">
        <v>1</v>
      </c>
      <c r="E6" s="4" t="s">
        <v>2</v>
      </c>
      <c r="F6" s="4" t="s">
        <v>3</v>
      </c>
    </row>
    <row r="7" spans="1:8" s="7" customFormat="1" x14ac:dyDescent="0.25">
      <c r="A7" s="103" t="s">
        <v>47</v>
      </c>
      <c r="B7" s="104"/>
      <c r="C7" s="5">
        <f>$F$12+'СЕТ СН'!F5+СВЦЭМ!$D$10+'СЕТ СН'!F8-'СЕТ СН'!F$15</f>
        <v>3494.2131973600008</v>
      </c>
      <c r="D7" s="5">
        <f>$F$12+'СЕТ СН'!G5+СВЦЭМ!$D$10+'СЕТ СН'!G8-'СЕТ СН'!G$15</f>
        <v>3568.51319736</v>
      </c>
      <c r="E7" s="5">
        <f>$F$12+'СЕТ СН'!H5+СВЦЭМ!$D$10+'СЕТ СН'!H8-'СЕТ СН'!H$15</f>
        <v>3251.2031973600006</v>
      </c>
      <c r="F7" s="5">
        <f>$F$12+'СЕТ СН'!I5+СВЦЭМ!$D$10+'СЕТ СН'!I8-'СЕТ СН'!I$15</f>
        <v>3301.3131973600002</v>
      </c>
      <c r="G7" s="6"/>
    </row>
    <row r="8" spans="1:8" x14ac:dyDescent="0.25">
      <c r="F8" s="9"/>
    </row>
    <row r="9" spans="1:8" ht="45.75" customHeight="1" x14ac:dyDescent="0.25">
      <c r="A9" s="94" t="s">
        <v>49</v>
      </c>
      <c r="B9" s="94"/>
      <c r="C9" s="94"/>
      <c r="D9" s="94"/>
      <c r="E9" s="94"/>
      <c r="F9" s="94"/>
    </row>
    <row r="10" spans="1:8" x14ac:dyDescent="0.25">
      <c r="B10" s="3"/>
    </row>
    <row r="11" spans="1:8" ht="31.5" x14ac:dyDescent="0.25">
      <c r="A11" s="10"/>
      <c r="B11" s="105" t="s">
        <v>5</v>
      </c>
      <c r="C11" s="105"/>
      <c r="D11" s="105"/>
      <c r="E11" s="11" t="s">
        <v>4</v>
      </c>
      <c r="F11" s="12" t="s">
        <v>12</v>
      </c>
      <c r="G11" s="3" t="s">
        <v>41</v>
      </c>
    </row>
    <row r="12" spans="1:8" ht="31.5" x14ac:dyDescent="0.25">
      <c r="A12" s="13">
        <v>1</v>
      </c>
      <c r="B12" s="93" t="s">
        <v>50</v>
      </c>
      <c r="C12" s="93"/>
      <c r="D12" s="93"/>
      <c r="E12" s="14" t="s">
        <v>22</v>
      </c>
      <c r="F12" s="12">
        <f>ROUND(F13+F14*F15,8)+F34</f>
        <v>1555.4800257300001</v>
      </c>
      <c r="H12" s="3" t="s">
        <v>41</v>
      </c>
    </row>
    <row r="13" spans="1:8" ht="31.5" x14ac:dyDescent="0.25">
      <c r="A13" s="13">
        <v>2</v>
      </c>
      <c r="B13" s="93" t="s">
        <v>51</v>
      </c>
      <c r="C13" s="93"/>
      <c r="D13" s="93"/>
      <c r="E13" s="14" t="s">
        <v>22</v>
      </c>
      <c r="F13" s="12">
        <f>СВЦЭМ!$D$11</f>
        <v>880.16748687999996</v>
      </c>
    </row>
    <row r="14" spans="1:8" ht="36" customHeight="1" x14ac:dyDescent="0.25">
      <c r="A14" s="13">
        <v>3</v>
      </c>
      <c r="B14" s="93" t="s">
        <v>52</v>
      </c>
      <c r="C14" s="93"/>
      <c r="D14" s="93"/>
      <c r="E14" s="14" t="s">
        <v>23</v>
      </c>
      <c r="F14" s="12">
        <f>СВЦЭМ!$D$12</f>
        <v>501013.12041677284</v>
      </c>
    </row>
    <row r="15" spans="1:8" ht="30.75" customHeight="1" x14ac:dyDescent="0.25">
      <c r="A15" s="13">
        <v>4</v>
      </c>
      <c r="B15" s="93" t="s">
        <v>53</v>
      </c>
      <c r="C15" s="93" t="s">
        <v>24</v>
      </c>
      <c r="D15" s="93" t="s">
        <v>24</v>
      </c>
      <c r="E15" s="15" t="s">
        <v>54</v>
      </c>
      <c r="F15" s="16">
        <f>ROUND(IF(F25-(F26+F33)&lt;=0,0,MAX(0,(F16-(F17+F24))/(F25-(F26+F33)))),11)</f>
        <v>1.34789392E-3</v>
      </c>
    </row>
    <row r="16" spans="1:8" ht="36" customHeight="1" x14ac:dyDescent="0.25">
      <c r="A16" s="13">
        <v>5</v>
      </c>
      <c r="B16" s="93" t="s">
        <v>55</v>
      </c>
      <c r="C16" s="93" t="s">
        <v>25</v>
      </c>
      <c r="D16" s="93" t="s">
        <v>6</v>
      </c>
      <c r="E16" s="14" t="s">
        <v>6</v>
      </c>
      <c r="F16" s="17">
        <f>СВЦЭМ!$D$21</f>
        <v>35.319000000000003</v>
      </c>
    </row>
    <row r="17" spans="1:6" ht="33" customHeight="1" x14ac:dyDescent="0.25">
      <c r="A17" s="13">
        <v>6</v>
      </c>
      <c r="B17" s="93" t="s">
        <v>56</v>
      </c>
      <c r="C17" s="93" t="s">
        <v>25</v>
      </c>
      <c r="D17" s="93" t="s">
        <v>6</v>
      </c>
      <c r="E17" s="14" t="s">
        <v>6</v>
      </c>
      <c r="F17" s="17">
        <f>SUM(F19:F23)</f>
        <v>35.211000000000006</v>
      </c>
    </row>
    <row r="18" spans="1:6" ht="13.5" customHeight="1" x14ac:dyDescent="0.25">
      <c r="A18" s="13"/>
      <c r="B18" s="96" t="s">
        <v>57</v>
      </c>
      <c r="C18" s="97"/>
      <c r="D18" s="97"/>
      <c r="E18" s="97"/>
      <c r="F18" s="98"/>
    </row>
    <row r="19" spans="1:6" x14ac:dyDescent="0.25">
      <c r="A19" s="13">
        <v>6.1</v>
      </c>
      <c r="B19" s="93" t="s">
        <v>58</v>
      </c>
      <c r="C19" s="93"/>
      <c r="D19" s="93"/>
      <c r="E19" s="14" t="s">
        <v>6</v>
      </c>
      <c r="F19" s="17">
        <v>0</v>
      </c>
    </row>
    <row r="20" spans="1:6" x14ac:dyDescent="0.25">
      <c r="A20" s="13">
        <v>6.2</v>
      </c>
      <c r="B20" s="93" t="s">
        <v>59</v>
      </c>
      <c r="C20" s="93"/>
      <c r="D20" s="93"/>
      <c r="E20" s="14" t="s">
        <v>6</v>
      </c>
      <c r="F20" s="17">
        <v>8.1000000000000003E-2</v>
      </c>
    </row>
    <row r="21" spans="1:6" x14ac:dyDescent="0.25">
      <c r="A21" s="13">
        <v>6.3</v>
      </c>
      <c r="B21" s="93" t="s">
        <v>60</v>
      </c>
      <c r="C21" s="93"/>
      <c r="D21" s="93"/>
      <c r="E21" s="14" t="s">
        <v>6</v>
      </c>
      <c r="F21" s="17">
        <v>0</v>
      </c>
    </row>
    <row r="22" spans="1:6" x14ac:dyDescent="0.25">
      <c r="A22" s="13">
        <v>6.4</v>
      </c>
      <c r="B22" s="93" t="s">
        <v>61</v>
      </c>
      <c r="C22" s="93"/>
      <c r="D22" s="93"/>
      <c r="E22" s="14" t="s">
        <v>6</v>
      </c>
      <c r="F22" s="17">
        <v>0</v>
      </c>
    </row>
    <row r="23" spans="1:6" x14ac:dyDescent="0.25">
      <c r="A23" s="13">
        <v>6.5</v>
      </c>
      <c r="B23" s="93" t="s">
        <v>62</v>
      </c>
      <c r="C23" s="93"/>
      <c r="D23" s="93"/>
      <c r="E23" s="14" t="s">
        <v>6</v>
      </c>
      <c r="F23" s="17">
        <v>35.130000000000003</v>
      </c>
    </row>
    <row r="24" spans="1:6" ht="31.5" customHeight="1" x14ac:dyDescent="0.25">
      <c r="A24" s="13">
        <v>7</v>
      </c>
      <c r="B24" s="93" t="s">
        <v>26</v>
      </c>
      <c r="C24" s="93" t="s">
        <v>25</v>
      </c>
      <c r="D24" s="93" t="s">
        <v>6</v>
      </c>
      <c r="E24" s="14" t="s">
        <v>6</v>
      </c>
      <c r="F24" s="17">
        <v>0</v>
      </c>
    </row>
    <row r="25" spans="1:6" ht="30" customHeight="1" x14ac:dyDescent="0.25">
      <c r="A25" s="13">
        <v>8</v>
      </c>
      <c r="B25" s="93" t="s">
        <v>63</v>
      </c>
      <c r="C25" s="93" t="s">
        <v>27</v>
      </c>
      <c r="D25" s="93" t="s">
        <v>28</v>
      </c>
      <c r="E25" s="14" t="s">
        <v>64</v>
      </c>
      <c r="F25" s="17">
        <f>СВЦЭМ!$D$20</f>
        <v>25449.526999999998</v>
      </c>
    </row>
    <row r="26" spans="1:6" ht="30.75" customHeight="1" x14ac:dyDescent="0.25">
      <c r="A26" s="13">
        <v>9</v>
      </c>
      <c r="B26" s="93" t="s">
        <v>65</v>
      </c>
      <c r="C26" s="93" t="s">
        <v>27</v>
      </c>
      <c r="D26" s="93" t="s">
        <v>28</v>
      </c>
      <c r="E26" s="14" t="s">
        <v>64</v>
      </c>
      <c r="F26" s="17">
        <f>SUM(F28:F32)</f>
        <v>25369.401999999976</v>
      </c>
    </row>
    <row r="27" spans="1:6" x14ac:dyDescent="0.25">
      <c r="A27" s="13"/>
      <c r="B27" s="96" t="s">
        <v>57</v>
      </c>
      <c r="C27" s="97"/>
      <c r="D27" s="97"/>
      <c r="E27" s="97"/>
      <c r="F27" s="98"/>
    </row>
    <row r="28" spans="1:6" x14ac:dyDescent="0.25">
      <c r="A28" s="13">
        <v>9.1</v>
      </c>
      <c r="B28" s="93" t="s">
        <v>58</v>
      </c>
      <c r="C28" s="93"/>
      <c r="D28" s="93"/>
      <c r="E28" s="14" t="s">
        <v>64</v>
      </c>
      <c r="F28" s="17">
        <v>0</v>
      </c>
    </row>
    <row r="29" spans="1:6" x14ac:dyDescent="0.25">
      <c r="A29" s="13">
        <v>9.1999999999999993</v>
      </c>
      <c r="B29" s="93" t="s">
        <v>59</v>
      </c>
      <c r="C29" s="93"/>
      <c r="D29" s="93"/>
      <c r="E29" s="14" t="s">
        <v>64</v>
      </c>
      <c r="F29" s="89">
        <v>54.617999999999981</v>
      </c>
    </row>
    <row r="30" spans="1:6" x14ac:dyDescent="0.25">
      <c r="A30" s="13">
        <v>9.3000000000000007</v>
      </c>
      <c r="B30" s="93" t="s">
        <v>60</v>
      </c>
      <c r="C30" s="93"/>
      <c r="D30" s="93"/>
      <c r="E30" s="14" t="s">
        <v>64</v>
      </c>
      <c r="F30" s="17">
        <v>0</v>
      </c>
    </row>
    <row r="31" spans="1:6" x14ac:dyDescent="0.25">
      <c r="A31" s="13">
        <v>9.4</v>
      </c>
      <c r="B31" s="93" t="s">
        <v>61</v>
      </c>
      <c r="C31" s="93"/>
      <c r="D31" s="93"/>
      <c r="E31" s="14" t="s">
        <v>64</v>
      </c>
      <c r="F31" s="17">
        <v>0</v>
      </c>
    </row>
    <row r="32" spans="1:6" x14ac:dyDescent="0.25">
      <c r="A32" s="13">
        <v>9.5</v>
      </c>
      <c r="B32" s="93" t="s">
        <v>62</v>
      </c>
      <c r="C32" s="93"/>
      <c r="D32" s="93"/>
      <c r="E32" s="14" t="s">
        <v>64</v>
      </c>
      <c r="F32" s="89">
        <v>25314.783999999978</v>
      </c>
    </row>
    <row r="33" spans="1:6" ht="34.5" customHeight="1" x14ac:dyDescent="0.25">
      <c r="A33" s="13">
        <v>10</v>
      </c>
      <c r="B33" s="93" t="s">
        <v>66</v>
      </c>
      <c r="C33" s="93" t="s">
        <v>27</v>
      </c>
      <c r="D33" s="93" t="s">
        <v>28</v>
      </c>
      <c r="E33" s="14" t="s">
        <v>64</v>
      </c>
      <c r="F33" s="17">
        <v>0</v>
      </c>
    </row>
    <row r="34" spans="1:6" ht="42" customHeight="1" x14ac:dyDescent="0.25">
      <c r="A34" s="13">
        <v>11</v>
      </c>
      <c r="B34" s="93" t="s">
        <v>67</v>
      </c>
      <c r="C34" s="93"/>
      <c r="D34" s="93" t="s">
        <v>22</v>
      </c>
      <c r="E34" s="18" t="s">
        <v>22</v>
      </c>
      <c r="F34" s="12">
        <v>0</v>
      </c>
    </row>
    <row r="36" spans="1:6" ht="15.75" customHeight="1" x14ac:dyDescent="0.25">
      <c r="A36" s="95" t="s">
        <v>68</v>
      </c>
      <c r="B36" s="95"/>
      <c r="C36" s="95"/>
      <c r="D36" s="95"/>
      <c r="E36" s="95"/>
      <c r="F36" s="95"/>
    </row>
    <row r="37" spans="1:6" x14ac:dyDescent="0.25">
      <c r="A37" s="95"/>
      <c r="B37" s="95"/>
      <c r="C37" s="95"/>
      <c r="D37" s="95"/>
      <c r="E37" s="95"/>
      <c r="F37" s="95"/>
    </row>
    <row r="38" spans="1:6" x14ac:dyDescent="0.25">
      <c r="A38" s="95"/>
      <c r="B38" s="95"/>
      <c r="C38" s="95"/>
      <c r="D38" s="95"/>
      <c r="E38" s="95"/>
      <c r="F38" s="95"/>
    </row>
    <row r="39" spans="1:6" x14ac:dyDescent="0.25">
      <c r="A39" s="95"/>
      <c r="B39" s="95"/>
      <c r="C39" s="95"/>
      <c r="D39" s="95"/>
      <c r="E39" s="95"/>
      <c r="F39" s="95"/>
    </row>
    <row r="40" spans="1:6" x14ac:dyDescent="0.25">
      <c r="A40" s="95"/>
      <c r="B40" s="95"/>
      <c r="C40" s="95"/>
      <c r="D40" s="95"/>
      <c r="E40" s="95"/>
      <c r="F40" s="95"/>
    </row>
    <row r="41" spans="1:6" x14ac:dyDescent="0.25">
      <c r="A41" s="95"/>
      <c r="B41" s="95"/>
      <c r="C41" s="95"/>
      <c r="D41" s="95"/>
      <c r="E41" s="95"/>
      <c r="F41" s="95"/>
    </row>
  </sheetData>
  <sheetProtection password="FD97"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16" sqref="B16"/>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10" t="str">
        <f>'I ЦК'!A1:F1</f>
        <v>Предельные уровни регулируемых цен на электрическую энергию (мощность), поставляемую потребителям (покупателям) ООО "МЕЧЕЛ-ЭНЕРГО" в октябре 2017г.</v>
      </c>
      <c r="B1" s="110"/>
      <c r="C1" s="110"/>
      <c r="D1" s="110"/>
      <c r="E1" s="110"/>
      <c r="F1" s="19"/>
    </row>
    <row r="2" spans="1:6" x14ac:dyDescent="0.25">
      <c r="A2" s="20"/>
      <c r="B2" s="20"/>
      <c r="C2" s="20"/>
      <c r="D2" s="20"/>
      <c r="E2" s="20"/>
      <c r="F2" s="20"/>
    </row>
    <row r="3" spans="1:6" x14ac:dyDescent="0.25">
      <c r="A3" s="100" t="s">
        <v>13</v>
      </c>
      <c r="B3" s="100"/>
      <c r="C3" s="100"/>
      <c r="D3" s="100"/>
      <c r="E3" s="100"/>
      <c r="F3" s="21"/>
    </row>
    <row r="4" spans="1:6" x14ac:dyDescent="0.25">
      <c r="A4" s="101" t="s">
        <v>14</v>
      </c>
      <c r="B4" s="101"/>
      <c r="C4" s="101"/>
      <c r="D4" s="101"/>
      <c r="E4" s="101"/>
      <c r="F4" s="22"/>
    </row>
    <row r="5" spans="1:6" x14ac:dyDescent="0.25">
      <c r="A5" s="20"/>
      <c r="B5" s="20"/>
      <c r="C5" s="20"/>
      <c r="D5" s="20"/>
      <c r="E5" s="20"/>
      <c r="F5" s="20"/>
    </row>
    <row r="6" spans="1:6" x14ac:dyDescent="0.25">
      <c r="A6" s="23" t="s">
        <v>69</v>
      </c>
      <c r="B6" s="24"/>
    </row>
    <row r="7" spans="1:6" x14ac:dyDescent="0.25">
      <c r="A7" s="113" t="s">
        <v>70</v>
      </c>
      <c r="B7" s="111" t="s">
        <v>29</v>
      </c>
      <c r="C7" s="111"/>
      <c r="D7" s="111"/>
      <c r="E7" s="111"/>
      <c r="F7" s="25"/>
    </row>
    <row r="8" spans="1:6" x14ac:dyDescent="0.25">
      <c r="A8" s="114"/>
      <c r="B8" s="26" t="s">
        <v>0</v>
      </c>
      <c r="C8" s="26" t="s">
        <v>32</v>
      </c>
      <c r="D8" s="26" t="s">
        <v>33</v>
      </c>
      <c r="E8" s="26" t="s">
        <v>3</v>
      </c>
    </row>
    <row r="9" spans="1:6" x14ac:dyDescent="0.25">
      <c r="A9" s="27" t="s">
        <v>34</v>
      </c>
      <c r="B9" s="5">
        <f>СВЦЭМ!$D$14+'СЕТ СН'!F5+СВЦЭМ!$D$10+'СЕТ СН'!F8-'СЕТ СН'!F$16</f>
        <v>2967.8572180200008</v>
      </c>
      <c r="C9" s="5">
        <f>СВЦЭМ!$D$14+'СЕТ СН'!G5+СВЦЭМ!$D$10+'СЕТ СН'!G8-'СЕТ СН'!G$16</f>
        <v>3042.1572180200001</v>
      </c>
      <c r="D9" s="5">
        <f>СВЦЭМ!$D$14+'СЕТ СН'!H5+СВЦЭМ!$D$10+'СЕТ СН'!H8-'СЕТ СН'!H$16</f>
        <v>2724.8472180200006</v>
      </c>
      <c r="E9" s="5">
        <f>СВЦЭМ!$D$14+'СЕТ СН'!I5+СВЦЭМ!$D$10+'СЕТ СН'!I8-'СЕТ СН'!I$16</f>
        <v>2774.9572180200003</v>
      </c>
    </row>
    <row r="10" spans="1:6" x14ac:dyDescent="0.25">
      <c r="A10" s="27" t="s">
        <v>35</v>
      </c>
      <c r="B10" s="5">
        <f>СВЦЭМ!$D$15+'СЕТ СН'!F5+СВЦЭМ!$D$10+'СЕТ СН'!F8-'СЕТ СН'!F$16</f>
        <v>3445.3031803400008</v>
      </c>
      <c r="C10" s="5">
        <f>СВЦЭМ!$D$15+'СЕТ СН'!G5+СВЦЭМ!$D$10+'СЕТ СН'!G8-'СЕТ СН'!G$16</f>
        <v>3519.6031803400001</v>
      </c>
      <c r="D10" s="5">
        <f>СВЦЭМ!$D$15+'СЕТ СН'!H5+СВЦЭМ!$D$10+'СЕТ СН'!H8-'СЕТ СН'!H$16</f>
        <v>3202.2931803399997</v>
      </c>
      <c r="E10" s="5">
        <f>СВЦЭМ!$D$15+'СЕТ СН'!I5+СВЦЭМ!$D$10+'СЕТ СН'!I8-'СЕТ СН'!I$16</f>
        <v>3252.4031803399994</v>
      </c>
    </row>
    <row r="11" spans="1:6" x14ac:dyDescent="0.25">
      <c r="A11" s="27" t="s">
        <v>36</v>
      </c>
      <c r="B11" s="5">
        <f>СВЦЭМ!$D$16+'СЕТ СН'!F5+СВЦЭМ!$D$10+'СЕТ СН'!F8-'СЕТ СН'!F$16</f>
        <v>4150.1107885800011</v>
      </c>
      <c r="C11" s="5">
        <f>СВЦЭМ!$D$16+'СЕТ СН'!G5+СВЦЭМ!$D$10+'СЕТ СН'!G8-'СЕТ СН'!G$16</f>
        <v>4224.4107885800004</v>
      </c>
      <c r="D11" s="5">
        <f>СВЦЭМ!$D$16+'СЕТ СН'!H5+СВЦЭМ!$D$10+'СЕТ СН'!H8-'СЕТ СН'!H$16</f>
        <v>3907.10078858</v>
      </c>
      <c r="E11" s="5">
        <f>СВЦЭМ!$D$16+'СЕТ СН'!I5+СВЦЭМ!$D$10+'СЕТ СН'!I8-'СЕТ СН'!I$16</f>
        <v>3957.2107885799996</v>
      </c>
    </row>
    <row r="12" spans="1:6" x14ac:dyDescent="0.25">
      <c r="A12" s="112"/>
      <c r="B12" s="112"/>
      <c r="C12" s="112"/>
      <c r="D12" s="112"/>
      <c r="E12" s="112"/>
    </row>
    <row r="13" spans="1:6" x14ac:dyDescent="0.25">
      <c r="A13" s="28" t="s">
        <v>71</v>
      </c>
      <c r="B13" s="24"/>
    </row>
    <row r="14" spans="1:6" x14ac:dyDescent="0.25">
      <c r="A14" s="113" t="s">
        <v>70</v>
      </c>
      <c r="B14" s="111" t="s">
        <v>29</v>
      </c>
      <c r="C14" s="111"/>
      <c r="D14" s="111"/>
      <c r="E14" s="111"/>
    </row>
    <row r="15" spans="1:6" x14ac:dyDescent="0.25">
      <c r="A15" s="114"/>
      <c r="B15" s="26" t="s">
        <v>0</v>
      </c>
      <c r="C15" s="26" t="s">
        <v>32</v>
      </c>
      <c r="D15" s="26" t="s">
        <v>33</v>
      </c>
      <c r="E15" s="26" t="s">
        <v>3</v>
      </c>
    </row>
    <row r="16" spans="1:6" x14ac:dyDescent="0.25">
      <c r="A16" s="27" t="s">
        <v>34</v>
      </c>
      <c r="B16" s="29">
        <f>СВЦЭМ!$D$14+'СЕТ СН'!F5+СВЦЭМ!$D$10+'СЕТ СН'!F8-'СЕТ СН'!F$16</f>
        <v>2967.8572180200008</v>
      </c>
      <c r="C16" s="29">
        <f>СВЦЭМ!$D$14+'СЕТ СН'!G5+СВЦЭМ!$D$10+'СЕТ СН'!G8-'СЕТ СН'!G$16</f>
        <v>3042.1572180200001</v>
      </c>
      <c r="D16" s="29">
        <f>СВЦЭМ!$D$14+'СЕТ СН'!H5+СВЦЭМ!$D$10+'СЕТ СН'!H8-'СЕТ СН'!H$16</f>
        <v>2724.8472180200006</v>
      </c>
      <c r="E16" s="29">
        <f>СВЦЭМ!$D$14+'СЕТ СН'!I5+СВЦЭМ!$D$10+'СЕТ СН'!I8-'СЕТ СН'!I$16</f>
        <v>2774.9572180200003</v>
      </c>
    </row>
    <row r="17" spans="1:5" x14ac:dyDescent="0.25">
      <c r="A17" s="27" t="s">
        <v>37</v>
      </c>
      <c r="B17" s="29">
        <f>СВЦЭМ!$D$17+'СЕТ СН'!F5+СВЦЭМ!$D$10+'СЕТ СН'!F8-'СЕТ СН'!F$16</f>
        <v>3799.4394250300002</v>
      </c>
      <c r="C17" s="29">
        <f>СВЦЭМ!$D$17+'СЕТ СН'!G5+СВЦЭМ!$D$10+'СЕТ СН'!G8-'СЕТ СН'!G$16</f>
        <v>3873.7394250300003</v>
      </c>
      <c r="D17" s="29">
        <f>СВЦЭМ!$D$17+'СЕТ СН'!H5+СВЦЭМ!$D$10+'СЕТ СН'!H8-'СЕТ СН'!H$16</f>
        <v>3556.4294250299999</v>
      </c>
      <c r="E17" s="29">
        <f>СВЦЭМ!$D$17+'СЕТ СН'!I5+СВЦЭМ!$D$10+'СЕТ СН'!I8-'СЕТ СН'!I$16</f>
        <v>3606.5394250299996</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3" zoomScale="80" zoomScaleNormal="80" zoomScaleSheetLayoutView="80" workbookViewId="0">
      <selection activeCell="N155" sqref="N155:O15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октябре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2" t="s">
        <v>38</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15.75" x14ac:dyDescent="0.2">
      <c r="A4" s="132" t="s">
        <v>8</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01.10.2017</v>
      </c>
      <c r="B12" s="37">
        <f>SUMIFS(СВЦЭМ!$C$34:$C$777,СВЦЭМ!$A$34:$A$777,$A12,СВЦЭМ!$B$34:$B$777,B$11)+'СЕТ СН'!$F$9+СВЦЭМ!$D$10+'СЕТ СН'!$F$5-'СЕТ СН'!$F$17</f>
        <v>4032.7160592700002</v>
      </c>
      <c r="C12" s="37">
        <f>SUMIFS(СВЦЭМ!$C$34:$C$777,СВЦЭМ!$A$34:$A$777,$A12,СВЦЭМ!$B$34:$B$777,C$11)+'СЕТ СН'!$F$9+СВЦЭМ!$D$10+'СЕТ СН'!$F$5-'СЕТ СН'!$F$17</f>
        <v>4151.7596157799999</v>
      </c>
      <c r="D12" s="37">
        <f>SUMIFS(СВЦЭМ!$C$34:$C$777,СВЦЭМ!$A$34:$A$777,$A12,СВЦЭМ!$B$34:$B$777,D$11)+'СЕТ СН'!$F$9+СВЦЭМ!$D$10+'СЕТ СН'!$F$5-'СЕТ СН'!$F$17</f>
        <v>4168.6724709700002</v>
      </c>
      <c r="E12" s="37">
        <f>SUMIFS(СВЦЭМ!$C$34:$C$777,СВЦЭМ!$A$34:$A$777,$A12,СВЦЭМ!$B$34:$B$777,E$11)+'СЕТ СН'!$F$9+СВЦЭМ!$D$10+'СЕТ СН'!$F$5-'СЕТ СН'!$F$17</f>
        <v>4155.3182243199999</v>
      </c>
      <c r="F12" s="37">
        <f>SUMIFS(СВЦЭМ!$C$34:$C$777,СВЦЭМ!$A$34:$A$777,$A12,СВЦЭМ!$B$34:$B$777,F$11)+'СЕТ СН'!$F$9+СВЦЭМ!$D$10+'СЕТ СН'!$F$5-'СЕТ СН'!$F$17</f>
        <v>4164.4123487899997</v>
      </c>
      <c r="G12" s="37">
        <f>SUMIFS(СВЦЭМ!$C$34:$C$777,СВЦЭМ!$A$34:$A$777,$A12,СВЦЭМ!$B$34:$B$777,G$11)+'СЕТ СН'!$F$9+СВЦЭМ!$D$10+'СЕТ СН'!$F$5-'СЕТ СН'!$F$17</f>
        <v>4164.6498775700002</v>
      </c>
      <c r="H12" s="37">
        <f>SUMIFS(СВЦЭМ!$C$34:$C$777,СВЦЭМ!$A$34:$A$777,$A12,СВЦЭМ!$B$34:$B$777,H$11)+'СЕТ СН'!$F$9+СВЦЭМ!$D$10+'СЕТ СН'!$F$5-'СЕТ СН'!$F$17</f>
        <v>4079.7302055600003</v>
      </c>
      <c r="I12" s="37">
        <f>SUMIFS(СВЦЭМ!$C$34:$C$777,СВЦЭМ!$A$34:$A$777,$A12,СВЦЭМ!$B$34:$B$777,I$11)+'СЕТ СН'!$F$9+СВЦЭМ!$D$10+'СЕТ СН'!$F$5-'СЕТ СН'!$F$17</f>
        <v>3991.0980921700002</v>
      </c>
      <c r="J12" s="37">
        <f>SUMIFS(СВЦЭМ!$C$34:$C$777,СВЦЭМ!$A$34:$A$777,$A12,СВЦЭМ!$B$34:$B$777,J$11)+'СЕТ СН'!$F$9+СВЦЭМ!$D$10+'СЕТ СН'!$F$5-'СЕТ СН'!$F$17</f>
        <v>3883.1332146900004</v>
      </c>
      <c r="K12" s="37">
        <f>SUMIFS(СВЦЭМ!$C$34:$C$777,СВЦЭМ!$A$34:$A$777,$A12,СВЦЭМ!$B$34:$B$777,K$11)+'СЕТ СН'!$F$9+СВЦЭМ!$D$10+'СЕТ СН'!$F$5-'СЕТ СН'!$F$17</f>
        <v>3788.5586368599998</v>
      </c>
      <c r="L12" s="37">
        <f>SUMIFS(СВЦЭМ!$C$34:$C$777,СВЦЭМ!$A$34:$A$777,$A12,СВЦЭМ!$B$34:$B$777,L$11)+'СЕТ СН'!$F$9+СВЦЭМ!$D$10+'СЕТ СН'!$F$5-'СЕТ СН'!$F$17</f>
        <v>3756.0016960000003</v>
      </c>
      <c r="M12" s="37">
        <f>SUMIFS(СВЦЭМ!$C$34:$C$777,СВЦЭМ!$A$34:$A$777,$A12,СВЦЭМ!$B$34:$B$777,M$11)+'СЕТ СН'!$F$9+СВЦЭМ!$D$10+'СЕТ СН'!$F$5-'СЕТ СН'!$F$17</f>
        <v>3720.1762211200003</v>
      </c>
      <c r="N12" s="37">
        <f>SUMIFS(СВЦЭМ!$C$34:$C$777,СВЦЭМ!$A$34:$A$777,$A12,СВЦЭМ!$B$34:$B$777,N$11)+'СЕТ СН'!$F$9+СВЦЭМ!$D$10+'СЕТ СН'!$F$5-'СЕТ СН'!$F$17</f>
        <v>3728.5975015000004</v>
      </c>
      <c r="O12" s="37">
        <f>SUMIFS(СВЦЭМ!$C$34:$C$777,СВЦЭМ!$A$34:$A$777,$A12,СВЦЭМ!$B$34:$B$777,O$11)+'СЕТ СН'!$F$9+СВЦЭМ!$D$10+'СЕТ СН'!$F$5-'СЕТ СН'!$F$17</f>
        <v>3726.8439265300003</v>
      </c>
      <c r="P12" s="37">
        <f>SUMIFS(СВЦЭМ!$C$34:$C$777,СВЦЭМ!$A$34:$A$777,$A12,СВЦЭМ!$B$34:$B$777,P$11)+'СЕТ СН'!$F$9+СВЦЭМ!$D$10+'СЕТ СН'!$F$5-'СЕТ СН'!$F$17</f>
        <v>3721.9269794500005</v>
      </c>
      <c r="Q12" s="37">
        <f>SUMIFS(СВЦЭМ!$C$34:$C$777,СВЦЭМ!$A$34:$A$777,$A12,СВЦЭМ!$B$34:$B$777,Q$11)+'СЕТ СН'!$F$9+СВЦЭМ!$D$10+'СЕТ СН'!$F$5-'СЕТ СН'!$F$17</f>
        <v>3717.1446057600006</v>
      </c>
      <c r="R12" s="37">
        <f>SUMIFS(СВЦЭМ!$C$34:$C$777,СВЦЭМ!$A$34:$A$777,$A12,СВЦЭМ!$B$34:$B$777,R$11)+'СЕТ СН'!$F$9+СВЦЭМ!$D$10+'СЕТ СН'!$F$5-'СЕТ СН'!$F$17</f>
        <v>3715.6210107799998</v>
      </c>
      <c r="S12" s="37">
        <f>SUMIFS(СВЦЭМ!$C$34:$C$777,СВЦЭМ!$A$34:$A$777,$A12,СВЦЭМ!$B$34:$B$777,S$11)+'СЕТ СН'!$F$9+СВЦЭМ!$D$10+'СЕТ СН'!$F$5-'СЕТ СН'!$F$17</f>
        <v>3715.8704621400002</v>
      </c>
      <c r="T12" s="37">
        <f>SUMIFS(СВЦЭМ!$C$34:$C$777,СВЦЭМ!$A$34:$A$777,$A12,СВЦЭМ!$B$34:$B$777,T$11)+'СЕТ СН'!$F$9+СВЦЭМ!$D$10+'СЕТ СН'!$F$5-'СЕТ СН'!$F$17</f>
        <v>3713.5465069299999</v>
      </c>
      <c r="U12" s="37">
        <f>SUMIFS(СВЦЭМ!$C$34:$C$777,СВЦЭМ!$A$34:$A$777,$A12,СВЦЭМ!$B$34:$B$777,U$11)+'СЕТ СН'!$F$9+СВЦЭМ!$D$10+'СЕТ СН'!$F$5-'СЕТ СН'!$F$17</f>
        <v>3710.0470193800002</v>
      </c>
      <c r="V12" s="37">
        <f>SUMIFS(СВЦЭМ!$C$34:$C$777,СВЦЭМ!$A$34:$A$777,$A12,СВЦЭМ!$B$34:$B$777,V$11)+'СЕТ СН'!$F$9+СВЦЭМ!$D$10+'СЕТ СН'!$F$5-'СЕТ СН'!$F$17</f>
        <v>3717.9758707700003</v>
      </c>
      <c r="W12" s="37">
        <f>SUMIFS(СВЦЭМ!$C$34:$C$777,СВЦЭМ!$A$34:$A$777,$A12,СВЦЭМ!$B$34:$B$777,W$11)+'СЕТ СН'!$F$9+СВЦЭМ!$D$10+'СЕТ СН'!$F$5-'СЕТ СН'!$F$17</f>
        <v>3811.1857928600002</v>
      </c>
      <c r="X12" s="37">
        <f>SUMIFS(СВЦЭМ!$C$34:$C$777,СВЦЭМ!$A$34:$A$777,$A12,СВЦЭМ!$B$34:$B$777,X$11)+'СЕТ СН'!$F$9+СВЦЭМ!$D$10+'СЕТ СН'!$F$5-'СЕТ СН'!$F$17</f>
        <v>3887.5675465300001</v>
      </c>
      <c r="Y12" s="37">
        <f>SUMIFS(СВЦЭМ!$C$34:$C$777,СВЦЭМ!$A$34:$A$777,$A12,СВЦЭМ!$B$34:$B$777,Y$11)+'СЕТ СН'!$F$9+СВЦЭМ!$D$10+'СЕТ СН'!$F$5-'СЕТ СН'!$F$17</f>
        <v>3960.0096994900005</v>
      </c>
      <c r="AA12" s="38"/>
    </row>
    <row r="13" spans="1:27" ht="15.75" x14ac:dyDescent="0.2">
      <c r="A13" s="36">
        <f>A12+1</f>
        <v>43010</v>
      </c>
      <c r="B13" s="37">
        <f>SUMIFS(СВЦЭМ!$C$34:$C$777,СВЦЭМ!$A$34:$A$777,$A13,СВЦЭМ!$B$34:$B$777,B$11)+'СЕТ СН'!$F$9+СВЦЭМ!$D$10+'СЕТ СН'!$F$5-'СЕТ СН'!$F$17</f>
        <v>4112.2349848900003</v>
      </c>
      <c r="C13" s="37">
        <f>SUMIFS(СВЦЭМ!$C$34:$C$777,СВЦЭМ!$A$34:$A$777,$A13,СВЦЭМ!$B$34:$B$777,C$11)+'СЕТ СН'!$F$9+СВЦЭМ!$D$10+'СЕТ СН'!$F$5-'СЕТ СН'!$F$17</f>
        <v>4170.72963394</v>
      </c>
      <c r="D13" s="37">
        <f>SUMIFS(СВЦЭМ!$C$34:$C$777,СВЦЭМ!$A$34:$A$777,$A13,СВЦЭМ!$B$34:$B$777,D$11)+'СЕТ СН'!$F$9+СВЦЭМ!$D$10+'СЕТ СН'!$F$5-'СЕТ СН'!$F$17</f>
        <v>4180.5564514100006</v>
      </c>
      <c r="E13" s="37">
        <f>SUMIFS(СВЦЭМ!$C$34:$C$777,СВЦЭМ!$A$34:$A$777,$A13,СВЦЭМ!$B$34:$B$777,E$11)+'СЕТ СН'!$F$9+СВЦЭМ!$D$10+'СЕТ СН'!$F$5-'СЕТ СН'!$F$17</f>
        <v>4190.2499335600005</v>
      </c>
      <c r="F13" s="37">
        <f>SUMIFS(СВЦЭМ!$C$34:$C$777,СВЦЭМ!$A$34:$A$777,$A13,СВЦЭМ!$B$34:$B$777,F$11)+'СЕТ СН'!$F$9+СВЦЭМ!$D$10+'СЕТ СН'!$F$5-'СЕТ СН'!$F$17</f>
        <v>4203.9414458299998</v>
      </c>
      <c r="G13" s="37">
        <f>SUMIFS(СВЦЭМ!$C$34:$C$777,СВЦЭМ!$A$34:$A$777,$A13,СВЦЭМ!$B$34:$B$777,G$11)+'СЕТ СН'!$F$9+СВЦЭМ!$D$10+'СЕТ СН'!$F$5-'СЕТ СН'!$F$17</f>
        <v>4191.5526467100008</v>
      </c>
      <c r="H13" s="37">
        <f>SUMIFS(СВЦЭМ!$C$34:$C$777,СВЦЭМ!$A$34:$A$777,$A13,СВЦЭМ!$B$34:$B$777,H$11)+'СЕТ СН'!$F$9+СВЦЭМ!$D$10+'СЕТ СН'!$F$5-'СЕТ СН'!$F$17</f>
        <v>4116.8683028000005</v>
      </c>
      <c r="I13" s="37">
        <f>SUMIFS(СВЦЭМ!$C$34:$C$777,СВЦЭМ!$A$34:$A$777,$A13,СВЦЭМ!$B$34:$B$777,I$11)+'СЕТ СН'!$F$9+СВЦЭМ!$D$10+'СЕТ СН'!$F$5-'СЕТ СН'!$F$17</f>
        <v>4035.7276072700006</v>
      </c>
      <c r="J13" s="37">
        <f>SUMIFS(СВЦЭМ!$C$34:$C$777,СВЦЭМ!$A$34:$A$777,$A13,СВЦЭМ!$B$34:$B$777,J$11)+'СЕТ СН'!$F$9+СВЦЭМ!$D$10+'СЕТ СН'!$F$5-'СЕТ СН'!$F$17</f>
        <v>3937.9952124299998</v>
      </c>
      <c r="K13" s="37">
        <f>SUMIFS(СВЦЭМ!$C$34:$C$777,СВЦЭМ!$A$34:$A$777,$A13,СВЦЭМ!$B$34:$B$777,K$11)+'СЕТ СН'!$F$9+СВЦЭМ!$D$10+'СЕТ СН'!$F$5-'СЕТ СН'!$F$17</f>
        <v>3813.61322724</v>
      </c>
      <c r="L13" s="37">
        <f>SUMIFS(СВЦЭМ!$C$34:$C$777,СВЦЭМ!$A$34:$A$777,$A13,СВЦЭМ!$B$34:$B$777,L$11)+'СЕТ СН'!$F$9+СВЦЭМ!$D$10+'СЕТ СН'!$F$5-'СЕТ СН'!$F$17</f>
        <v>3735.4455899700006</v>
      </c>
      <c r="M13" s="37">
        <f>SUMIFS(СВЦЭМ!$C$34:$C$777,СВЦЭМ!$A$34:$A$777,$A13,СВЦЭМ!$B$34:$B$777,M$11)+'СЕТ СН'!$F$9+СВЦЭМ!$D$10+'СЕТ СН'!$F$5-'СЕТ СН'!$F$17</f>
        <v>3703.4804539900006</v>
      </c>
      <c r="N13" s="37">
        <f>SUMIFS(СВЦЭМ!$C$34:$C$777,СВЦЭМ!$A$34:$A$777,$A13,СВЦЭМ!$B$34:$B$777,N$11)+'СЕТ СН'!$F$9+СВЦЭМ!$D$10+'СЕТ СН'!$F$5-'СЕТ СН'!$F$17</f>
        <v>3711.6133549799997</v>
      </c>
      <c r="O13" s="37">
        <f>SUMIFS(СВЦЭМ!$C$34:$C$777,СВЦЭМ!$A$34:$A$777,$A13,СВЦЭМ!$B$34:$B$777,O$11)+'СЕТ СН'!$F$9+СВЦЭМ!$D$10+'СЕТ СН'!$F$5-'СЕТ СН'!$F$17</f>
        <v>3707.9335167999998</v>
      </c>
      <c r="P13" s="37">
        <f>SUMIFS(СВЦЭМ!$C$34:$C$777,СВЦЭМ!$A$34:$A$777,$A13,СВЦЭМ!$B$34:$B$777,P$11)+'СЕТ СН'!$F$9+СВЦЭМ!$D$10+'СЕТ СН'!$F$5-'СЕТ СН'!$F$17</f>
        <v>3720.22391737</v>
      </c>
      <c r="Q13" s="37">
        <f>SUMIFS(СВЦЭМ!$C$34:$C$777,СВЦЭМ!$A$34:$A$777,$A13,СВЦЭМ!$B$34:$B$777,Q$11)+'СЕТ СН'!$F$9+СВЦЭМ!$D$10+'СЕТ СН'!$F$5-'СЕТ СН'!$F$17</f>
        <v>3728.5886577000001</v>
      </c>
      <c r="R13" s="37">
        <f>SUMIFS(СВЦЭМ!$C$34:$C$777,СВЦЭМ!$A$34:$A$777,$A13,СВЦЭМ!$B$34:$B$777,R$11)+'СЕТ СН'!$F$9+СВЦЭМ!$D$10+'СЕТ СН'!$F$5-'СЕТ СН'!$F$17</f>
        <v>3733.7257282800001</v>
      </c>
      <c r="S13" s="37">
        <f>SUMIFS(СВЦЭМ!$C$34:$C$777,СВЦЭМ!$A$34:$A$777,$A13,СВЦЭМ!$B$34:$B$777,S$11)+'СЕТ СН'!$F$9+СВЦЭМ!$D$10+'СЕТ СН'!$F$5-'СЕТ СН'!$F$17</f>
        <v>3718.8042189000007</v>
      </c>
      <c r="T13" s="37">
        <f>SUMIFS(СВЦЭМ!$C$34:$C$777,СВЦЭМ!$A$34:$A$777,$A13,СВЦЭМ!$B$34:$B$777,T$11)+'СЕТ СН'!$F$9+СВЦЭМ!$D$10+'СЕТ СН'!$F$5-'СЕТ СН'!$F$17</f>
        <v>3700.5093824599999</v>
      </c>
      <c r="U13" s="37">
        <f>SUMIFS(СВЦЭМ!$C$34:$C$777,СВЦЭМ!$A$34:$A$777,$A13,СВЦЭМ!$B$34:$B$777,U$11)+'СЕТ СН'!$F$9+СВЦЭМ!$D$10+'СЕТ СН'!$F$5-'СЕТ СН'!$F$17</f>
        <v>3729.1829561100003</v>
      </c>
      <c r="V13" s="37">
        <f>SUMIFS(СВЦЭМ!$C$34:$C$777,СВЦЭМ!$A$34:$A$777,$A13,СВЦЭМ!$B$34:$B$777,V$11)+'СЕТ СН'!$F$9+СВЦЭМ!$D$10+'СЕТ СН'!$F$5-'СЕТ СН'!$F$17</f>
        <v>3728.36970716</v>
      </c>
      <c r="W13" s="37">
        <f>SUMIFS(СВЦЭМ!$C$34:$C$777,СВЦЭМ!$A$34:$A$777,$A13,СВЦЭМ!$B$34:$B$777,W$11)+'СЕТ СН'!$F$9+СВЦЭМ!$D$10+'СЕТ СН'!$F$5-'СЕТ СН'!$F$17</f>
        <v>3795.9181998399999</v>
      </c>
      <c r="X13" s="37">
        <f>SUMIFS(СВЦЭМ!$C$34:$C$777,СВЦЭМ!$A$34:$A$777,$A13,СВЦЭМ!$B$34:$B$777,X$11)+'СЕТ СН'!$F$9+СВЦЭМ!$D$10+'СЕТ СН'!$F$5-'СЕТ СН'!$F$17</f>
        <v>3867.9617503700001</v>
      </c>
      <c r="Y13" s="37">
        <f>SUMIFS(СВЦЭМ!$C$34:$C$777,СВЦЭМ!$A$34:$A$777,$A13,СВЦЭМ!$B$34:$B$777,Y$11)+'СЕТ СН'!$F$9+СВЦЭМ!$D$10+'СЕТ СН'!$F$5-'СЕТ СН'!$F$17</f>
        <v>3944.9578367499998</v>
      </c>
    </row>
    <row r="14" spans="1:27" ht="15.75" x14ac:dyDescent="0.2">
      <c r="A14" s="36">
        <f t="shared" ref="A14:A42" si="0">A13+1</f>
        <v>43011</v>
      </c>
      <c r="B14" s="37">
        <f>SUMIFS(СВЦЭМ!$C$34:$C$777,СВЦЭМ!$A$34:$A$777,$A14,СВЦЭМ!$B$34:$B$777,B$11)+'СЕТ СН'!$F$9+СВЦЭМ!$D$10+'СЕТ СН'!$F$5-'СЕТ СН'!$F$17</f>
        <v>3972.13711289</v>
      </c>
      <c r="C14" s="37">
        <f>SUMIFS(СВЦЭМ!$C$34:$C$777,СВЦЭМ!$A$34:$A$777,$A14,СВЦЭМ!$B$34:$B$777,C$11)+'СЕТ СН'!$F$9+СВЦЭМ!$D$10+'СЕТ СН'!$F$5-'СЕТ СН'!$F$17</f>
        <v>4031.6148018700005</v>
      </c>
      <c r="D14" s="37">
        <f>SUMIFS(СВЦЭМ!$C$34:$C$777,СВЦЭМ!$A$34:$A$777,$A14,СВЦЭМ!$B$34:$B$777,D$11)+'СЕТ СН'!$F$9+СВЦЭМ!$D$10+'СЕТ СН'!$F$5-'СЕТ СН'!$F$17</f>
        <v>4060.3451294900005</v>
      </c>
      <c r="E14" s="37">
        <f>SUMIFS(СВЦЭМ!$C$34:$C$777,СВЦЭМ!$A$34:$A$777,$A14,СВЦЭМ!$B$34:$B$777,E$11)+'СЕТ СН'!$F$9+СВЦЭМ!$D$10+'СЕТ СН'!$F$5-'СЕТ СН'!$F$17</f>
        <v>4064.63366176</v>
      </c>
      <c r="F14" s="37">
        <f>SUMIFS(СВЦЭМ!$C$34:$C$777,СВЦЭМ!$A$34:$A$777,$A14,СВЦЭМ!$B$34:$B$777,F$11)+'СЕТ СН'!$F$9+СВЦЭМ!$D$10+'СЕТ СН'!$F$5-'СЕТ СН'!$F$17</f>
        <v>4062.7063939600002</v>
      </c>
      <c r="G14" s="37">
        <f>SUMIFS(СВЦЭМ!$C$34:$C$777,СВЦЭМ!$A$34:$A$777,$A14,СВЦЭМ!$B$34:$B$777,G$11)+'СЕТ СН'!$F$9+СВЦЭМ!$D$10+'СЕТ СН'!$F$5-'СЕТ СН'!$F$17</f>
        <v>4050.1524310300001</v>
      </c>
      <c r="H14" s="37">
        <f>SUMIFS(СВЦЭМ!$C$34:$C$777,СВЦЭМ!$A$34:$A$777,$A14,СВЦЭМ!$B$34:$B$777,H$11)+'СЕТ СН'!$F$9+СВЦЭМ!$D$10+'СЕТ СН'!$F$5-'СЕТ СН'!$F$17</f>
        <v>3985.9844137199998</v>
      </c>
      <c r="I14" s="37">
        <f>SUMIFS(СВЦЭМ!$C$34:$C$777,СВЦЭМ!$A$34:$A$777,$A14,СВЦЭМ!$B$34:$B$777,I$11)+'СЕТ СН'!$F$9+СВЦЭМ!$D$10+'СЕТ СН'!$F$5-'СЕТ СН'!$F$17</f>
        <v>3938.5140752000007</v>
      </c>
      <c r="J14" s="37">
        <f>SUMIFS(СВЦЭМ!$C$34:$C$777,СВЦЭМ!$A$34:$A$777,$A14,СВЦЭМ!$B$34:$B$777,J$11)+'СЕТ СН'!$F$9+СВЦЭМ!$D$10+'СЕТ СН'!$F$5-'СЕТ СН'!$F$17</f>
        <v>3896.09770011</v>
      </c>
      <c r="K14" s="37">
        <f>SUMIFS(СВЦЭМ!$C$34:$C$777,СВЦЭМ!$A$34:$A$777,$A14,СВЦЭМ!$B$34:$B$777,K$11)+'СЕТ СН'!$F$9+СВЦЭМ!$D$10+'СЕТ СН'!$F$5-'СЕТ СН'!$F$17</f>
        <v>3816.9454098200004</v>
      </c>
      <c r="L14" s="37">
        <f>SUMIFS(СВЦЭМ!$C$34:$C$777,СВЦЭМ!$A$34:$A$777,$A14,СВЦЭМ!$B$34:$B$777,L$11)+'СЕТ СН'!$F$9+СВЦЭМ!$D$10+'СЕТ СН'!$F$5-'СЕТ СН'!$F$17</f>
        <v>3748.3928885900004</v>
      </c>
      <c r="M14" s="37">
        <f>SUMIFS(СВЦЭМ!$C$34:$C$777,СВЦЭМ!$A$34:$A$777,$A14,СВЦЭМ!$B$34:$B$777,M$11)+'СЕТ СН'!$F$9+СВЦЭМ!$D$10+'СЕТ СН'!$F$5-'СЕТ СН'!$F$17</f>
        <v>3714.8896562099999</v>
      </c>
      <c r="N14" s="37">
        <f>SUMIFS(СВЦЭМ!$C$34:$C$777,СВЦЭМ!$A$34:$A$777,$A14,СВЦЭМ!$B$34:$B$777,N$11)+'СЕТ СН'!$F$9+СВЦЭМ!$D$10+'СЕТ СН'!$F$5-'СЕТ СН'!$F$17</f>
        <v>3706.2754604700003</v>
      </c>
      <c r="O14" s="37">
        <f>SUMIFS(СВЦЭМ!$C$34:$C$777,СВЦЭМ!$A$34:$A$777,$A14,СВЦЭМ!$B$34:$B$777,O$11)+'СЕТ СН'!$F$9+СВЦЭМ!$D$10+'СЕТ СН'!$F$5-'СЕТ СН'!$F$17</f>
        <v>3711.4090860900005</v>
      </c>
      <c r="P14" s="37">
        <f>SUMIFS(СВЦЭМ!$C$34:$C$777,СВЦЭМ!$A$34:$A$777,$A14,СВЦЭМ!$B$34:$B$777,P$11)+'СЕТ СН'!$F$9+СВЦЭМ!$D$10+'СЕТ СН'!$F$5-'СЕТ СН'!$F$17</f>
        <v>3711.0929059</v>
      </c>
      <c r="Q14" s="37">
        <f>SUMIFS(СВЦЭМ!$C$34:$C$777,СВЦЭМ!$A$34:$A$777,$A14,СВЦЭМ!$B$34:$B$777,Q$11)+'СЕТ СН'!$F$9+СВЦЭМ!$D$10+'СЕТ СН'!$F$5-'СЕТ СН'!$F$17</f>
        <v>3710.6031157799998</v>
      </c>
      <c r="R14" s="37">
        <f>SUMIFS(СВЦЭМ!$C$34:$C$777,СВЦЭМ!$A$34:$A$777,$A14,СВЦЭМ!$B$34:$B$777,R$11)+'СЕТ СН'!$F$9+СВЦЭМ!$D$10+'СЕТ СН'!$F$5-'СЕТ СН'!$F$17</f>
        <v>3710.8574473300005</v>
      </c>
      <c r="S14" s="37">
        <f>SUMIFS(СВЦЭМ!$C$34:$C$777,СВЦЭМ!$A$34:$A$777,$A14,СВЦЭМ!$B$34:$B$777,S$11)+'СЕТ СН'!$F$9+СВЦЭМ!$D$10+'СЕТ СН'!$F$5-'СЕТ СН'!$F$17</f>
        <v>3709.8055661400003</v>
      </c>
      <c r="T14" s="37">
        <f>SUMIFS(СВЦЭМ!$C$34:$C$777,СВЦЭМ!$A$34:$A$777,$A14,СВЦЭМ!$B$34:$B$777,T$11)+'СЕТ СН'!$F$9+СВЦЭМ!$D$10+'СЕТ СН'!$F$5-'СЕТ СН'!$F$17</f>
        <v>3710.9715100000003</v>
      </c>
      <c r="U14" s="37">
        <f>SUMIFS(СВЦЭМ!$C$34:$C$777,СВЦЭМ!$A$34:$A$777,$A14,СВЦЭМ!$B$34:$B$777,U$11)+'СЕТ СН'!$F$9+СВЦЭМ!$D$10+'СЕТ СН'!$F$5-'СЕТ СН'!$F$17</f>
        <v>3740.24786021</v>
      </c>
      <c r="V14" s="37">
        <f>SUMIFS(СВЦЭМ!$C$34:$C$777,СВЦЭМ!$A$34:$A$777,$A14,СВЦЭМ!$B$34:$B$777,V$11)+'СЕТ СН'!$F$9+СВЦЭМ!$D$10+'СЕТ СН'!$F$5-'СЕТ СН'!$F$17</f>
        <v>3735.2124710900007</v>
      </c>
      <c r="W14" s="37">
        <f>SUMIFS(СВЦЭМ!$C$34:$C$777,СВЦЭМ!$A$34:$A$777,$A14,СВЦЭМ!$B$34:$B$777,W$11)+'СЕТ СН'!$F$9+СВЦЭМ!$D$10+'СЕТ СН'!$F$5-'СЕТ СН'!$F$17</f>
        <v>3797.5422301500003</v>
      </c>
      <c r="X14" s="37">
        <f>SUMIFS(СВЦЭМ!$C$34:$C$777,СВЦЭМ!$A$34:$A$777,$A14,СВЦЭМ!$B$34:$B$777,X$11)+'СЕТ СН'!$F$9+СВЦЭМ!$D$10+'СЕТ СН'!$F$5-'СЕТ СН'!$F$17</f>
        <v>3854.4983515700005</v>
      </c>
      <c r="Y14" s="37">
        <f>SUMIFS(СВЦЭМ!$C$34:$C$777,СВЦЭМ!$A$34:$A$777,$A14,СВЦЭМ!$B$34:$B$777,Y$11)+'СЕТ СН'!$F$9+СВЦЭМ!$D$10+'СЕТ СН'!$F$5-'СЕТ СН'!$F$17</f>
        <v>3915.3756378100006</v>
      </c>
    </row>
    <row r="15" spans="1:27" ht="15.75" x14ac:dyDescent="0.2">
      <c r="A15" s="36">
        <f t="shared" si="0"/>
        <v>43012</v>
      </c>
      <c r="B15" s="37">
        <f>SUMIFS(СВЦЭМ!$C$34:$C$777,СВЦЭМ!$A$34:$A$777,$A15,СВЦЭМ!$B$34:$B$777,B$11)+'СЕТ СН'!$F$9+СВЦЭМ!$D$10+'СЕТ СН'!$F$5-'СЕТ СН'!$F$17</f>
        <v>3966.39773874</v>
      </c>
      <c r="C15" s="37">
        <f>SUMIFS(СВЦЭМ!$C$34:$C$777,СВЦЭМ!$A$34:$A$777,$A15,СВЦЭМ!$B$34:$B$777,C$11)+'СЕТ СН'!$F$9+СВЦЭМ!$D$10+'СЕТ СН'!$F$5-'СЕТ СН'!$F$17</f>
        <v>3994.3475612100001</v>
      </c>
      <c r="D15" s="37">
        <f>SUMIFS(СВЦЭМ!$C$34:$C$777,СВЦЭМ!$A$34:$A$777,$A15,СВЦЭМ!$B$34:$B$777,D$11)+'СЕТ СН'!$F$9+СВЦЭМ!$D$10+'СЕТ СН'!$F$5-'СЕТ СН'!$F$17</f>
        <v>3975.6680306400003</v>
      </c>
      <c r="E15" s="37">
        <f>SUMIFS(СВЦЭМ!$C$34:$C$777,СВЦЭМ!$A$34:$A$777,$A15,СВЦЭМ!$B$34:$B$777,E$11)+'СЕТ СН'!$F$9+СВЦЭМ!$D$10+'СЕТ СН'!$F$5-'СЕТ СН'!$F$17</f>
        <v>3968.6594510800005</v>
      </c>
      <c r="F15" s="37">
        <f>SUMIFS(СВЦЭМ!$C$34:$C$777,СВЦЭМ!$A$34:$A$777,$A15,СВЦЭМ!$B$34:$B$777,F$11)+'СЕТ СН'!$F$9+СВЦЭМ!$D$10+'СЕТ СН'!$F$5-'СЕТ СН'!$F$17</f>
        <v>3966.8583269600003</v>
      </c>
      <c r="G15" s="37">
        <f>SUMIFS(СВЦЭМ!$C$34:$C$777,СВЦЭМ!$A$34:$A$777,$A15,СВЦЭМ!$B$34:$B$777,G$11)+'СЕТ СН'!$F$9+СВЦЭМ!$D$10+'СЕТ СН'!$F$5-'СЕТ СН'!$F$17</f>
        <v>3981.9860853400005</v>
      </c>
      <c r="H15" s="37">
        <f>SUMIFS(СВЦЭМ!$C$34:$C$777,СВЦЭМ!$A$34:$A$777,$A15,СВЦЭМ!$B$34:$B$777,H$11)+'СЕТ СН'!$F$9+СВЦЭМ!$D$10+'СЕТ СН'!$F$5-'СЕТ СН'!$F$17</f>
        <v>4018.9503099800004</v>
      </c>
      <c r="I15" s="37">
        <f>SUMIFS(СВЦЭМ!$C$34:$C$777,СВЦЭМ!$A$34:$A$777,$A15,СВЦЭМ!$B$34:$B$777,I$11)+'СЕТ СН'!$F$9+СВЦЭМ!$D$10+'СЕТ СН'!$F$5-'СЕТ СН'!$F$17</f>
        <v>3993.0921780300005</v>
      </c>
      <c r="J15" s="37">
        <f>SUMIFS(СВЦЭМ!$C$34:$C$777,СВЦЭМ!$A$34:$A$777,$A15,СВЦЭМ!$B$34:$B$777,J$11)+'СЕТ СН'!$F$9+СВЦЭМ!$D$10+'СЕТ СН'!$F$5-'СЕТ СН'!$F$17</f>
        <v>3939.9016254400003</v>
      </c>
      <c r="K15" s="37">
        <f>SUMIFS(СВЦЭМ!$C$34:$C$777,СВЦЭМ!$A$34:$A$777,$A15,СВЦЭМ!$B$34:$B$777,K$11)+'СЕТ СН'!$F$9+СВЦЭМ!$D$10+'СЕТ СН'!$F$5-'СЕТ СН'!$F$17</f>
        <v>3831.1285131499999</v>
      </c>
      <c r="L15" s="37">
        <f>SUMIFS(СВЦЭМ!$C$34:$C$777,СВЦЭМ!$A$34:$A$777,$A15,СВЦЭМ!$B$34:$B$777,L$11)+'СЕТ СН'!$F$9+СВЦЭМ!$D$10+'СЕТ СН'!$F$5-'СЕТ СН'!$F$17</f>
        <v>3728.8202713400005</v>
      </c>
      <c r="M15" s="37">
        <f>SUMIFS(СВЦЭМ!$C$34:$C$777,СВЦЭМ!$A$34:$A$777,$A15,СВЦЭМ!$B$34:$B$777,M$11)+'СЕТ СН'!$F$9+СВЦЭМ!$D$10+'СЕТ СН'!$F$5-'СЕТ СН'!$F$17</f>
        <v>3703.7709136800004</v>
      </c>
      <c r="N15" s="37">
        <f>SUMIFS(СВЦЭМ!$C$34:$C$777,СВЦЭМ!$A$34:$A$777,$A15,СВЦЭМ!$B$34:$B$777,N$11)+'СЕТ СН'!$F$9+СВЦЭМ!$D$10+'СЕТ СН'!$F$5-'СЕТ СН'!$F$17</f>
        <v>3696.9514506300002</v>
      </c>
      <c r="O15" s="37">
        <f>SUMIFS(СВЦЭМ!$C$34:$C$777,СВЦЭМ!$A$34:$A$777,$A15,СВЦЭМ!$B$34:$B$777,O$11)+'СЕТ СН'!$F$9+СВЦЭМ!$D$10+'СЕТ СН'!$F$5-'СЕТ СН'!$F$17</f>
        <v>3700.3048034100002</v>
      </c>
      <c r="P15" s="37">
        <f>SUMIFS(СВЦЭМ!$C$34:$C$777,СВЦЭМ!$A$34:$A$777,$A15,СВЦЭМ!$B$34:$B$777,P$11)+'СЕТ СН'!$F$9+СВЦЭМ!$D$10+'СЕТ СН'!$F$5-'СЕТ СН'!$F$17</f>
        <v>3697.9185322800004</v>
      </c>
      <c r="Q15" s="37">
        <f>SUMIFS(СВЦЭМ!$C$34:$C$777,СВЦЭМ!$A$34:$A$777,$A15,СВЦЭМ!$B$34:$B$777,Q$11)+'СЕТ СН'!$F$9+СВЦЭМ!$D$10+'СЕТ СН'!$F$5-'СЕТ СН'!$F$17</f>
        <v>3698.5022933600003</v>
      </c>
      <c r="R15" s="37">
        <f>SUMIFS(СВЦЭМ!$C$34:$C$777,СВЦЭМ!$A$34:$A$777,$A15,СВЦЭМ!$B$34:$B$777,R$11)+'СЕТ СН'!$F$9+СВЦЭМ!$D$10+'СЕТ СН'!$F$5-'СЕТ СН'!$F$17</f>
        <v>3709.35201736</v>
      </c>
      <c r="S15" s="37">
        <f>SUMIFS(СВЦЭМ!$C$34:$C$777,СВЦЭМ!$A$34:$A$777,$A15,СВЦЭМ!$B$34:$B$777,S$11)+'СЕТ СН'!$F$9+СВЦЭМ!$D$10+'СЕТ СН'!$F$5-'СЕТ СН'!$F$17</f>
        <v>3719.8760376200007</v>
      </c>
      <c r="T15" s="37">
        <f>SUMIFS(СВЦЭМ!$C$34:$C$777,СВЦЭМ!$A$34:$A$777,$A15,СВЦЭМ!$B$34:$B$777,T$11)+'СЕТ СН'!$F$9+СВЦЭМ!$D$10+'СЕТ СН'!$F$5-'СЕТ СН'!$F$17</f>
        <v>3726.4718849199999</v>
      </c>
      <c r="U15" s="37">
        <f>SUMIFS(СВЦЭМ!$C$34:$C$777,СВЦЭМ!$A$34:$A$777,$A15,СВЦЭМ!$B$34:$B$777,U$11)+'СЕТ СН'!$F$9+СВЦЭМ!$D$10+'СЕТ СН'!$F$5-'СЕТ СН'!$F$17</f>
        <v>3751.8674243000005</v>
      </c>
      <c r="V15" s="37">
        <f>SUMIFS(СВЦЭМ!$C$34:$C$777,СВЦЭМ!$A$34:$A$777,$A15,СВЦЭМ!$B$34:$B$777,V$11)+'СЕТ СН'!$F$9+СВЦЭМ!$D$10+'СЕТ СН'!$F$5-'СЕТ СН'!$F$17</f>
        <v>3776.5750358100004</v>
      </c>
      <c r="W15" s="37">
        <f>SUMIFS(СВЦЭМ!$C$34:$C$777,СВЦЭМ!$A$34:$A$777,$A15,СВЦЭМ!$B$34:$B$777,W$11)+'СЕТ СН'!$F$9+СВЦЭМ!$D$10+'СЕТ СН'!$F$5-'СЕТ СН'!$F$17</f>
        <v>3796.38099926</v>
      </c>
      <c r="X15" s="37">
        <f>SUMIFS(СВЦЭМ!$C$34:$C$777,СВЦЭМ!$A$34:$A$777,$A15,СВЦЭМ!$B$34:$B$777,X$11)+'СЕТ СН'!$F$9+СВЦЭМ!$D$10+'СЕТ СН'!$F$5-'СЕТ СН'!$F$17</f>
        <v>3877.9915615999998</v>
      </c>
      <c r="Y15" s="37">
        <f>SUMIFS(СВЦЭМ!$C$34:$C$777,СВЦЭМ!$A$34:$A$777,$A15,СВЦЭМ!$B$34:$B$777,Y$11)+'СЕТ СН'!$F$9+СВЦЭМ!$D$10+'СЕТ СН'!$F$5-'СЕТ СН'!$F$17</f>
        <v>4004.2424987700006</v>
      </c>
    </row>
    <row r="16" spans="1:27" ht="15.75" x14ac:dyDescent="0.2">
      <c r="A16" s="36">
        <f t="shared" si="0"/>
        <v>43013</v>
      </c>
      <c r="B16" s="37">
        <f>SUMIFS(СВЦЭМ!$C$34:$C$777,СВЦЭМ!$A$34:$A$777,$A16,СВЦЭМ!$B$34:$B$777,B$11)+'СЕТ СН'!$F$9+СВЦЭМ!$D$10+'СЕТ СН'!$F$5-'СЕТ СН'!$F$17</f>
        <v>3994.70515978</v>
      </c>
      <c r="C16" s="37">
        <f>SUMIFS(СВЦЭМ!$C$34:$C$777,СВЦЭМ!$A$34:$A$777,$A16,СВЦЭМ!$B$34:$B$777,C$11)+'СЕТ СН'!$F$9+СВЦЭМ!$D$10+'СЕТ СН'!$F$5-'СЕТ СН'!$F$17</f>
        <v>4018.5455538200004</v>
      </c>
      <c r="D16" s="37">
        <f>SUMIFS(СВЦЭМ!$C$34:$C$777,СВЦЭМ!$A$34:$A$777,$A16,СВЦЭМ!$B$34:$B$777,D$11)+'СЕТ СН'!$F$9+СВЦЭМ!$D$10+'СЕТ СН'!$F$5-'СЕТ СН'!$F$17</f>
        <v>3999.1803206499999</v>
      </c>
      <c r="E16" s="37">
        <f>SUMIFS(СВЦЭМ!$C$34:$C$777,СВЦЭМ!$A$34:$A$777,$A16,СВЦЭМ!$B$34:$B$777,E$11)+'СЕТ СН'!$F$9+СВЦЭМ!$D$10+'СЕТ СН'!$F$5-'СЕТ СН'!$F$17</f>
        <v>3992.6180707100002</v>
      </c>
      <c r="F16" s="37">
        <f>SUMIFS(СВЦЭМ!$C$34:$C$777,СВЦЭМ!$A$34:$A$777,$A16,СВЦЭМ!$B$34:$B$777,F$11)+'СЕТ СН'!$F$9+СВЦЭМ!$D$10+'СЕТ СН'!$F$5-'СЕТ СН'!$F$17</f>
        <v>3990.4876428400003</v>
      </c>
      <c r="G16" s="37">
        <f>SUMIFS(СВЦЭМ!$C$34:$C$777,СВЦЭМ!$A$34:$A$777,$A16,СВЦЭМ!$B$34:$B$777,G$11)+'СЕТ СН'!$F$9+СВЦЭМ!$D$10+'СЕТ СН'!$F$5-'СЕТ СН'!$F$17</f>
        <v>4023.8272471300006</v>
      </c>
      <c r="H16" s="37">
        <f>SUMIFS(СВЦЭМ!$C$34:$C$777,СВЦЭМ!$A$34:$A$777,$A16,СВЦЭМ!$B$34:$B$777,H$11)+'СЕТ СН'!$F$9+СВЦЭМ!$D$10+'СЕТ СН'!$F$5-'СЕТ СН'!$F$17</f>
        <v>4014.2597237</v>
      </c>
      <c r="I16" s="37">
        <f>SUMIFS(СВЦЭМ!$C$34:$C$777,СВЦЭМ!$A$34:$A$777,$A16,СВЦЭМ!$B$34:$B$777,I$11)+'СЕТ СН'!$F$9+СВЦЭМ!$D$10+'СЕТ СН'!$F$5-'СЕТ СН'!$F$17</f>
        <v>3963.0165526000001</v>
      </c>
      <c r="J16" s="37">
        <f>SUMIFS(СВЦЭМ!$C$34:$C$777,СВЦЭМ!$A$34:$A$777,$A16,СВЦЭМ!$B$34:$B$777,J$11)+'СЕТ СН'!$F$9+СВЦЭМ!$D$10+'СЕТ СН'!$F$5-'СЕТ СН'!$F$17</f>
        <v>3892.8424093499998</v>
      </c>
      <c r="K16" s="37">
        <f>SUMIFS(СВЦЭМ!$C$34:$C$777,СВЦЭМ!$A$34:$A$777,$A16,СВЦЭМ!$B$34:$B$777,K$11)+'СЕТ СН'!$F$9+СВЦЭМ!$D$10+'СЕТ СН'!$F$5-'СЕТ СН'!$F$17</f>
        <v>3874.40143936</v>
      </c>
      <c r="L16" s="37">
        <f>SUMIFS(СВЦЭМ!$C$34:$C$777,СВЦЭМ!$A$34:$A$777,$A16,СВЦЭМ!$B$34:$B$777,L$11)+'СЕТ СН'!$F$9+СВЦЭМ!$D$10+'СЕТ СН'!$F$5-'СЕТ СН'!$F$17</f>
        <v>3818.2813098900006</v>
      </c>
      <c r="M16" s="37">
        <f>SUMIFS(СВЦЭМ!$C$34:$C$777,СВЦЭМ!$A$34:$A$777,$A16,СВЦЭМ!$B$34:$B$777,M$11)+'СЕТ СН'!$F$9+СВЦЭМ!$D$10+'СЕТ СН'!$F$5-'СЕТ СН'!$F$17</f>
        <v>3783.9321178400005</v>
      </c>
      <c r="N16" s="37">
        <f>SUMIFS(СВЦЭМ!$C$34:$C$777,СВЦЭМ!$A$34:$A$777,$A16,СВЦЭМ!$B$34:$B$777,N$11)+'СЕТ СН'!$F$9+СВЦЭМ!$D$10+'СЕТ СН'!$F$5-'СЕТ СН'!$F$17</f>
        <v>3773.7220012500002</v>
      </c>
      <c r="O16" s="37">
        <f>SUMIFS(СВЦЭМ!$C$34:$C$777,СВЦЭМ!$A$34:$A$777,$A16,СВЦЭМ!$B$34:$B$777,O$11)+'СЕТ СН'!$F$9+СВЦЭМ!$D$10+'СЕТ СН'!$F$5-'СЕТ СН'!$F$17</f>
        <v>3777.0470526500003</v>
      </c>
      <c r="P16" s="37">
        <f>SUMIFS(СВЦЭМ!$C$34:$C$777,СВЦЭМ!$A$34:$A$777,$A16,СВЦЭМ!$B$34:$B$777,P$11)+'СЕТ СН'!$F$9+СВЦЭМ!$D$10+'СЕТ СН'!$F$5-'СЕТ СН'!$F$17</f>
        <v>3779.14843544</v>
      </c>
      <c r="Q16" s="37">
        <f>SUMIFS(СВЦЭМ!$C$34:$C$777,СВЦЭМ!$A$34:$A$777,$A16,СВЦЭМ!$B$34:$B$777,Q$11)+'СЕТ СН'!$F$9+СВЦЭМ!$D$10+'СЕТ СН'!$F$5-'СЕТ СН'!$F$17</f>
        <v>3777.8194698000007</v>
      </c>
      <c r="R16" s="37">
        <f>SUMIFS(СВЦЭМ!$C$34:$C$777,СВЦЭМ!$A$34:$A$777,$A16,СВЦЭМ!$B$34:$B$777,R$11)+'СЕТ СН'!$F$9+СВЦЭМ!$D$10+'СЕТ СН'!$F$5-'СЕТ СН'!$F$17</f>
        <v>3758.4344701400005</v>
      </c>
      <c r="S16" s="37">
        <f>SUMIFS(СВЦЭМ!$C$34:$C$777,СВЦЭМ!$A$34:$A$777,$A16,СВЦЭМ!$B$34:$B$777,S$11)+'СЕТ СН'!$F$9+СВЦЭМ!$D$10+'СЕТ СН'!$F$5-'СЕТ СН'!$F$17</f>
        <v>3717.0201180100003</v>
      </c>
      <c r="T16" s="37">
        <f>SUMIFS(СВЦЭМ!$C$34:$C$777,СВЦЭМ!$A$34:$A$777,$A16,СВЦЭМ!$B$34:$B$777,T$11)+'СЕТ СН'!$F$9+СВЦЭМ!$D$10+'СЕТ СН'!$F$5-'СЕТ СН'!$F$17</f>
        <v>3704.1836635</v>
      </c>
      <c r="U16" s="37">
        <f>SUMIFS(СВЦЭМ!$C$34:$C$777,СВЦЭМ!$A$34:$A$777,$A16,СВЦЭМ!$B$34:$B$777,U$11)+'СЕТ СН'!$F$9+СВЦЭМ!$D$10+'СЕТ СН'!$F$5-'СЕТ СН'!$F$17</f>
        <v>3694.2894345700006</v>
      </c>
      <c r="V16" s="37">
        <f>SUMIFS(СВЦЭМ!$C$34:$C$777,СВЦЭМ!$A$34:$A$777,$A16,СВЦЭМ!$B$34:$B$777,V$11)+'СЕТ СН'!$F$9+СВЦЭМ!$D$10+'СЕТ СН'!$F$5-'СЕТ СН'!$F$17</f>
        <v>3736.7253439200003</v>
      </c>
      <c r="W16" s="37">
        <f>SUMIFS(СВЦЭМ!$C$34:$C$777,СВЦЭМ!$A$34:$A$777,$A16,СВЦЭМ!$B$34:$B$777,W$11)+'СЕТ СН'!$F$9+СВЦЭМ!$D$10+'СЕТ СН'!$F$5-'СЕТ СН'!$F$17</f>
        <v>3784.9957968300005</v>
      </c>
      <c r="X16" s="37">
        <f>SUMIFS(СВЦЭМ!$C$34:$C$777,СВЦЭМ!$A$34:$A$777,$A16,СВЦЭМ!$B$34:$B$777,X$11)+'СЕТ СН'!$F$9+СВЦЭМ!$D$10+'СЕТ СН'!$F$5-'СЕТ СН'!$F$17</f>
        <v>3900.1618584600001</v>
      </c>
      <c r="Y16" s="37">
        <f>SUMIFS(СВЦЭМ!$C$34:$C$777,СВЦЭМ!$A$34:$A$777,$A16,СВЦЭМ!$B$34:$B$777,Y$11)+'СЕТ СН'!$F$9+СВЦЭМ!$D$10+'СЕТ СН'!$F$5-'СЕТ СН'!$F$17</f>
        <v>3966.2282730699999</v>
      </c>
    </row>
    <row r="17" spans="1:25" ht="15.75" x14ac:dyDescent="0.2">
      <c r="A17" s="36">
        <f t="shared" si="0"/>
        <v>43014</v>
      </c>
      <c r="B17" s="37">
        <f>SUMIFS(СВЦЭМ!$C$34:$C$777,СВЦЭМ!$A$34:$A$777,$A17,СВЦЭМ!$B$34:$B$777,B$11)+'СЕТ СН'!$F$9+СВЦЭМ!$D$10+'СЕТ СН'!$F$5-'СЕТ СН'!$F$17</f>
        <v>4006.0206400300003</v>
      </c>
      <c r="C17" s="37">
        <f>SUMIFS(СВЦЭМ!$C$34:$C$777,СВЦЭМ!$A$34:$A$777,$A17,СВЦЭМ!$B$34:$B$777,C$11)+'СЕТ СН'!$F$9+СВЦЭМ!$D$10+'СЕТ СН'!$F$5-'СЕТ СН'!$F$17</f>
        <v>4056.5432437300005</v>
      </c>
      <c r="D17" s="37">
        <f>SUMIFS(СВЦЭМ!$C$34:$C$777,СВЦЭМ!$A$34:$A$777,$A17,СВЦЭМ!$B$34:$B$777,D$11)+'СЕТ СН'!$F$9+СВЦЭМ!$D$10+'СЕТ СН'!$F$5-'СЕТ СН'!$F$17</f>
        <v>4084.78458701</v>
      </c>
      <c r="E17" s="37">
        <f>SUMIFS(СВЦЭМ!$C$34:$C$777,СВЦЭМ!$A$34:$A$777,$A17,СВЦЭМ!$B$34:$B$777,E$11)+'СЕТ СН'!$F$9+СВЦЭМ!$D$10+'СЕТ СН'!$F$5-'СЕТ СН'!$F$17</f>
        <v>4098.1959921500002</v>
      </c>
      <c r="F17" s="37">
        <f>SUMIFS(СВЦЭМ!$C$34:$C$777,СВЦЭМ!$A$34:$A$777,$A17,СВЦЭМ!$B$34:$B$777,F$11)+'СЕТ СН'!$F$9+СВЦЭМ!$D$10+'СЕТ СН'!$F$5-'СЕТ СН'!$F$17</f>
        <v>4100.9901737700002</v>
      </c>
      <c r="G17" s="37">
        <f>SUMIFS(СВЦЭМ!$C$34:$C$777,СВЦЭМ!$A$34:$A$777,$A17,СВЦЭМ!$B$34:$B$777,G$11)+'СЕТ СН'!$F$9+СВЦЭМ!$D$10+'СЕТ СН'!$F$5-'СЕТ СН'!$F$17</f>
        <v>4076.9445821099998</v>
      </c>
      <c r="H17" s="37">
        <f>SUMIFS(СВЦЭМ!$C$34:$C$777,СВЦЭМ!$A$34:$A$777,$A17,СВЦЭМ!$B$34:$B$777,H$11)+'СЕТ СН'!$F$9+СВЦЭМ!$D$10+'СЕТ СН'!$F$5-'СЕТ СН'!$F$17</f>
        <v>4024.6739023200007</v>
      </c>
      <c r="I17" s="37">
        <f>SUMIFS(СВЦЭМ!$C$34:$C$777,СВЦЭМ!$A$34:$A$777,$A17,СВЦЭМ!$B$34:$B$777,I$11)+'СЕТ СН'!$F$9+СВЦЭМ!$D$10+'СЕТ СН'!$F$5-'СЕТ СН'!$F$17</f>
        <v>4002.50467931</v>
      </c>
      <c r="J17" s="37">
        <f>SUMIFS(СВЦЭМ!$C$34:$C$777,СВЦЭМ!$A$34:$A$777,$A17,СВЦЭМ!$B$34:$B$777,J$11)+'СЕТ СН'!$F$9+СВЦЭМ!$D$10+'СЕТ СН'!$F$5-'СЕТ СН'!$F$17</f>
        <v>3912.42223749</v>
      </c>
      <c r="K17" s="37">
        <f>SUMIFS(СВЦЭМ!$C$34:$C$777,СВЦЭМ!$A$34:$A$777,$A17,СВЦЭМ!$B$34:$B$777,K$11)+'СЕТ СН'!$F$9+СВЦЭМ!$D$10+'СЕТ СН'!$F$5-'СЕТ СН'!$F$17</f>
        <v>3822.7718681900005</v>
      </c>
      <c r="L17" s="37">
        <f>SUMIFS(СВЦЭМ!$C$34:$C$777,СВЦЭМ!$A$34:$A$777,$A17,СВЦЭМ!$B$34:$B$777,L$11)+'СЕТ СН'!$F$9+СВЦЭМ!$D$10+'СЕТ СН'!$F$5-'СЕТ СН'!$F$17</f>
        <v>3724.5665008699998</v>
      </c>
      <c r="M17" s="37">
        <f>SUMIFS(СВЦЭМ!$C$34:$C$777,СВЦЭМ!$A$34:$A$777,$A17,СВЦЭМ!$B$34:$B$777,M$11)+'СЕТ СН'!$F$9+СВЦЭМ!$D$10+'СЕТ СН'!$F$5-'СЕТ СН'!$F$17</f>
        <v>3678.4493711499999</v>
      </c>
      <c r="N17" s="37">
        <f>SUMIFS(СВЦЭМ!$C$34:$C$777,СВЦЭМ!$A$34:$A$777,$A17,СВЦЭМ!$B$34:$B$777,N$11)+'СЕТ СН'!$F$9+СВЦЭМ!$D$10+'СЕТ СН'!$F$5-'СЕТ СН'!$F$17</f>
        <v>3643.6973671699998</v>
      </c>
      <c r="O17" s="37">
        <f>SUMIFS(СВЦЭМ!$C$34:$C$777,СВЦЭМ!$A$34:$A$777,$A17,СВЦЭМ!$B$34:$B$777,O$11)+'СЕТ СН'!$F$9+СВЦЭМ!$D$10+'СЕТ СН'!$F$5-'СЕТ СН'!$F$17</f>
        <v>3645.4344863200004</v>
      </c>
      <c r="P17" s="37">
        <f>SUMIFS(СВЦЭМ!$C$34:$C$777,СВЦЭМ!$A$34:$A$777,$A17,СВЦЭМ!$B$34:$B$777,P$11)+'СЕТ СН'!$F$9+СВЦЭМ!$D$10+'СЕТ СН'!$F$5-'СЕТ СН'!$F$17</f>
        <v>3639.5106391300005</v>
      </c>
      <c r="Q17" s="37">
        <f>SUMIFS(СВЦЭМ!$C$34:$C$777,СВЦЭМ!$A$34:$A$777,$A17,СВЦЭМ!$B$34:$B$777,Q$11)+'СЕТ СН'!$F$9+СВЦЭМ!$D$10+'СЕТ СН'!$F$5-'СЕТ СН'!$F$17</f>
        <v>3691.0950257900004</v>
      </c>
      <c r="R17" s="37">
        <f>SUMIFS(СВЦЭМ!$C$34:$C$777,СВЦЭМ!$A$34:$A$777,$A17,СВЦЭМ!$B$34:$B$777,R$11)+'СЕТ СН'!$F$9+СВЦЭМ!$D$10+'СЕТ СН'!$F$5-'СЕТ СН'!$F$17</f>
        <v>3736.1060140999998</v>
      </c>
      <c r="S17" s="37">
        <f>SUMIFS(СВЦЭМ!$C$34:$C$777,СВЦЭМ!$A$34:$A$777,$A17,СВЦЭМ!$B$34:$B$777,S$11)+'СЕТ СН'!$F$9+СВЦЭМ!$D$10+'СЕТ СН'!$F$5-'СЕТ СН'!$F$17</f>
        <v>3732.0572546800004</v>
      </c>
      <c r="T17" s="37">
        <f>SUMIFS(СВЦЭМ!$C$34:$C$777,СВЦЭМ!$A$34:$A$777,$A17,СВЦЭМ!$B$34:$B$777,T$11)+'СЕТ СН'!$F$9+СВЦЭМ!$D$10+'СЕТ СН'!$F$5-'СЕТ СН'!$F$17</f>
        <v>3719.0501421600002</v>
      </c>
      <c r="U17" s="37">
        <f>SUMIFS(СВЦЭМ!$C$34:$C$777,СВЦЭМ!$A$34:$A$777,$A17,СВЦЭМ!$B$34:$B$777,U$11)+'СЕТ СН'!$F$9+СВЦЭМ!$D$10+'СЕТ СН'!$F$5-'СЕТ СН'!$F$17</f>
        <v>3668.1210488800007</v>
      </c>
      <c r="V17" s="37">
        <f>SUMIFS(СВЦЭМ!$C$34:$C$777,СВЦЭМ!$A$34:$A$777,$A17,СВЦЭМ!$B$34:$B$777,V$11)+'СЕТ СН'!$F$9+СВЦЭМ!$D$10+'СЕТ СН'!$F$5-'СЕТ СН'!$F$17</f>
        <v>3698.9742450100002</v>
      </c>
      <c r="W17" s="37">
        <f>SUMIFS(СВЦЭМ!$C$34:$C$777,СВЦЭМ!$A$34:$A$777,$A17,СВЦЭМ!$B$34:$B$777,W$11)+'СЕТ СН'!$F$9+СВЦЭМ!$D$10+'СЕТ СН'!$F$5-'СЕТ СН'!$F$17</f>
        <v>3792.0404442300005</v>
      </c>
      <c r="X17" s="37">
        <f>SUMIFS(СВЦЭМ!$C$34:$C$777,СВЦЭМ!$A$34:$A$777,$A17,СВЦЭМ!$B$34:$B$777,X$11)+'СЕТ СН'!$F$9+СВЦЭМ!$D$10+'СЕТ СН'!$F$5-'СЕТ СН'!$F$17</f>
        <v>3905.6478018600001</v>
      </c>
      <c r="Y17" s="37">
        <f>SUMIFS(СВЦЭМ!$C$34:$C$777,СВЦЭМ!$A$34:$A$777,$A17,СВЦЭМ!$B$34:$B$777,Y$11)+'СЕТ СН'!$F$9+СВЦЭМ!$D$10+'СЕТ СН'!$F$5-'СЕТ СН'!$F$17</f>
        <v>4003.2723563099999</v>
      </c>
    </row>
    <row r="18" spans="1:25" ht="15.75" x14ac:dyDescent="0.2">
      <c r="A18" s="36">
        <f t="shared" si="0"/>
        <v>43015</v>
      </c>
      <c r="B18" s="37">
        <f>SUMIFS(СВЦЭМ!$C$34:$C$777,СВЦЭМ!$A$34:$A$777,$A18,СВЦЭМ!$B$34:$B$777,B$11)+'СЕТ СН'!$F$9+СВЦЭМ!$D$10+'СЕТ СН'!$F$5-'СЕТ СН'!$F$17</f>
        <v>3950.5045055600003</v>
      </c>
      <c r="C18" s="37">
        <f>SUMIFS(СВЦЭМ!$C$34:$C$777,СВЦЭМ!$A$34:$A$777,$A18,СВЦЭМ!$B$34:$B$777,C$11)+'СЕТ СН'!$F$9+СВЦЭМ!$D$10+'СЕТ СН'!$F$5-'СЕТ СН'!$F$17</f>
        <v>4004.0505942199998</v>
      </c>
      <c r="D18" s="37">
        <f>SUMIFS(СВЦЭМ!$C$34:$C$777,СВЦЭМ!$A$34:$A$777,$A18,СВЦЭМ!$B$34:$B$777,D$11)+'СЕТ СН'!$F$9+СВЦЭМ!$D$10+'СЕТ СН'!$F$5-'СЕТ СН'!$F$17</f>
        <v>4028.1146064599998</v>
      </c>
      <c r="E18" s="37">
        <f>SUMIFS(СВЦЭМ!$C$34:$C$777,СВЦЭМ!$A$34:$A$777,$A18,СВЦЭМ!$B$34:$B$777,E$11)+'СЕТ СН'!$F$9+СВЦЭМ!$D$10+'СЕТ СН'!$F$5-'СЕТ СН'!$F$17</f>
        <v>4041.7678867300001</v>
      </c>
      <c r="F18" s="37">
        <f>SUMIFS(СВЦЭМ!$C$34:$C$777,СВЦЭМ!$A$34:$A$777,$A18,СВЦЭМ!$B$34:$B$777,F$11)+'СЕТ СН'!$F$9+СВЦЭМ!$D$10+'СЕТ СН'!$F$5-'СЕТ СН'!$F$17</f>
        <v>4041.6450240200002</v>
      </c>
      <c r="G18" s="37">
        <f>SUMIFS(СВЦЭМ!$C$34:$C$777,СВЦЭМ!$A$34:$A$777,$A18,СВЦЭМ!$B$34:$B$777,G$11)+'СЕТ СН'!$F$9+СВЦЭМ!$D$10+'СЕТ СН'!$F$5-'СЕТ СН'!$F$17</f>
        <v>4033.9739487699999</v>
      </c>
      <c r="H18" s="37">
        <f>SUMIFS(СВЦЭМ!$C$34:$C$777,СВЦЭМ!$A$34:$A$777,$A18,СВЦЭМ!$B$34:$B$777,H$11)+'СЕТ СН'!$F$9+СВЦЭМ!$D$10+'СЕТ СН'!$F$5-'СЕТ СН'!$F$17</f>
        <v>4000.9395984900002</v>
      </c>
      <c r="I18" s="37">
        <f>SUMIFS(СВЦЭМ!$C$34:$C$777,СВЦЭМ!$A$34:$A$777,$A18,СВЦЭМ!$B$34:$B$777,I$11)+'СЕТ СН'!$F$9+СВЦЭМ!$D$10+'СЕТ СН'!$F$5-'СЕТ СН'!$F$17</f>
        <v>3921.74468824</v>
      </c>
      <c r="J18" s="37">
        <f>SUMIFS(СВЦЭМ!$C$34:$C$777,СВЦЭМ!$A$34:$A$777,$A18,СВЦЭМ!$B$34:$B$777,J$11)+'СЕТ СН'!$F$9+СВЦЭМ!$D$10+'СЕТ СН'!$F$5-'СЕТ СН'!$F$17</f>
        <v>3820.0065113500004</v>
      </c>
      <c r="K18" s="37">
        <f>SUMIFS(СВЦЭМ!$C$34:$C$777,СВЦЭМ!$A$34:$A$777,$A18,СВЦЭМ!$B$34:$B$777,K$11)+'СЕТ СН'!$F$9+СВЦЭМ!$D$10+'СЕТ СН'!$F$5-'СЕТ СН'!$F$17</f>
        <v>3743.5466557400005</v>
      </c>
      <c r="L18" s="37">
        <f>SUMIFS(СВЦЭМ!$C$34:$C$777,СВЦЭМ!$A$34:$A$777,$A18,СВЦЭМ!$B$34:$B$777,L$11)+'СЕТ СН'!$F$9+СВЦЭМ!$D$10+'СЕТ СН'!$F$5-'СЕТ СН'!$F$17</f>
        <v>3737.9291728799999</v>
      </c>
      <c r="M18" s="37">
        <f>SUMIFS(СВЦЭМ!$C$34:$C$777,СВЦЭМ!$A$34:$A$777,$A18,СВЦЭМ!$B$34:$B$777,M$11)+'СЕТ СН'!$F$9+СВЦЭМ!$D$10+'СЕТ СН'!$F$5-'СЕТ СН'!$F$17</f>
        <v>3738.3655651099998</v>
      </c>
      <c r="N18" s="37">
        <f>SUMIFS(СВЦЭМ!$C$34:$C$777,СВЦЭМ!$A$34:$A$777,$A18,СВЦЭМ!$B$34:$B$777,N$11)+'СЕТ СН'!$F$9+СВЦЭМ!$D$10+'СЕТ СН'!$F$5-'СЕТ СН'!$F$17</f>
        <v>3727.0891373000004</v>
      </c>
      <c r="O18" s="37">
        <f>SUMIFS(СВЦЭМ!$C$34:$C$777,СВЦЭМ!$A$34:$A$777,$A18,СВЦЭМ!$B$34:$B$777,O$11)+'СЕТ СН'!$F$9+СВЦЭМ!$D$10+'СЕТ СН'!$F$5-'СЕТ СН'!$F$17</f>
        <v>3720.16389205</v>
      </c>
      <c r="P18" s="37">
        <f>SUMIFS(СВЦЭМ!$C$34:$C$777,СВЦЭМ!$A$34:$A$777,$A18,СВЦЭМ!$B$34:$B$777,P$11)+'СЕТ СН'!$F$9+СВЦЭМ!$D$10+'СЕТ СН'!$F$5-'СЕТ СН'!$F$17</f>
        <v>3738.8327478000001</v>
      </c>
      <c r="Q18" s="37">
        <f>SUMIFS(СВЦЭМ!$C$34:$C$777,СВЦЭМ!$A$34:$A$777,$A18,СВЦЭМ!$B$34:$B$777,Q$11)+'СЕТ СН'!$F$9+СВЦЭМ!$D$10+'СЕТ СН'!$F$5-'СЕТ СН'!$F$17</f>
        <v>3740.6715017300003</v>
      </c>
      <c r="R18" s="37">
        <f>SUMIFS(СВЦЭМ!$C$34:$C$777,СВЦЭМ!$A$34:$A$777,$A18,СВЦЭМ!$B$34:$B$777,R$11)+'СЕТ СН'!$F$9+СВЦЭМ!$D$10+'СЕТ СН'!$F$5-'СЕТ СН'!$F$17</f>
        <v>3736.2465756800002</v>
      </c>
      <c r="S18" s="37">
        <f>SUMIFS(СВЦЭМ!$C$34:$C$777,СВЦЭМ!$A$34:$A$777,$A18,СВЦЭМ!$B$34:$B$777,S$11)+'СЕТ СН'!$F$9+СВЦЭМ!$D$10+'СЕТ СН'!$F$5-'СЕТ СН'!$F$17</f>
        <v>3717.2624006599999</v>
      </c>
      <c r="T18" s="37">
        <f>SUMIFS(СВЦЭМ!$C$34:$C$777,СВЦЭМ!$A$34:$A$777,$A18,СВЦЭМ!$B$34:$B$777,T$11)+'СЕТ СН'!$F$9+СВЦЭМ!$D$10+'СЕТ СН'!$F$5-'СЕТ СН'!$F$17</f>
        <v>3723.9425167500003</v>
      </c>
      <c r="U18" s="37">
        <f>SUMIFS(СВЦЭМ!$C$34:$C$777,СВЦЭМ!$A$34:$A$777,$A18,СВЦЭМ!$B$34:$B$777,U$11)+'СЕТ СН'!$F$9+СВЦЭМ!$D$10+'СЕТ СН'!$F$5-'СЕТ СН'!$F$17</f>
        <v>3771.9199226800001</v>
      </c>
      <c r="V18" s="37">
        <f>SUMIFS(СВЦЭМ!$C$34:$C$777,СВЦЭМ!$A$34:$A$777,$A18,СВЦЭМ!$B$34:$B$777,V$11)+'СЕТ СН'!$F$9+СВЦЭМ!$D$10+'СЕТ СН'!$F$5-'СЕТ СН'!$F$17</f>
        <v>3758.0019818199999</v>
      </c>
      <c r="W18" s="37">
        <f>SUMIFS(СВЦЭМ!$C$34:$C$777,СВЦЭМ!$A$34:$A$777,$A18,СВЦЭМ!$B$34:$B$777,W$11)+'СЕТ СН'!$F$9+СВЦЭМ!$D$10+'СЕТ СН'!$F$5-'СЕТ СН'!$F$17</f>
        <v>3769.5223904900004</v>
      </c>
      <c r="X18" s="37">
        <f>SUMIFS(СВЦЭМ!$C$34:$C$777,СВЦЭМ!$A$34:$A$777,$A18,СВЦЭМ!$B$34:$B$777,X$11)+'СЕТ СН'!$F$9+СВЦЭМ!$D$10+'СЕТ СН'!$F$5-'СЕТ СН'!$F$17</f>
        <v>3803.2680319900001</v>
      </c>
      <c r="Y18" s="37">
        <f>SUMIFS(СВЦЭМ!$C$34:$C$777,СВЦЭМ!$A$34:$A$777,$A18,СВЦЭМ!$B$34:$B$777,Y$11)+'СЕТ СН'!$F$9+СВЦЭМ!$D$10+'СЕТ СН'!$F$5-'СЕТ СН'!$F$17</f>
        <v>3878.7740670700005</v>
      </c>
    </row>
    <row r="19" spans="1:25" ht="15.75" x14ac:dyDescent="0.2">
      <c r="A19" s="36">
        <f t="shared" si="0"/>
        <v>43016</v>
      </c>
      <c r="B19" s="37">
        <f>SUMIFS(СВЦЭМ!$C$34:$C$777,СВЦЭМ!$A$34:$A$777,$A19,СВЦЭМ!$B$34:$B$777,B$11)+'СЕТ СН'!$F$9+СВЦЭМ!$D$10+'СЕТ СН'!$F$5-'СЕТ СН'!$F$17</f>
        <v>3958.7750667400005</v>
      </c>
      <c r="C19" s="37">
        <f>SUMIFS(СВЦЭМ!$C$34:$C$777,СВЦЭМ!$A$34:$A$777,$A19,СВЦЭМ!$B$34:$B$777,C$11)+'СЕТ СН'!$F$9+СВЦЭМ!$D$10+'СЕТ СН'!$F$5-'СЕТ СН'!$F$17</f>
        <v>4017.6390266300004</v>
      </c>
      <c r="D19" s="37">
        <f>SUMIFS(СВЦЭМ!$C$34:$C$777,СВЦЭМ!$A$34:$A$777,$A19,СВЦЭМ!$B$34:$B$777,D$11)+'СЕТ СН'!$F$9+СВЦЭМ!$D$10+'СЕТ СН'!$F$5-'СЕТ СН'!$F$17</f>
        <v>4048.0378954300004</v>
      </c>
      <c r="E19" s="37">
        <f>SUMIFS(СВЦЭМ!$C$34:$C$777,СВЦЭМ!$A$34:$A$777,$A19,СВЦЭМ!$B$34:$B$777,E$11)+'СЕТ СН'!$F$9+СВЦЭМ!$D$10+'СЕТ СН'!$F$5-'СЕТ СН'!$F$17</f>
        <v>4053.8098610900006</v>
      </c>
      <c r="F19" s="37">
        <f>SUMIFS(СВЦЭМ!$C$34:$C$777,СВЦЭМ!$A$34:$A$777,$A19,СВЦЭМ!$B$34:$B$777,F$11)+'СЕТ СН'!$F$9+СВЦЭМ!$D$10+'СЕТ СН'!$F$5-'СЕТ СН'!$F$17</f>
        <v>4054.7634162600007</v>
      </c>
      <c r="G19" s="37">
        <f>SUMIFS(СВЦЭМ!$C$34:$C$777,СВЦЭМ!$A$34:$A$777,$A19,СВЦЭМ!$B$34:$B$777,G$11)+'СЕТ СН'!$F$9+СВЦЭМ!$D$10+'СЕТ СН'!$F$5-'СЕТ СН'!$F$17</f>
        <v>4051.4400587300006</v>
      </c>
      <c r="H19" s="37">
        <f>SUMIFS(СВЦЭМ!$C$34:$C$777,СВЦЭМ!$A$34:$A$777,$A19,СВЦЭМ!$B$34:$B$777,H$11)+'СЕТ СН'!$F$9+СВЦЭМ!$D$10+'СЕТ СН'!$F$5-'СЕТ СН'!$F$17</f>
        <v>4020.1657364900002</v>
      </c>
      <c r="I19" s="37">
        <f>SUMIFS(СВЦЭМ!$C$34:$C$777,СВЦЭМ!$A$34:$A$777,$A19,СВЦЭМ!$B$34:$B$777,I$11)+'СЕТ СН'!$F$9+СВЦЭМ!$D$10+'СЕТ СН'!$F$5-'СЕТ СН'!$F$17</f>
        <v>3961.52530974</v>
      </c>
      <c r="J19" s="37">
        <f>SUMIFS(СВЦЭМ!$C$34:$C$777,СВЦЭМ!$A$34:$A$777,$A19,СВЦЭМ!$B$34:$B$777,J$11)+'СЕТ СН'!$F$9+СВЦЭМ!$D$10+'СЕТ СН'!$F$5-'СЕТ СН'!$F$17</f>
        <v>3836.9501550700006</v>
      </c>
      <c r="K19" s="37">
        <f>SUMIFS(СВЦЭМ!$C$34:$C$777,СВЦЭМ!$A$34:$A$777,$A19,СВЦЭМ!$B$34:$B$777,K$11)+'СЕТ СН'!$F$9+СВЦЭМ!$D$10+'СЕТ СН'!$F$5-'СЕТ СН'!$F$17</f>
        <v>3712.1209709000004</v>
      </c>
      <c r="L19" s="37">
        <f>SUMIFS(СВЦЭМ!$C$34:$C$777,СВЦЭМ!$A$34:$A$777,$A19,СВЦЭМ!$B$34:$B$777,L$11)+'СЕТ СН'!$F$9+СВЦЭМ!$D$10+'СЕТ СН'!$F$5-'СЕТ СН'!$F$17</f>
        <v>3738.79615861</v>
      </c>
      <c r="M19" s="37">
        <f>SUMIFS(СВЦЭМ!$C$34:$C$777,СВЦЭМ!$A$34:$A$777,$A19,СВЦЭМ!$B$34:$B$777,M$11)+'СЕТ СН'!$F$9+СВЦЭМ!$D$10+'СЕТ СН'!$F$5-'СЕТ СН'!$F$17</f>
        <v>3749.8773450899998</v>
      </c>
      <c r="N19" s="37">
        <f>SUMIFS(СВЦЭМ!$C$34:$C$777,СВЦЭМ!$A$34:$A$777,$A19,СВЦЭМ!$B$34:$B$777,N$11)+'СЕТ СН'!$F$9+СВЦЭМ!$D$10+'СЕТ СН'!$F$5-'СЕТ СН'!$F$17</f>
        <v>3733.4174647700002</v>
      </c>
      <c r="O19" s="37">
        <f>SUMIFS(СВЦЭМ!$C$34:$C$777,СВЦЭМ!$A$34:$A$777,$A19,СВЦЭМ!$B$34:$B$777,O$11)+'СЕТ СН'!$F$9+СВЦЭМ!$D$10+'СЕТ СН'!$F$5-'СЕТ СН'!$F$17</f>
        <v>3725.6805809100006</v>
      </c>
      <c r="P19" s="37">
        <f>SUMIFS(СВЦЭМ!$C$34:$C$777,СВЦЭМ!$A$34:$A$777,$A19,СВЦЭМ!$B$34:$B$777,P$11)+'СЕТ СН'!$F$9+СВЦЭМ!$D$10+'СЕТ СН'!$F$5-'СЕТ СН'!$F$17</f>
        <v>3716.2186956900005</v>
      </c>
      <c r="Q19" s="37">
        <f>SUMIFS(СВЦЭМ!$C$34:$C$777,СВЦЭМ!$A$34:$A$777,$A19,СВЦЭМ!$B$34:$B$777,Q$11)+'СЕТ СН'!$F$9+СВЦЭМ!$D$10+'СЕТ СН'!$F$5-'СЕТ СН'!$F$17</f>
        <v>3716.69418202</v>
      </c>
      <c r="R19" s="37">
        <f>SUMIFS(СВЦЭМ!$C$34:$C$777,СВЦЭМ!$A$34:$A$777,$A19,СВЦЭМ!$B$34:$B$777,R$11)+'СЕТ СН'!$F$9+СВЦЭМ!$D$10+'СЕТ СН'!$F$5-'СЕТ СН'!$F$17</f>
        <v>3730.7200533599998</v>
      </c>
      <c r="S19" s="37">
        <f>SUMIFS(СВЦЭМ!$C$34:$C$777,СВЦЭМ!$A$34:$A$777,$A19,СВЦЭМ!$B$34:$B$777,S$11)+'СЕТ СН'!$F$9+СВЦЭМ!$D$10+'СЕТ СН'!$F$5-'СЕТ СН'!$F$17</f>
        <v>3745.8564155900003</v>
      </c>
      <c r="T19" s="37">
        <f>SUMIFS(СВЦЭМ!$C$34:$C$777,СВЦЭМ!$A$34:$A$777,$A19,СВЦЭМ!$B$34:$B$777,T$11)+'СЕТ СН'!$F$9+СВЦЭМ!$D$10+'СЕТ СН'!$F$5-'СЕТ СН'!$F$17</f>
        <v>3785.7031494900002</v>
      </c>
      <c r="U19" s="37">
        <f>SUMIFS(СВЦЭМ!$C$34:$C$777,СВЦЭМ!$A$34:$A$777,$A19,СВЦЭМ!$B$34:$B$777,U$11)+'СЕТ СН'!$F$9+СВЦЭМ!$D$10+'СЕТ СН'!$F$5-'СЕТ СН'!$F$17</f>
        <v>3823.35247617</v>
      </c>
      <c r="V19" s="37">
        <f>SUMIFS(СВЦЭМ!$C$34:$C$777,СВЦЭМ!$A$34:$A$777,$A19,СВЦЭМ!$B$34:$B$777,V$11)+'СЕТ СН'!$F$9+СВЦЭМ!$D$10+'СЕТ СН'!$F$5-'СЕТ СН'!$F$17</f>
        <v>3807.11085869</v>
      </c>
      <c r="W19" s="37">
        <f>SUMIFS(СВЦЭМ!$C$34:$C$777,СВЦЭМ!$A$34:$A$777,$A19,СВЦЭМ!$B$34:$B$777,W$11)+'СЕТ СН'!$F$9+СВЦЭМ!$D$10+'СЕТ СН'!$F$5-'СЕТ СН'!$F$17</f>
        <v>3762.9291951200003</v>
      </c>
      <c r="X19" s="37">
        <f>SUMIFS(СВЦЭМ!$C$34:$C$777,СВЦЭМ!$A$34:$A$777,$A19,СВЦЭМ!$B$34:$B$777,X$11)+'СЕТ СН'!$F$9+СВЦЭМ!$D$10+'СЕТ СН'!$F$5-'СЕТ СН'!$F$17</f>
        <v>3769.9807446600007</v>
      </c>
      <c r="Y19" s="37">
        <f>SUMIFS(СВЦЭМ!$C$34:$C$777,СВЦЭМ!$A$34:$A$777,$A19,СВЦЭМ!$B$34:$B$777,Y$11)+'СЕТ СН'!$F$9+СВЦЭМ!$D$10+'СЕТ СН'!$F$5-'СЕТ СН'!$F$17</f>
        <v>3892.0626797599998</v>
      </c>
    </row>
    <row r="20" spans="1:25" ht="15.75" x14ac:dyDescent="0.2">
      <c r="A20" s="36">
        <f t="shared" si="0"/>
        <v>43017</v>
      </c>
      <c r="B20" s="37">
        <f>SUMIFS(СВЦЭМ!$C$34:$C$777,СВЦЭМ!$A$34:$A$777,$A20,СВЦЭМ!$B$34:$B$777,B$11)+'СЕТ СН'!$F$9+СВЦЭМ!$D$10+'СЕТ СН'!$F$5-'СЕТ СН'!$F$17</f>
        <v>3932.4391589699999</v>
      </c>
      <c r="C20" s="37">
        <f>SUMIFS(СВЦЭМ!$C$34:$C$777,СВЦЭМ!$A$34:$A$777,$A20,СВЦЭМ!$B$34:$B$777,C$11)+'СЕТ СН'!$F$9+СВЦЭМ!$D$10+'СЕТ СН'!$F$5-'СЕТ СН'!$F$17</f>
        <v>3990.1530997300006</v>
      </c>
      <c r="D20" s="37">
        <f>SUMIFS(СВЦЭМ!$C$34:$C$777,СВЦЭМ!$A$34:$A$777,$A20,СВЦЭМ!$B$34:$B$777,D$11)+'СЕТ СН'!$F$9+СВЦЭМ!$D$10+'СЕТ СН'!$F$5-'СЕТ СН'!$F$17</f>
        <v>4019.1939554300006</v>
      </c>
      <c r="E20" s="37">
        <f>SUMIFS(СВЦЭМ!$C$34:$C$777,СВЦЭМ!$A$34:$A$777,$A20,СВЦЭМ!$B$34:$B$777,E$11)+'СЕТ СН'!$F$9+СВЦЭМ!$D$10+'СЕТ СН'!$F$5-'СЕТ СН'!$F$17</f>
        <v>4029.5284996800001</v>
      </c>
      <c r="F20" s="37">
        <f>SUMIFS(СВЦЭМ!$C$34:$C$777,СВЦЭМ!$A$34:$A$777,$A20,СВЦЭМ!$B$34:$B$777,F$11)+'СЕТ СН'!$F$9+СВЦЭМ!$D$10+'СЕТ СН'!$F$5-'СЕТ СН'!$F$17</f>
        <v>4022.77644624</v>
      </c>
      <c r="G20" s="37">
        <f>SUMIFS(СВЦЭМ!$C$34:$C$777,СВЦЭМ!$A$34:$A$777,$A20,СВЦЭМ!$B$34:$B$777,G$11)+'СЕТ СН'!$F$9+СВЦЭМ!$D$10+'СЕТ СН'!$F$5-'СЕТ СН'!$F$17</f>
        <v>3985.6981637300005</v>
      </c>
      <c r="H20" s="37">
        <f>SUMIFS(СВЦЭМ!$C$34:$C$777,СВЦЭМ!$A$34:$A$777,$A20,СВЦЭМ!$B$34:$B$777,H$11)+'СЕТ СН'!$F$9+СВЦЭМ!$D$10+'СЕТ СН'!$F$5-'СЕТ СН'!$F$17</f>
        <v>3927.7233719699998</v>
      </c>
      <c r="I20" s="37">
        <f>SUMIFS(СВЦЭМ!$C$34:$C$777,СВЦЭМ!$A$34:$A$777,$A20,СВЦЭМ!$B$34:$B$777,I$11)+'СЕТ СН'!$F$9+СВЦЭМ!$D$10+'СЕТ СН'!$F$5-'СЕТ СН'!$F$17</f>
        <v>3861.40196414</v>
      </c>
      <c r="J20" s="37">
        <f>SUMIFS(СВЦЭМ!$C$34:$C$777,СВЦЭМ!$A$34:$A$777,$A20,СВЦЭМ!$B$34:$B$777,J$11)+'СЕТ СН'!$F$9+СВЦЭМ!$D$10+'СЕТ СН'!$F$5-'СЕТ СН'!$F$17</f>
        <v>3800.4085563400004</v>
      </c>
      <c r="K20" s="37">
        <f>SUMIFS(СВЦЭМ!$C$34:$C$777,СВЦЭМ!$A$34:$A$777,$A20,СВЦЭМ!$B$34:$B$777,K$11)+'СЕТ СН'!$F$9+СВЦЭМ!$D$10+'СЕТ СН'!$F$5-'СЕТ СН'!$F$17</f>
        <v>3837.0697799400004</v>
      </c>
      <c r="L20" s="37">
        <f>SUMIFS(СВЦЭМ!$C$34:$C$777,СВЦЭМ!$A$34:$A$777,$A20,СВЦЭМ!$B$34:$B$777,L$11)+'СЕТ СН'!$F$9+СВЦЭМ!$D$10+'СЕТ СН'!$F$5-'СЕТ СН'!$F$17</f>
        <v>3901.8388652399999</v>
      </c>
      <c r="M20" s="37">
        <f>SUMIFS(СВЦЭМ!$C$34:$C$777,СВЦЭМ!$A$34:$A$777,$A20,СВЦЭМ!$B$34:$B$777,M$11)+'СЕТ СН'!$F$9+СВЦЭМ!$D$10+'СЕТ СН'!$F$5-'СЕТ СН'!$F$17</f>
        <v>3930.3529787500001</v>
      </c>
      <c r="N20" s="37">
        <f>SUMIFS(СВЦЭМ!$C$34:$C$777,СВЦЭМ!$A$34:$A$777,$A20,СВЦЭМ!$B$34:$B$777,N$11)+'СЕТ СН'!$F$9+СВЦЭМ!$D$10+'СЕТ СН'!$F$5-'СЕТ СН'!$F$17</f>
        <v>3893.2890537500007</v>
      </c>
      <c r="O20" s="37">
        <f>SUMIFS(СВЦЭМ!$C$34:$C$777,СВЦЭМ!$A$34:$A$777,$A20,СВЦЭМ!$B$34:$B$777,O$11)+'СЕТ СН'!$F$9+СВЦЭМ!$D$10+'СЕТ СН'!$F$5-'СЕТ СН'!$F$17</f>
        <v>3891.6933590799999</v>
      </c>
      <c r="P20" s="37">
        <f>SUMIFS(СВЦЭМ!$C$34:$C$777,СВЦЭМ!$A$34:$A$777,$A20,СВЦЭМ!$B$34:$B$777,P$11)+'СЕТ СН'!$F$9+СВЦЭМ!$D$10+'СЕТ СН'!$F$5-'СЕТ СН'!$F$17</f>
        <v>3873.6631142599999</v>
      </c>
      <c r="Q20" s="37">
        <f>SUMIFS(СВЦЭМ!$C$34:$C$777,СВЦЭМ!$A$34:$A$777,$A20,СВЦЭМ!$B$34:$B$777,Q$11)+'СЕТ СН'!$F$9+СВЦЭМ!$D$10+'СЕТ СН'!$F$5-'СЕТ СН'!$F$17</f>
        <v>3867.84396036</v>
      </c>
      <c r="R20" s="37">
        <f>SUMIFS(СВЦЭМ!$C$34:$C$777,СВЦЭМ!$A$34:$A$777,$A20,СВЦЭМ!$B$34:$B$777,R$11)+'СЕТ СН'!$F$9+СВЦЭМ!$D$10+'СЕТ СН'!$F$5-'СЕТ СН'!$F$17</f>
        <v>3864.5668776299999</v>
      </c>
      <c r="S20" s="37">
        <f>SUMIFS(СВЦЭМ!$C$34:$C$777,СВЦЭМ!$A$34:$A$777,$A20,СВЦЭМ!$B$34:$B$777,S$11)+'СЕТ СН'!$F$9+СВЦЭМ!$D$10+'СЕТ СН'!$F$5-'СЕТ СН'!$F$17</f>
        <v>3874.39235405</v>
      </c>
      <c r="T20" s="37">
        <f>SUMIFS(СВЦЭМ!$C$34:$C$777,СВЦЭМ!$A$34:$A$777,$A20,СВЦЭМ!$B$34:$B$777,T$11)+'СЕТ СН'!$F$9+СВЦЭМ!$D$10+'СЕТ СН'!$F$5-'СЕТ СН'!$F$17</f>
        <v>3929.06123561</v>
      </c>
      <c r="U20" s="37">
        <f>SUMIFS(СВЦЭМ!$C$34:$C$777,СВЦЭМ!$A$34:$A$777,$A20,СВЦЭМ!$B$34:$B$777,U$11)+'СЕТ СН'!$F$9+СВЦЭМ!$D$10+'СЕТ СН'!$F$5-'СЕТ СН'!$F$17</f>
        <v>3969.1568468700007</v>
      </c>
      <c r="V20" s="37">
        <f>SUMIFS(СВЦЭМ!$C$34:$C$777,СВЦЭМ!$A$34:$A$777,$A20,СВЦЭМ!$B$34:$B$777,V$11)+'СЕТ СН'!$F$9+СВЦЭМ!$D$10+'СЕТ СН'!$F$5-'СЕТ СН'!$F$17</f>
        <v>3940.5351968900004</v>
      </c>
      <c r="W20" s="37">
        <f>SUMIFS(СВЦЭМ!$C$34:$C$777,СВЦЭМ!$A$34:$A$777,$A20,СВЦЭМ!$B$34:$B$777,W$11)+'СЕТ СН'!$F$9+СВЦЭМ!$D$10+'СЕТ СН'!$F$5-'СЕТ СН'!$F$17</f>
        <v>3884.46425929</v>
      </c>
      <c r="X20" s="37">
        <f>SUMIFS(СВЦЭМ!$C$34:$C$777,СВЦЭМ!$A$34:$A$777,$A20,СВЦЭМ!$B$34:$B$777,X$11)+'СЕТ СН'!$F$9+СВЦЭМ!$D$10+'СЕТ СН'!$F$5-'СЕТ СН'!$F$17</f>
        <v>3854.6607988699998</v>
      </c>
      <c r="Y20" s="37">
        <f>SUMIFS(СВЦЭМ!$C$34:$C$777,СВЦЭМ!$A$34:$A$777,$A20,СВЦЭМ!$B$34:$B$777,Y$11)+'СЕТ СН'!$F$9+СВЦЭМ!$D$10+'СЕТ СН'!$F$5-'СЕТ СН'!$F$17</f>
        <v>3916.7345963100006</v>
      </c>
    </row>
    <row r="21" spans="1:25" ht="15.75" x14ac:dyDescent="0.2">
      <c r="A21" s="36">
        <f t="shared" si="0"/>
        <v>43018</v>
      </c>
      <c r="B21" s="37">
        <f>SUMIFS(СВЦЭМ!$C$34:$C$777,СВЦЭМ!$A$34:$A$777,$A21,СВЦЭМ!$B$34:$B$777,B$11)+'СЕТ СН'!$F$9+СВЦЭМ!$D$10+'СЕТ СН'!$F$5-'СЕТ СН'!$F$17</f>
        <v>4059.3338354500002</v>
      </c>
      <c r="C21" s="37">
        <f>SUMIFS(СВЦЭМ!$C$34:$C$777,СВЦЭМ!$A$34:$A$777,$A21,СВЦЭМ!$B$34:$B$777,C$11)+'СЕТ СН'!$F$9+СВЦЭМ!$D$10+'СЕТ СН'!$F$5-'СЕТ СН'!$F$17</f>
        <v>4123.3774698899997</v>
      </c>
      <c r="D21" s="37">
        <f>SUMIFS(СВЦЭМ!$C$34:$C$777,СВЦЭМ!$A$34:$A$777,$A21,СВЦЭМ!$B$34:$B$777,D$11)+'СЕТ СН'!$F$9+СВЦЭМ!$D$10+'СЕТ СН'!$F$5-'СЕТ СН'!$F$17</f>
        <v>4156.3404482599999</v>
      </c>
      <c r="E21" s="37">
        <f>SUMIFS(СВЦЭМ!$C$34:$C$777,СВЦЭМ!$A$34:$A$777,$A21,СВЦЭМ!$B$34:$B$777,E$11)+'СЕТ СН'!$F$9+СВЦЭМ!$D$10+'СЕТ СН'!$F$5-'СЕТ СН'!$F$17</f>
        <v>4169.7117507600005</v>
      </c>
      <c r="F21" s="37">
        <f>SUMIFS(СВЦЭМ!$C$34:$C$777,СВЦЭМ!$A$34:$A$777,$A21,СВЦЭМ!$B$34:$B$777,F$11)+'СЕТ СН'!$F$9+СВЦЭМ!$D$10+'СЕТ СН'!$F$5-'СЕТ СН'!$F$17</f>
        <v>4169.9027193399997</v>
      </c>
      <c r="G21" s="37">
        <f>SUMIFS(СВЦЭМ!$C$34:$C$777,СВЦЭМ!$A$34:$A$777,$A21,СВЦЭМ!$B$34:$B$777,G$11)+'СЕТ СН'!$F$9+СВЦЭМ!$D$10+'СЕТ СН'!$F$5-'СЕТ СН'!$F$17</f>
        <v>4145.9976177000008</v>
      </c>
      <c r="H21" s="37">
        <f>SUMIFS(СВЦЭМ!$C$34:$C$777,СВЦЭМ!$A$34:$A$777,$A21,СВЦЭМ!$B$34:$B$777,H$11)+'СЕТ СН'!$F$9+СВЦЭМ!$D$10+'СЕТ СН'!$F$5-'СЕТ СН'!$F$17</f>
        <v>4032.1721680800001</v>
      </c>
      <c r="I21" s="37">
        <f>SUMIFS(СВЦЭМ!$C$34:$C$777,СВЦЭМ!$A$34:$A$777,$A21,СВЦЭМ!$B$34:$B$777,I$11)+'СЕТ СН'!$F$9+СВЦЭМ!$D$10+'СЕТ СН'!$F$5-'СЕТ СН'!$F$17</f>
        <v>3921.72940191</v>
      </c>
      <c r="J21" s="37">
        <f>SUMIFS(СВЦЭМ!$C$34:$C$777,СВЦЭМ!$A$34:$A$777,$A21,СВЦЭМ!$B$34:$B$777,J$11)+'СЕТ СН'!$F$9+СВЦЭМ!$D$10+'СЕТ СН'!$F$5-'СЕТ СН'!$F$17</f>
        <v>3854.2142175700001</v>
      </c>
      <c r="K21" s="37">
        <f>SUMIFS(СВЦЭМ!$C$34:$C$777,СВЦЭМ!$A$34:$A$777,$A21,СВЦЭМ!$B$34:$B$777,K$11)+'СЕТ СН'!$F$9+СВЦЭМ!$D$10+'СЕТ СН'!$F$5-'СЕТ СН'!$F$17</f>
        <v>3856.4168397399999</v>
      </c>
      <c r="L21" s="37">
        <f>SUMIFS(СВЦЭМ!$C$34:$C$777,СВЦЭМ!$A$34:$A$777,$A21,СВЦЭМ!$B$34:$B$777,L$11)+'СЕТ СН'!$F$9+СВЦЭМ!$D$10+'СЕТ СН'!$F$5-'СЕТ СН'!$F$17</f>
        <v>3878.0099062999998</v>
      </c>
      <c r="M21" s="37">
        <f>SUMIFS(СВЦЭМ!$C$34:$C$777,СВЦЭМ!$A$34:$A$777,$A21,СВЦЭМ!$B$34:$B$777,M$11)+'СЕТ СН'!$F$9+СВЦЭМ!$D$10+'СЕТ СН'!$F$5-'СЕТ СН'!$F$17</f>
        <v>3885.2978052300004</v>
      </c>
      <c r="N21" s="37">
        <f>SUMIFS(СВЦЭМ!$C$34:$C$777,СВЦЭМ!$A$34:$A$777,$A21,СВЦЭМ!$B$34:$B$777,N$11)+'СЕТ СН'!$F$9+СВЦЭМ!$D$10+'СЕТ СН'!$F$5-'СЕТ СН'!$F$17</f>
        <v>3864.6636026400001</v>
      </c>
      <c r="O21" s="37">
        <f>SUMIFS(СВЦЭМ!$C$34:$C$777,СВЦЭМ!$A$34:$A$777,$A21,СВЦЭМ!$B$34:$B$777,O$11)+'СЕТ СН'!$F$9+СВЦЭМ!$D$10+'СЕТ СН'!$F$5-'СЕТ СН'!$F$17</f>
        <v>3861.80376376</v>
      </c>
      <c r="P21" s="37">
        <f>SUMIFS(СВЦЭМ!$C$34:$C$777,СВЦЭМ!$A$34:$A$777,$A21,СВЦЭМ!$B$34:$B$777,P$11)+'СЕТ СН'!$F$9+СВЦЭМ!$D$10+'СЕТ СН'!$F$5-'СЕТ СН'!$F$17</f>
        <v>3853.7237809300004</v>
      </c>
      <c r="Q21" s="37">
        <f>SUMIFS(СВЦЭМ!$C$34:$C$777,СВЦЭМ!$A$34:$A$777,$A21,СВЦЭМ!$B$34:$B$777,Q$11)+'СЕТ СН'!$F$9+СВЦЭМ!$D$10+'СЕТ СН'!$F$5-'СЕТ СН'!$F$17</f>
        <v>3853.2029673800007</v>
      </c>
      <c r="R21" s="37">
        <f>SUMIFS(СВЦЭМ!$C$34:$C$777,СВЦЭМ!$A$34:$A$777,$A21,СВЦЭМ!$B$34:$B$777,R$11)+'СЕТ СН'!$F$9+СВЦЭМ!$D$10+'СЕТ СН'!$F$5-'СЕТ СН'!$F$17</f>
        <v>3855.0486994600005</v>
      </c>
      <c r="S21" s="37">
        <f>SUMIFS(СВЦЭМ!$C$34:$C$777,СВЦЭМ!$A$34:$A$777,$A21,СВЦЭМ!$B$34:$B$777,S$11)+'СЕТ СН'!$F$9+СВЦЭМ!$D$10+'СЕТ СН'!$F$5-'СЕТ СН'!$F$17</f>
        <v>3863.5235084200003</v>
      </c>
      <c r="T21" s="37">
        <f>SUMIFS(СВЦЭМ!$C$34:$C$777,СВЦЭМ!$A$34:$A$777,$A21,СВЦЭМ!$B$34:$B$777,T$11)+'СЕТ СН'!$F$9+СВЦЭМ!$D$10+'СЕТ СН'!$F$5-'СЕТ СН'!$F$17</f>
        <v>3897.29806998</v>
      </c>
      <c r="U21" s="37">
        <f>SUMIFS(СВЦЭМ!$C$34:$C$777,СВЦЭМ!$A$34:$A$777,$A21,СВЦЭМ!$B$34:$B$777,U$11)+'СЕТ СН'!$F$9+СВЦЭМ!$D$10+'СЕТ СН'!$F$5-'СЕТ СН'!$F$17</f>
        <v>3933.72904363</v>
      </c>
      <c r="V21" s="37">
        <f>SUMIFS(СВЦЭМ!$C$34:$C$777,СВЦЭМ!$A$34:$A$777,$A21,СВЦЭМ!$B$34:$B$777,V$11)+'СЕТ СН'!$F$9+СВЦЭМ!$D$10+'СЕТ СН'!$F$5-'СЕТ СН'!$F$17</f>
        <v>3917.1690817400004</v>
      </c>
      <c r="W21" s="37">
        <f>SUMIFS(СВЦЭМ!$C$34:$C$777,СВЦЭМ!$A$34:$A$777,$A21,СВЦЭМ!$B$34:$B$777,W$11)+'СЕТ СН'!$F$9+СВЦЭМ!$D$10+'СЕТ СН'!$F$5-'СЕТ СН'!$F$17</f>
        <v>3874.1629828599998</v>
      </c>
      <c r="X21" s="37">
        <f>SUMIFS(СВЦЭМ!$C$34:$C$777,СВЦЭМ!$A$34:$A$777,$A21,СВЦЭМ!$B$34:$B$777,X$11)+'СЕТ СН'!$F$9+СВЦЭМ!$D$10+'СЕТ СН'!$F$5-'СЕТ СН'!$F$17</f>
        <v>3844.4246682100002</v>
      </c>
      <c r="Y21" s="37">
        <f>SUMIFS(СВЦЭМ!$C$34:$C$777,СВЦЭМ!$A$34:$A$777,$A21,СВЦЭМ!$B$34:$B$777,Y$11)+'СЕТ СН'!$F$9+СВЦЭМ!$D$10+'СЕТ СН'!$F$5-'СЕТ СН'!$F$17</f>
        <v>3949.29356981</v>
      </c>
    </row>
    <row r="22" spans="1:25" ht="15.75" x14ac:dyDescent="0.2">
      <c r="A22" s="36">
        <f t="shared" si="0"/>
        <v>43019</v>
      </c>
      <c r="B22" s="37">
        <f>SUMIFS(СВЦЭМ!$C$34:$C$777,СВЦЭМ!$A$34:$A$777,$A22,СВЦЭМ!$B$34:$B$777,B$11)+'СЕТ СН'!$F$9+СВЦЭМ!$D$10+'СЕТ СН'!$F$5-'СЕТ СН'!$F$17</f>
        <v>4078.8355567500003</v>
      </c>
      <c r="C22" s="37">
        <f>SUMIFS(СВЦЭМ!$C$34:$C$777,СВЦЭМ!$A$34:$A$777,$A22,СВЦЭМ!$B$34:$B$777,C$11)+'СЕТ СН'!$F$9+СВЦЭМ!$D$10+'СЕТ СН'!$F$5-'СЕТ СН'!$F$17</f>
        <v>4137.3807586600005</v>
      </c>
      <c r="D22" s="37">
        <f>SUMIFS(СВЦЭМ!$C$34:$C$777,СВЦЭМ!$A$34:$A$777,$A22,СВЦЭМ!$B$34:$B$777,D$11)+'СЕТ СН'!$F$9+СВЦЭМ!$D$10+'СЕТ СН'!$F$5-'СЕТ СН'!$F$17</f>
        <v>4157.9623172800002</v>
      </c>
      <c r="E22" s="37">
        <f>SUMIFS(СВЦЭМ!$C$34:$C$777,СВЦЭМ!$A$34:$A$777,$A22,СВЦЭМ!$B$34:$B$777,E$11)+'СЕТ СН'!$F$9+СВЦЭМ!$D$10+'СЕТ СН'!$F$5-'СЕТ СН'!$F$17</f>
        <v>4170.6639978800004</v>
      </c>
      <c r="F22" s="37">
        <f>SUMIFS(СВЦЭМ!$C$34:$C$777,СВЦЭМ!$A$34:$A$777,$A22,СВЦЭМ!$B$34:$B$777,F$11)+'СЕТ СН'!$F$9+СВЦЭМ!$D$10+'СЕТ СН'!$F$5-'СЕТ СН'!$F$17</f>
        <v>4172.6426556700007</v>
      </c>
      <c r="G22" s="37">
        <f>SUMIFS(СВЦЭМ!$C$34:$C$777,СВЦЭМ!$A$34:$A$777,$A22,СВЦЭМ!$B$34:$B$777,G$11)+'СЕТ СН'!$F$9+СВЦЭМ!$D$10+'СЕТ СН'!$F$5-'СЕТ СН'!$F$17</f>
        <v>4130.06499265</v>
      </c>
      <c r="H22" s="37">
        <f>SUMIFS(СВЦЭМ!$C$34:$C$777,СВЦЭМ!$A$34:$A$777,$A22,СВЦЭМ!$B$34:$B$777,H$11)+'СЕТ СН'!$F$9+СВЦЭМ!$D$10+'СЕТ СН'!$F$5-'СЕТ СН'!$F$17</f>
        <v>4038.5263864799999</v>
      </c>
      <c r="I22" s="37">
        <f>SUMIFS(СВЦЭМ!$C$34:$C$777,СВЦЭМ!$A$34:$A$777,$A22,СВЦЭМ!$B$34:$B$777,I$11)+'СЕТ СН'!$F$9+СВЦЭМ!$D$10+'СЕТ СН'!$F$5-'СЕТ СН'!$F$17</f>
        <v>3935.9110406500004</v>
      </c>
      <c r="J22" s="37">
        <f>SUMIFS(СВЦЭМ!$C$34:$C$777,СВЦЭМ!$A$34:$A$777,$A22,СВЦЭМ!$B$34:$B$777,J$11)+'СЕТ СН'!$F$9+СВЦЭМ!$D$10+'СЕТ СН'!$F$5-'СЕТ СН'!$F$17</f>
        <v>3867.6737289000002</v>
      </c>
      <c r="K22" s="37">
        <f>SUMIFS(СВЦЭМ!$C$34:$C$777,СВЦЭМ!$A$34:$A$777,$A22,СВЦЭМ!$B$34:$B$777,K$11)+'СЕТ СН'!$F$9+СВЦЭМ!$D$10+'СЕТ СН'!$F$5-'СЕТ СН'!$F$17</f>
        <v>3850.4217452600005</v>
      </c>
      <c r="L22" s="37">
        <f>SUMIFS(СВЦЭМ!$C$34:$C$777,СВЦЭМ!$A$34:$A$777,$A22,СВЦЭМ!$B$34:$B$777,L$11)+'СЕТ СН'!$F$9+СВЦЭМ!$D$10+'СЕТ СН'!$F$5-'СЕТ СН'!$F$17</f>
        <v>3889.2432527999999</v>
      </c>
      <c r="M22" s="37">
        <f>SUMIFS(СВЦЭМ!$C$34:$C$777,СВЦЭМ!$A$34:$A$777,$A22,СВЦЭМ!$B$34:$B$777,M$11)+'СЕТ СН'!$F$9+СВЦЭМ!$D$10+'СЕТ СН'!$F$5-'СЕТ СН'!$F$17</f>
        <v>3912.3809075899999</v>
      </c>
      <c r="N22" s="37">
        <f>SUMIFS(СВЦЭМ!$C$34:$C$777,СВЦЭМ!$A$34:$A$777,$A22,СВЦЭМ!$B$34:$B$777,N$11)+'СЕТ СН'!$F$9+СВЦЭМ!$D$10+'СЕТ СН'!$F$5-'СЕТ СН'!$F$17</f>
        <v>3895.0140021200004</v>
      </c>
      <c r="O22" s="37">
        <f>SUMIFS(СВЦЭМ!$C$34:$C$777,СВЦЭМ!$A$34:$A$777,$A22,СВЦЭМ!$B$34:$B$777,O$11)+'СЕТ СН'!$F$9+СВЦЭМ!$D$10+'СЕТ СН'!$F$5-'СЕТ СН'!$F$17</f>
        <v>3881.3214138600006</v>
      </c>
      <c r="P22" s="37">
        <f>SUMIFS(СВЦЭМ!$C$34:$C$777,СВЦЭМ!$A$34:$A$777,$A22,СВЦЭМ!$B$34:$B$777,P$11)+'СЕТ СН'!$F$9+СВЦЭМ!$D$10+'СЕТ СН'!$F$5-'СЕТ СН'!$F$17</f>
        <v>3875.1058996100001</v>
      </c>
      <c r="Q22" s="37">
        <f>SUMIFS(СВЦЭМ!$C$34:$C$777,СВЦЭМ!$A$34:$A$777,$A22,СВЦЭМ!$B$34:$B$777,Q$11)+'СЕТ СН'!$F$9+СВЦЭМ!$D$10+'СЕТ СН'!$F$5-'СЕТ СН'!$F$17</f>
        <v>3871.1284548500007</v>
      </c>
      <c r="R22" s="37">
        <f>SUMIFS(СВЦЭМ!$C$34:$C$777,СВЦЭМ!$A$34:$A$777,$A22,СВЦЭМ!$B$34:$B$777,R$11)+'СЕТ СН'!$F$9+СВЦЭМ!$D$10+'СЕТ СН'!$F$5-'СЕТ СН'!$F$17</f>
        <v>3868.0792149600002</v>
      </c>
      <c r="S22" s="37">
        <f>SUMIFS(СВЦЭМ!$C$34:$C$777,СВЦЭМ!$A$34:$A$777,$A22,СВЦЭМ!$B$34:$B$777,S$11)+'СЕТ СН'!$F$9+СВЦЭМ!$D$10+'СЕТ СН'!$F$5-'СЕТ СН'!$F$17</f>
        <v>3889.7748711300001</v>
      </c>
      <c r="T22" s="37">
        <f>SUMIFS(СВЦЭМ!$C$34:$C$777,СВЦЭМ!$A$34:$A$777,$A22,СВЦЭМ!$B$34:$B$777,T$11)+'СЕТ СН'!$F$9+СВЦЭМ!$D$10+'СЕТ СН'!$F$5-'СЕТ СН'!$F$17</f>
        <v>3940.7268174000001</v>
      </c>
      <c r="U22" s="37">
        <f>SUMIFS(СВЦЭМ!$C$34:$C$777,СВЦЭМ!$A$34:$A$777,$A22,СВЦЭМ!$B$34:$B$777,U$11)+'СЕТ СН'!$F$9+СВЦЭМ!$D$10+'СЕТ СН'!$F$5-'СЕТ СН'!$F$17</f>
        <v>3968.5186472900004</v>
      </c>
      <c r="V22" s="37">
        <f>SUMIFS(СВЦЭМ!$C$34:$C$777,СВЦЭМ!$A$34:$A$777,$A22,СВЦЭМ!$B$34:$B$777,V$11)+'СЕТ СН'!$F$9+СВЦЭМ!$D$10+'СЕТ СН'!$F$5-'СЕТ СН'!$F$17</f>
        <v>3935.9535855700005</v>
      </c>
      <c r="W22" s="37">
        <f>SUMIFS(СВЦЭМ!$C$34:$C$777,СВЦЭМ!$A$34:$A$777,$A22,СВЦЭМ!$B$34:$B$777,W$11)+'СЕТ СН'!$F$9+СВЦЭМ!$D$10+'СЕТ СН'!$F$5-'СЕТ СН'!$F$17</f>
        <v>3878.0540989300007</v>
      </c>
      <c r="X22" s="37">
        <f>SUMIFS(СВЦЭМ!$C$34:$C$777,СВЦЭМ!$A$34:$A$777,$A22,СВЦЭМ!$B$34:$B$777,X$11)+'СЕТ СН'!$F$9+СВЦЭМ!$D$10+'СЕТ СН'!$F$5-'СЕТ СН'!$F$17</f>
        <v>3844.8220162400003</v>
      </c>
      <c r="Y22" s="37">
        <f>SUMIFS(СВЦЭМ!$C$34:$C$777,СВЦЭМ!$A$34:$A$777,$A22,СВЦЭМ!$B$34:$B$777,Y$11)+'СЕТ СН'!$F$9+СВЦЭМ!$D$10+'СЕТ СН'!$F$5-'СЕТ СН'!$F$17</f>
        <v>3956.1446767300004</v>
      </c>
    </row>
    <row r="23" spans="1:25" ht="15.75" x14ac:dyDescent="0.2">
      <c r="A23" s="36">
        <f t="shared" si="0"/>
        <v>43020</v>
      </c>
      <c r="B23" s="37">
        <f>SUMIFS(СВЦЭМ!$C$34:$C$777,СВЦЭМ!$A$34:$A$777,$A23,СВЦЭМ!$B$34:$B$777,B$11)+'СЕТ СН'!$F$9+СВЦЭМ!$D$10+'СЕТ СН'!$F$5-'СЕТ СН'!$F$17</f>
        <v>4040.1158864999998</v>
      </c>
      <c r="C23" s="37">
        <f>SUMIFS(СВЦЭМ!$C$34:$C$777,СВЦЭМ!$A$34:$A$777,$A23,СВЦЭМ!$B$34:$B$777,C$11)+'СЕТ СН'!$F$9+СВЦЭМ!$D$10+'СЕТ СН'!$F$5-'СЕТ СН'!$F$17</f>
        <v>4095.6686089900004</v>
      </c>
      <c r="D23" s="37">
        <f>SUMIFS(СВЦЭМ!$C$34:$C$777,СВЦЭМ!$A$34:$A$777,$A23,СВЦЭМ!$B$34:$B$777,D$11)+'СЕТ СН'!$F$9+СВЦЭМ!$D$10+'СЕТ СН'!$F$5-'СЕТ СН'!$F$17</f>
        <v>4128.03606072</v>
      </c>
      <c r="E23" s="37">
        <f>SUMIFS(СВЦЭМ!$C$34:$C$777,СВЦЭМ!$A$34:$A$777,$A23,СВЦЭМ!$B$34:$B$777,E$11)+'СЕТ СН'!$F$9+СВЦЭМ!$D$10+'СЕТ СН'!$F$5-'СЕТ СН'!$F$17</f>
        <v>4142.3087650899997</v>
      </c>
      <c r="F23" s="37">
        <f>SUMIFS(СВЦЭМ!$C$34:$C$777,СВЦЭМ!$A$34:$A$777,$A23,СВЦЭМ!$B$34:$B$777,F$11)+'СЕТ СН'!$F$9+СВЦЭМ!$D$10+'СЕТ СН'!$F$5-'СЕТ СН'!$F$17</f>
        <v>4145.5656829899999</v>
      </c>
      <c r="G23" s="37">
        <f>SUMIFS(СВЦЭМ!$C$34:$C$777,СВЦЭМ!$A$34:$A$777,$A23,СВЦЭМ!$B$34:$B$777,G$11)+'СЕТ СН'!$F$9+СВЦЭМ!$D$10+'СЕТ СН'!$F$5-'СЕТ СН'!$F$17</f>
        <v>4095.8945988699998</v>
      </c>
      <c r="H23" s="37">
        <f>SUMIFS(СВЦЭМ!$C$34:$C$777,СВЦЭМ!$A$34:$A$777,$A23,СВЦЭМ!$B$34:$B$777,H$11)+'СЕТ СН'!$F$9+СВЦЭМ!$D$10+'СЕТ СН'!$F$5-'СЕТ СН'!$F$17</f>
        <v>4007.1001037400001</v>
      </c>
      <c r="I23" s="37">
        <f>SUMIFS(СВЦЭМ!$C$34:$C$777,СВЦЭМ!$A$34:$A$777,$A23,СВЦЭМ!$B$34:$B$777,I$11)+'СЕТ СН'!$F$9+СВЦЭМ!$D$10+'СЕТ СН'!$F$5-'СЕТ СН'!$F$17</f>
        <v>3919.3322589400004</v>
      </c>
      <c r="J23" s="37">
        <f>SUMIFS(СВЦЭМ!$C$34:$C$777,СВЦЭМ!$A$34:$A$777,$A23,СВЦЭМ!$B$34:$B$777,J$11)+'СЕТ СН'!$F$9+СВЦЭМ!$D$10+'СЕТ СН'!$F$5-'СЕТ СН'!$F$17</f>
        <v>3867.96868206</v>
      </c>
      <c r="K23" s="37">
        <f>SUMIFS(СВЦЭМ!$C$34:$C$777,СВЦЭМ!$A$34:$A$777,$A23,СВЦЭМ!$B$34:$B$777,K$11)+'СЕТ СН'!$F$9+СВЦЭМ!$D$10+'СЕТ СН'!$F$5-'СЕТ СН'!$F$17</f>
        <v>3869.3545757000002</v>
      </c>
      <c r="L23" s="37">
        <f>SUMIFS(СВЦЭМ!$C$34:$C$777,СВЦЭМ!$A$34:$A$777,$A23,СВЦЭМ!$B$34:$B$777,L$11)+'СЕТ СН'!$F$9+СВЦЭМ!$D$10+'СЕТ СН'!$F$5-'СЕТ СН'!$F$17</f>
        <v>3901.2062758299999</v>
      </c>
      <c r="M23" s="37">
        <f>SUMIFS(СВЦЭМ!$C$34:$C$777,СВЦЭМ!$A$34:$A$777,$A23,СВЦЭМ!$B$34:$B$777,M$11)+'СЕТ СН'!$F$9+СВЦЭМ!$D$10+'СЕТ СН'!$F$5-'СЕТ СН'!$F$17</f>
        <v>3909.7839173700004</v>
      </c>
      <c r="N23" s="37">
        <f>SUMIFS(СВЦЭМ!$C$34:$C$777,СВЦЭМ!$A$34:$A$777,$A23,СВЦЭМ!$B$34:$B$777,N$11)+'СЕТ СН'!$F$9+СВЦЭМ!$D$10+'СЕТ СН'!$F$5-'СЕТ СН'!$F$17</f>
        <v>3896.6936393599999</v>
      </c>
      <c r="O23" s="37">
        <f>SUMIFS(СВЦЭМ!$C$34:$C$777,СВЦЭМ!$A$34:$A$777,$A23,СВЦЭМ!$B$34:$B$777,O$11)+'СЕТ СН'!$F$9+СВЦЭМ!$D$10+'СЕТ СН'!$F$5-'СЕТ СН'!$F$17</f>
        <v>3892.6881190900003</v>
      </c>
      <c r="P23" s="37">
        <f>SUMIFS(СВЦЭМ!$C$34:$C$777,СВЦЭМ!$A$34:$A$777,$A23,СВЦЭМ!$B$34:$B$777,P$11)+'СЕТ СН'!$F$9+СВЦЭМ!$D$10+'СЕТ СН'!$F$5-'СЕТ СН'!$F$17</f>
        <v>3886.7101944700007</v>
      </c>
      <c r="Q23" s="37">
        <f>SUMIFS(СВЦЭМ!$C$34:$C$777,СВЦЭМ!$A$34:$A$777,$A23,СВЦЭМ!$B$34:$B$777,Q$11)+'СЕТ СН'!$F$9+СВЦЭМ!$D$10+'СЕТ СН'!$F$5-'СЕТ СН'!$F$17</f>
        <v>3881.4703313500004</v>
      </c>
      <c r="R23" s="37">
        <f>SUMIFS(СВЦЭМ!$C$34:$C$777,СВЦЭМ!$A$34:$A$777,$A23,СВЦЭМ!$B$34:$B$777,R$11)+'СЕТ СН'!$F$9+СВЦЭМ!$D$10+'СЕТ СН'!$F$5-'СЕТ СН'!$F$17</f>
        <v>3877.94645537</v>
      </c>
      <c r="S23" s="37">
        <f>SUMIFS(СВЦЭМ!$C$34:$C$777,СВЦЭМ!$A$34:$A$777,$A23,СВЦЭМ!$B$34:$B$777,S$11)+'СЕТ СН'!$F$9+СВЦЭМ!$D$10+'СЕТ СН'!$F$5-'СЕТ СН'!$F$17</f>
        <v>3892.75769958</v>
      </c>
      <c r="T23" s="37">
        <f>SUMIFS(СВЦЭМ!$C$34:$C$777,СВЦЭМ!$A$34:$A$777,$A23,СВЦЭМ!$B$34:$B$777,T$11)+'СЕТ СН'!$F$9+СВЦЭМ!$D$10+'СЕТ СН'!$F$5-'СЕТ СН'!$F$17</f>
        <v>3924.9871441900004</v>
      </c>
      <c r="U23" s="37">
        <f>SUMIFS(СВЦЭМ!$C$34:$C$777,СВЦЭМ!$A$34:$A$777,$A23,СВЦЭМ!$B$34:$B$777,U$11)+'СЕТ СН'!$F$9+СВЦЭМ!$D$10+'СЕТ СН'!$F$5-'СЕТ СН'!$F$17</f>
        <v>3952.8270947199999</v>
      </c>
      <c r="V23" s="37">
        <f>SUMIFS(СВЦЭМ!$C$34:$C$777,СВЦЭМ!$A$34:$A$777,$A23,СВЦЭМ!$B$34:$B$777,V$11)+'СЕТ СН'!$F$9+СВЦЭМ!$D$10+'СЕТ СН'!$F$5-'СЕТ СН'!$F$17</f>
        <v>3936.0580312299999</v>
      </c>
      <c r="W23" s="37">
        <f>SUMIFS(СВЦЭМ!$C$34:$C$777,СВЦЭМ!$A$34:$A$777,$A23,СВЦЭМ!$B$34:$B$777,W$11)+'СЕТ СН'!$F$9+СВЦЭМ!$D$10+'СЕТ СН'!$F$5-'СЕТ СН'!$F$17</f>
        <v>3890.9386178700006</v>
      </c>
      <c r="X23" s="37">
        <f>SUMIFS(СВЦЭМ!$C$34:$C$777,СВЦЭМ!$A$34:$A$777,$A23,СВЦЭМ!$B$34:$B$777,X$11)+'СЕТ СН'!$F$9+СВЦЭМ!$D$10+'СЕТ СН'!$F$5-'СЕТ СН'!$F$17</f>
        <v>3848.2634441500004</v>
      </c>
      <c r="Y23" s="37">
        <f>SUMIFS(СВЦЭМ!$C$34:$C$777,СВЦЭМ!$A$34:$A$777,$A23,СВЦЭМ!$B$34:$B$777,Y$11)+'СЕТ СН'!$F$9+СВЦЭМ!$D$10+'СЕТ СН'!$F$5-'СЕТ СН'!$F$17</f>
        <v>3939.2862259200001</v>
      </c>
    </row>
    <row r="24" spans="1:25" ht="15.75" x14ac:dyDescent="0.2">
      <c r="A24" s="36">
        <f t="shared" si="0"/>
        <v>43021</v>
      </c>
      <c r="B24" s="37">
        <f>SUMIFS(СВЦЭМ!$C$34:$C$777,СВЦЭМ!$A$34:$A$777,$A24,СВЦЭМ!$B$34:$B$777,B$11)+'СЕТ СН'!$F$9+СВЦЭМ!$D$10+'СЕТ СН'!$F$5-'СЕТ СН'!$F$17</f>
        <v>4036.1148363100001</v>
      </c>
      <c r="C24" s="37">
        <f>SUMIFS(СВЦЭМ!$C$34:$C$777,СВЦЭМ!$A$34:$A$777,$A24,СВЦЭМ!$B$34:$B$777,C$11)+'СЕТ СН'!$F$9+СВЦЭМ!$D$10+'СЕТ СН'!$F$5-'СЕТ СН'!$F$17</f>
        <v>4033.1623137799997</v>
      </c>
      <c r="D24" s="37">
        <f>SUMIFS(СВЦЭМ!$C$34:$C$777,СВЦЭМ!$A$34:$A$777,$A24,СВЦЭМ!$B$34:$B$777,D$11)+'СЕТ СН'!$F$9+СВЦЭМ!$D$10+'СЕТ СН'!$F$5-'СЕТ СН'!$F$17</f>
        <v>4080.2208404499997</v>
      </c>
      <c r="E24" s="37">
        <f>SUMIFS(СВЦЭМ!$C$34:$C$777,СВЦЭМ!$A$34:$A$777,$A24,СВЦЭМ!$B$34:$B$777,E$11)+'СЕТ СН'!$F$9+СВЦЭМ!$D$10+'СЕТ СН'!$F$5-'СЕТ СН'!$F$17</f>
        <v>4158.4218246800001</v>
      </c>
      <c r="F24" s="37">
        <f>SUMIFS(СВЦЭМ!$C$34:$C$777,СВЦЭМ!$A$34:$A$777,$A24,СВЦЭМ!$B$34:$B$777,F$11)+'СЕТ СН'!$F$9+СВЦЭМ!$D$10+'СЕТ СН'!$F$5-'СЕТ СН'!$F$17</f>
        <v>4187.7629651400002</v>
      </c>
      <c r="G24" s="37">
        <f>SUMIFS(СВЦЭМ!$C$34:$C$777,СВЦЭМ!$A$34:$A$777,$A24,СВЦЭМ!$B$34:$B$777,G$11)+'СЕТ СН'!$F$9+СВЦЭМ!$D$10+'СЕТ СН'!$F$5-'СЕТ СН'!$F$17</f>
        <v>4153.5934710000001</v>
      </c>
      <c r="H24" s="37">
        <f>SUMIFS(СВЦЭМ!$C$34:$C$777,СВЦЭМ!$A$34:$A$777,$A24,СВЦЭМ!$B$34:$B$777,H$11)+'СЕТ СН'!$F$9+СВЦЭМ!$D$10+'СЕТ СН'!$F$5-'СЕТ СН'!$F$17</f>
        <v>4062.3999800000001</v>
      </c>
      <c r="I24" s="37">
        <f>SUMIFS(СВЦЭМ!$C$34:$C$777,СВЦЭМ!$A$34:$A$777,$A24,СВЦЭМ!$B$34:$B$777,I$11)+'СЕТ СН'!$F$9+СВЦЭМ!$D$10+'СЕТ СН'!$F$5-'СЕТ СН'!$F$17</f>
        <v>3996.4251770700002</v>
      </c>
      <c r="J24" s="37">
        <f>SUMIFS(СВЦЭМ!$C$34:$C$777,СВЦЭМ!$A$34:$A$777,$A24,СВЦЭМ!$B$34:$B$777,J$11)+'СЕТ СН'!$F$9+СВЦЭМ!$D$10+'СЕТ СН'!$F$5-'СЕТ СН'!$F$17</f>
        <v>3943.7525851700002</v>
      </c>
      <c r="K24" s="37">
        <f>SUMIFS(СВЦЭМ!$C$34:$C$777,СВЦЭМ!$A$34:$A$777,$A24,СВЦЭМ!$B$34:$B$777,K$11)+'СЕТ СН'!$F$9+СВЦЭМ!$D$10+'СЕТ СН'!$F$5-'СЕТ СН'!$F$17</f>
        <v>3881.8975415599998</v>
      </c>
      <c r="L24" s="37">
        <f>SUMIFS(СВЦЭМ!$C$34:$C$777,СВЦЭМ!$A$34:$A$777,$A24,СВЦЭМ!$B$34:$B$777,L$11)+'СЕТ СН'!$F$9+СВЦЭМ!$D$10+'СЕТ СН'!$F$5-'СЕТ СН'!$F$17</f>
        <v>3890.8575530500002</v>
      </c>
      <c r="M24" s="37">
        <f>SUMIFS(СВЦЭМ!$C$34:$C$777,СВЦЭМ!$A$34:$A$777,$A24,СВЦЭМ!$B$34:$B$777,M$11)+'СЕТ СН'!$F$9+СВЦЭМ!$D$10+'СЕТ СН'!$F$5-'СЕТ СН'!$F$17</f>
        <v>3896.6569921199998</v>
      </c>
      <c r="N24" s="37">
        <f>SUMIFS(СВЦЭМ!$C$34:$C$777,СВЦЭМ!$A$34:$A$777,$A24,СВЦЭМ!$B$34:$B$777,N$11)+'СЕТ СН'!$F$9+СВЦЭМ!$D$10+'СЕТ СН'!$F$5-'СЕТ СН'!$F$17</f>
        <v>3883.75296514</v>
      </c>
      <c r="O24" s="37">
        <f>SUMIFS(СВЦЭМ!$C$34:$C$777,СВЦЭМ!$A$34:$A$777,$A24,СВЦЭМ!$B$34:$B$777,O$11)+'СЕТ СН'!$F$9+СВЦЭМ!$D$10+'СЕТ СН'!$F$5-'СЕТ СН'!$F$17</f>
        <v>3877.6279220800006</v>
      </c>
      <c r="P24" s="37">
        <f>SUMIFS(СВЦЭМ!$C$34:$C$777,СВЦЭМ!$A$34:$A$777,$A24,СВЦЭМ!$B$34:$B$777,P$11)+'СЕТ СН'!$F$9+СВЦЭМ!$D$10+'СЕТ СН'!$F$5-'СЕТ СН'!$F$17</f>
        <v>3869.3039019099997</v>
      </c>
      <c r="Q24" s="37">
        <f>SUMIFS(СВЦЭМ!$C$34:$C$777,СВЦЭМ!$A$34:$A$777,$A24,СВЦЭМ!$B$34:$B$777,Q$11)+'СЕТ СН'!$F$9+СВЦЭМ!$D$10+'СЕТ СН'!$F$5-'СЕТ СН'!$F$17</f>
        <v>3865.2852509700006</v>
      </c>
      <c r="R24" s="37">
        <f>SUMIFS(СВЦЭМ!$C$34:$C$777,СВЦЭМ!$A$34:$A$777,$A24,СВЦЭМ!$B$34:$B$777,R$11)+'СЕТ СН'!$F$9+СВЦЭМ!$D$10+'СЕТ СН'!$F$5-'СЕТ СН'!$F$17</f>
        <v>3863.6844320099999</v>
      </c>
      <c r="S24" s="37">
        <f>SUMIFS(СВЦЭМ!$C$34:$C$777,СВЦЭМ!$A$34:$A$777,$A24,СВЦЭМ!$B$34:$B$777,S$11)+'СЕТ СН'!$F$9+СВЦЭМ!$D$10+'СЕТ СН'!$F$5-'СЕТ СН'!$F$17</f>
        <v>3882.7990307999999</v>
      </c>
      <c r="T24" s="37">
        <f>SUMIFS(СВЦЭМ!$C$34:$C$777,СВЦЭМ!$A$34:$A$777,$A24,СВЦЭМ!$B$34:$B$777,T$11)+'СЕТ СН'!$F$9+СВЦЭМ!$D$10+'СЕТ СН'!$F$5-'СЕТ СН'!$F$17</f>
        <v>3921.8760558600006</v>
      </c>
      <c r="U24" s="37">
        <f>SUMIFS(СВЦЭМ!$C$34:$C$777,СВЦЭМ!$A$34:$A$777,$A24,СВЦЭМ!$B$34:$B$777,U$11)+'СЕТ СН'!$F$9+СВЦЭМ!$D$10+'СЕТ СН'!$F$5-'СЕТ СН'!$F$17</f>
        <v>3949.5040209600002</v>
      </c>
      <c r="V24" s="37">
        <f>SUMIFS(СВЦЭМ!$C$34:$C$777,СВЦЭМ!$A$34:$A$777,$A24,СВЦЭМ!$B$34:$B$777,V$11)+'СЕТ СН'!$F$9+СВЦЭМ!$D$10+'СЕТ СН'!$F$5-'СЕТ СН'!$F$17</f>
        <v>3927.8818016300002</v>
      </c>
      <c r="W24" s="37">
        <f>SUMIFS(СВЦЭМ!$C$34:$C$777,СВЦЭМ!$A$34:$A$777,$A24,СВЦЭМ!$B$34:$B$777,W$11)+'СЕТ СН'!$F$9+СВЦЭМ!$D$10+'СЕТ СН'!$F$5-'СЕТ СН'!$F$17</f>
        <v>3881.1579549200005</v>
      </c>
      <c r="X24" s="37">
        <f>SUMIFS(СВЦЭМ!$C$34:$C$777,СВЦЭМ!$A$34:$A$777,$A24,СВЦЭМ!$B$34:$B$777,X$11)+'СЕТ СН'!$F$9+СВЦЭМ!$D$10+'СЕТ СН'!$F$5-'СЕТ СН'!$F$17</f>
        <v>3884.4904958100005</v>
      </c>
      <c r="Y24" s="37">
        <f>SUMIFS(СВЦЭМ!$C$34:$C$777,СВЦЭМ!$A$34:$A$777,$A24,СВЦЭМ!$B$34:$B$777,Y$11)+'СЕТ СН'!$F$9+СВЦЭМ!$D$10+'СЕТ СН'!$F$5-'СЕТ СН'!$F$17</f>
        <v>4011.8290546799999</v>
      </c>
    </row>
    <row r="25" spans="1:25" ht="15.75" x14ac:dyDescent="0.2">
      <c r="A25" s="36">
        <f t="shared" si="0"/>
        <v>43022</v>
      </c>
      <c r="B25" s="37">
        <f>SUMIFS(СВЦЭМ!$C$34:$C$777,СВЦЭМ!$A$34:$A$777,$A25,СВЦЭМ!$B$34:$B$777,B$11)+'СЕТ СН'!$F$9+СВЦЭМ!$D$10+'СЕТ СН'!$F$5-'СЕТ СН'!$F$17</f>
        <v>4100.6669438500003</v>
      </c>
      <c r="C25" s="37">
        <f>SUMIFS(СВЦЭМ!$C$34:$C$777,СВЦЭМ!$A$34:$A$777,$A25,СВЦЭМ!$B$34:$B$777,C$11)+'СЕТ СН'!$F$9+СВЦЭМ!$D$10+'СЕТ СН'!$F$5-'СЕТ СН'!$F$17</f>
        <v>4168.1920928300005</v>
      </c>
      <c r="D25" s="37">
        <f>SUMIFS(СВЦЭМ!$C$34:$C$777,СВЦЭМ!$A$34:$A$777,$A25,СВЦЭМ!$B$34:$B$777,D$11)+'СЕТ СН'!$F$9+СВЦЭМ!$D$10+'СЕТ СН'!$F$5-'СЕТ СН'!$F$17</f>
        <v>4149.8231239699999</v>
      </c>
      <c r="E25" s="37">
        <f>SUMIFS(СВЦЭМ!$C$34:$C$777,СВЦЭМ!$A$34:$A$777,$A25,СВЦЭМ!$B$34:$B$777,E$11)+'СЕТ СН'!$F$9+СВЦЭМ!$D$10+'СЕТ СН'!$F$5-'СЕТ СН'!$F$17</f>
        <v>4169.5255050000005</v>
      </c>
      <c r="F25" s="37">
        <f>SUMIFS(СВЦЭМ!$C$34:$C$777,СВЦЭМ!$A$34:$A$777,$A25,СВЦЭМ!$B$34:$B$777,F$11)+'СЕТ СН'!$F$9+СВЦЭМ!$D$10+'СЕТ СН'!$F$5-'СЕТ СН'!$F$17</f>
        <v>4163.7911079300002</v>
      </c>
      <c r="G25" s="37">
        <f>SUMIFS(СВЦЭМ!$C$34:$C$777,СВЦЭМ!$A$34:$A$777,$A25,СВЦЭМ!$B$34:$B$777,G$11)+'СЕТ СН'!$F$9+СВЦЭМ!$D$10+'СЕТ СН'!$F$5-'СЕТ СН'!$F$17</f>
        <v>4151.7781256500002</v>
      </c>
      <c r="H25" s="37">
        <f>SUMIFS(СВЦЭМ!$C$34:$C$777,СВЦЭМ!$A$34:$A$777,$A25,СВЦЭМ!$B$34:$B$777,H$11)+'СЕТ СН'!$F$9+СВЦЭМ!$D$10+'СЕТ СН'!$F$5-'СЕТ СН'!$F$17</f>
        <v>4107.9390805700004</v>
      </c>
      <c r="I25" s="37">
        <f>SUMIFS(СВЦЭМ!$C$34:$C$777,СВЦЭМ!$A$34:$A$777,$A25,СВЦЭМ!$B$34:$B$777,I$11)+'СЕТ СН'!$F$9+СВЦЭМ!$D$10+'СЕТ СН'!$F$5-'СЕТ СН'!$F$17</f>
        <v>4054.3088841400004</v>
      </c>
      <c r="J25" s="37">
        <f>SUMIFS(СВЦЭМ!$C$34:$C$777,СВЦЭМ!$A$34:$A$777,$A25,СВЦЭМ!$B$34:$B$777,J$11)+'СЕТ СН'!$F$9+СВЦЭМ!$D$10+'СЕТ СН'!$F$5-'СЕТ СН'!$F$17</f>
        <v>3933.0145972700002</v>
      </c>
      <c r="K25" s="37">
        <f>SUMIFS(СВЦЭМ!$C$34:$C$777,СВЦЭМ!$A$34:$A$777,$A25,СВЦЭМ!$B$34:$B$777,K$11)+'СЕТ СН'!$F$9+СВЦЭМ!$D$10+'СЕТ СН'!$F$5-'СЕТ СН'!$F$17</f>
        <v>3840.7896884299998</v>
      </c>
      <c r="L25" s="37">
        <f>SUMIFS(СВЦЭМ!$C$34:$C$777,СВЦЭМ!$A$34:$A$777,$A25,СВЦЭМ!$B$34:$B$777,L$11)+'СЕТ СН'!$F$9+СВЦЭМ!$D$10+'СЕТ СН'!$F$5-'СЕТ СН'!$F$17</f>
        <v>3874.0049473199997</v>
      </c>
      <c r="M25" s="37">
        <f>SUMIFS(СВЦЭМ!$C$34:$C$777,СВЦЭМ!$A$34:$A$777,$A25,СВЦЭМ!$B$34:$B$777,M$11)+'СЕТ СН'!$F$9+СВЦЭМ!$D$10+'СЕТ СН'!$F$5-'СЕТ СН'!$F$17</f>
        <v>3887.63582468</v>
      </c>
      <c r="N25" s="37">
        <f>SUMIFS(СВЦЭМ!$C$34:$C$777,СВЦЭМ!$A$34:$A$777,$A25,СВЦЭМ!$B$34:$B$777,N$11)+'СЕТ СН'!$F$9+СВЦЭМ!$D$10+'СЕТ СН'!$F$5-'СЕТ СН'!$F$17</f>
        <v>3873.1905619600002</v>
      </c>
      <c r="O25" s="37">
        <f>SUMIFS(СВЦЭМ!$C$34:$C$777,СВЦЭМ!$A$34:$A$777,$A25,СВЦЭМ!$B$34:$B$777,O$11)+'СЕТ СН'!$F$9+СВЦЭМ!$D$10+'СЕТ СН'!$F$5-'СЕТ СН'!$F$17</f>
        <v>3863.5991623200007</v>
      </c>
      <c r="P25" s="37">
        <f>SUMIFS(СВЦЭМ!$C$34:$C$777,СВЦЭМ!$A$34:$A$777,$A25,СВЦЭМ!$B$34:$B$777,P$11)+'СЕТ СН'!$F$9+СВЦЭМ!$D$10+'СЕТ СН'!$F$5-'СЕТ СН'!$F$17</f>
        <v>3858.4237546499999</v>
      </c>
      <c r="Q25" s="37">
        <f>SUMIFS(СВЦЭМ!$C$34:$C$777,СВЦЭМ!$A$34:$A$777,$A25,СВЦЭМ!$B$34:$B$777,Q$11)+'СЕТ СН'!$F$9+СВЦЭМ!$D$10+'СЕТ СН'!$F$5-'СЕТ СН'!$F$17</f>
        <v>3857.2156691999999</v>
      </c>
      <c r="R25" s="37">
        <f>SUMIFS(СВЦЭМ!$C$34:$C$777,СВЦЭМ!$A$34:$A$777,$A25,СВЦЭМ!$B$34:$B$777,R$11)+'СЕТ СН'!$F$9+СВЦЭМ!$D$10+'СЕТ СН'!$F$5-'СЕТ СН'!$F$17</f>
        <v>3852.2117180900004</v>
      </c>
      <c r="S25" s="37">
        <f>SUMIFS(СВЦЭМ!$C$34:$C$777,СВЦЭМ!$A$34:$A$777,$A25,СВЦЭМ!$B$34:$B$777,S$11)+'СЕТ СН'!$F$9+СВЦЭМ!$D$10+'СЕТ СН'!$F$5-'СЕТ СН'!$F$17</f>
        <v>3870.5788313499997</v>
      </c>
      <c r="T25" s="37">
        <f>SUMIFS(СВЦЭМ!$C$34:$C$777,СВЦЭМ!$A$34:$A$777,$A25,СВЦЭМ!$B$34:$B$777,T$11)+'СЕТ СН'!$F$9+СВЦЭМ!$D$10+'СЕТ СН'!$F$5-'СЕТ СН'!$F$17</f>
        <v>3915.0174792300004</v>
      </c>
      <c r="U25" s="37">
        <f>SUMIFS(СВЦЭМ!$C$34:$C$777,СВЦЭМ!$A$34:$A$777,$A25,СВЦЭМ!$B$34:$B$777,U$11)+'СЕТ СН'!$F$9+СВЦЭМ!$D$10+'СЕТ СН'!$F$5-'СЕТ СН'!$F$17</f>
        <v>3948.6152365200005</v>
      </c>
      <c r="V25" s="37">
        <f>SUMIFS(СВЦЭМ!$C$34:$C$777,СВЦЭМ!$A$34:$A$777,$A25,СВЦЭМ!$B$34:$B$777,V$11)+'СЕТ СН'!$F$9+СВЦЭМ!$D$10+'СЕТ СН'!$F$5-'СЕТ СН'!$F$17</f>
        <v>3909.3990582100005</v>
      </c>
      <c r="W25" s="37">
        <f>SUMIFS(СВЦЭМ!$C$34:$C$777,СВЦЭМ!$A$34:$A$777,$A25,СВЦЭМ!$B$34:$B$777,W$11)+'СЕТ СН'!$F$9+СВЦЭМ!$D$10+'СЕТ СН'!$F$5-'СЕТ СН'!$F$17</f>
        <v>3855.6436090900006</v>
      </c>
      <c r="X25" s="37">
        <f>SUMIFS(СВЦЭМ!$C$34:$C$777,СВЦЭМ!$A$34:$A$777,$A25,СВЦЭМ!$B$34:$B$777,X$11)+'СЕТ СН'!$F$9+СВЦЭМ!$D$10+'СЕТ СН'!$F$5-'СЕТ СН'!$F$17</f>
        <v>3892.2828927199998</v>
      </c>
      <c r="Y25" s="37">
        <f>SUMIFS(СВЦЭМ!$C$34:$C$777,СВЦЭМ!$A$34:$A$777,$A25,СВЦЭМ!$B$34:$B$777,Y$11)+'СЕТ СН'!$F$9+СВЦЭМ!$D$10+'СЕТ СН'!$F$5-'СЕТ СН'!$F$17</f>
        <v>4006.4322941299997</v>
      </c>
    </row>
    <row r="26" spans="1:25" ht="15.75" x14ac:dyDescent="0.2">
      <c r="A26" s="36">
        <f t="shared" si="0"/>
        <v>43023</v>
      </c>
      <c r="B26" s="37">
        <f>SUMIFS(СВЦЭМ!$C$34:$C$777,СВЦЭМ!$A$34:$A$777,$A26,СВЦЭМ!$B$34:$B$777,B$11)+'СЕТ СН'!$F$9+СВЦЭМ!$D$10+'СЕТ СН'!$F$5-'СЕТ СН'!$F$17</f>
        <v>4065.04110975</v>
      </c>
      <c r="C26" s="37">
        <f>SUMIFS(СВЦЭМ!$C$34:$C$777,СВЦЭМ!$A$34:$A$777,$A26,СВЦЭМ!$B$34:$B$777,C$11)+'СЕТ СН'!$F$9+СВЦЭМ!$D$10+'СЕТ СН'!$F$5-'СЕТ СН'!$F$17</f>
        <v>4123.6590645800006</v>
      </c>
      <c r="D26" s="37">
        <f>SUMIFS(СВЦЭМ!$C$34:$C$777,СВЦЭМ!$A$34:$A$777,$A26,СВЦЭМ!$B$34:$B$777,D$11)+'СЕТ СН'!$F$9+СВЦЭМ!$D$10+'СЕТ СН'!$F$5-'СЕТ СН'!$F$17</f>
        <v>4163.9136596600001</v>
      </c>
      <c r="E26" s="37">
        <f>SUMIFS(СВЦЭМ!$C$34:$C$777,СВЦЭМ!$A$34:$A$777,$A26,СВЦЭМ!$B$34:$B$777,E$11)+'СЕТ СН'!$F$9+СВЦЭМ!$D$10+'СЕТ СН'!$F$5-'СЕТ СН'!$F$17</f>
        <v>4181.4514258500003</v>
      </c>
      <c r="F26" s="37">
        <f>SUMIFS(СВЦЭМ!$C$34:$C$777,СВЦЭМ!$A$34:$A$777,$A26,СВЦЭМ!$B$34:$B$777,F$11)+'СЕТ СН'!$F$9+СВЦЭМ!$D$10+'СЕТ СН'!$F$5-'СЕТ СН'!$F$17</f>
        <v>4181.0868644399998</v>
      </c>
      <c r="G26" s="37">
        <f>SUMIFS(СВЦЭМ!$C$34:$C$777,СВЦЭМ!$A$34:$A$777,$A26,СВЦЭМ!$B$34:$B$777,G$11)+'СЕТ СН'!$F$9+СВЦЭМ!$D$10+'СЕТ СН'!$F$5-'СЕТ СН'!$F$17</f>
        <v>4151.5997960499999</v>
      </c>
      <c r="H26" s="37">
        <f>SUMIFS(СВЦЭМ!$C$34:$C$777,СВЦЭМ!$A$34:$A$777,$A26,СВЦЭМ!$B$34:$B$777,H$11)+'СЕТ СН'!$F$9+СВЦЭМ!$D$10+'СЕТ СН'!$F$5-'СЕТ СН'!$F$17</f>
        <v>4121.2830556200006</v>
      </c>
      <c r="I26" s="37">
        <f>SUMIFS(СВЦЭМ!$C$34:$C$777,СВЦЭМ!$A$34:$A$777,$A26,СВЦЭМ!$B$34:$B$777,I$11)+'СЕТ СН'!$F$9+СВЦЭМ!$D$10+'СЕТ СН'!$F$5-'СЕТ СН'!$F$17</f>
        <v>4081.3980146600006</v>
      </c>
      <c r="J26" s="37">
        <f>SUMIFS(СВЦЭМ!$C$34:$C$777,СВЦЭМ!$A$34:$A$777,$A26,СВЦЭМ!$B$34:$B$777,J$11)+'СЕТ СН'!$F$9+СВЦЭМ!$D$10+'СЕТ СН'!$F$5-'СЕТ СН'!$F$17</f>
        <v>3950.1799127100003</v>
      </c>
      <c r="K26" s="37">
        <f>SUMIFS(СВЦЭМ!$C$34:$C$777,СВЦЭМ!$A$34:$A$777,$A26,СВЦЭМ!$B$34:$B$777,K$11)+'СЕТ СН'!$F$9+СВЦЭМ!$D$10+'СЕТ СН'!$F$5-'СЕТ СН'!$F$17</f>
        <v>3839.9528483800004</v>
      </c>
      <c r="L26" s="37">
        <f>SUMIFS(СВЦЭМ!$C$34:$C$777,СВЦЭМ!$A$34:$A$777,$A26,СВЦЭМ!$B$34:$B$777,L$11)+'СЕТ СН'!$F$9+СВЦЭМ!$D$10+'СЕТ СН'!$F$5-'СЕТ СН'!$F$17</f>
        <v>3860.1200130899997</v>
      </c>
      <c r="M26" s="37">
        <f>SUMIFS(СВЦЭМ!$C$34:$C$777,СВЦЭМ!$A$34:$A$777,$A26,СВЦЭМ!$B$34:$B$777,M$11)+'СЕТ СН'!$F$9+СВЦЭМ!$D$10+'СЕТ СН'!$F$5-'СЕТ СН'!$F$17</f>
        <v>3868.3822430500004</v>
      </c>
      <c r="N26" s="37">
        <f>SUMIFS(СВЦЭМ!$C$34:$C$777,СВЦЭМ!$A$34:$A$777,$A26,СВЦЭМ!$B$34:$B$777,N$11)+'СЕТ СН'!$F$9+СВЦЭМ!$D$10+'СЕТ СН'!$F$5-'СЕТ СН'!$F$17</f>
        <v>3853.5434236199999</v>
      </c>
      <c r="O26" s="37">
        <f>SUMIFS(СВЦЭМ!$C$34:$C$777,СВЦЭМ!$A$34:$A$777,$A26,СВЦЭМ!$B$34:$B$777,O$11)+'СЕТ СН'!$F$9+СВЦЭМ!$D$10+'СЕТ СН'!$F$5-'СЕТ СН'!$F$17</f>
        <v>3843.9567443400001</v>
      </c>
      <c r="P26" s="37">
        <f>SUMIFS(СВЦЭМ!$C$34:$C$777,СВЦЭМ!$A$34:$A$777,$A26,СВЦЭМ!$B$34:$B$777,P$11)+'СЕТ СН'!$F$9+СВЦЭМ!$D$10+'СЕТ СН'!$F$5-'СЕТ СН'!$F$17</f>
        <v>3837.6978444599999</v>
      </c>
      <c r="Q26" s="37">
        <f>SUMIFS(СВЦЭМ!$C$34:$C$777,СВЦЭМ!$A$34:$A$777,$A26,СВЦЭМ!$B$34:$B$777,Q$11)+'СЕТ СН'!$F$9+СВЦЭМ!$D$10+'СЕТ СН'!$F$5-'СЕТ СН'!$F$17</f>
        <v>3835.4069838800006</v>
      </c>
      <c r="R26" s="37">
        <f>SUMIFS(СВЦЭМ!$C$34:$C$777,СВЦЭМ!$A$34:$A$777,$A26,СВЦЭМ!$B$34:$B$777,R$11)+'СЕТ СН'!$F$9+СВЦЭМ!$D$10+'СЕТ СН'!$F$5-'СЕТ СН'!$F$17</f>
        <v>3835.4842713899998</v>
      </c>
      <c r="S26" s="37">
        <f>SUMIFS(СВЦЭМ!$C$34:$C$777,СВЦЭМ!$A$34:$A$777,$A26,СВЦЭМ!$B$34:$B$777,S$11)+'СЕТ СН'!$F$9+СВЦЭМ!$D$10+'СЕТ СН'!$F$5-'СЕТ СН'!$F$17</f>
        <v>3862.3821787200004</v>
      </c>
      <c r="T26" s="37">
        <f>SUMIFS(СВЦЭМ!$C$34:$C$777,СВЦЭМ!$A$34:$A$777,$A26,СВЦЭМ!$B$34:$B$777,T$11)+'СЕТ СН'!$F$9+СВЦЭМ!$D$10+'СЕТ СН'!$F$5-'СЕТ СН'!$F$17</f>
        <v>3907.0234273300002</v>
      </c>
      <c r="U26" s="37">
        <f>SUMIFS(СВЦЭМ!$C$34:$C$777,СВЦЭМ!$A$34:$A$777,$A26,СВЦЭМ!$B$34:$B$777,U$11)+'СЕТ СН'!$F$9+СВЦЭМ!$D$10+'СЕТ СН'!$F$5-'СЕТ СН'!$F$17</f>
        <v>3941.7889234000004</v>
      </c>
      <c r="V26" s="37">
        <f>SUMIFS(СВЦЭМ!$C$34:$C$777,СВЦЭМ!$A$34:$A$777,$A26,СВЦЭМ!$B$34:$B$777,V$11)+'СЕТ СН'!$F$9+СВЦЭМ!$D$10+'СЕТ СН'!$F$5-'СЕТ СН'!$F$17</f>
        <v>3923.0791852000002</v>
      </c>
      <c r="W26" s="37">
        <f>SUMIFS(СВЦЭМ!$C$34:$C$777,СВЦЭМ!$A$34:$A$777,$A26,СВЦЭМ!$B$34:$B$777,W$11)+'СЕТ СН'!$F$9+СВЦЭМ!$D$10+'СЕТ СН'!$F$5-'СЕТ СН'!$F$17</f>
        <v>3877.0984199499999</v>
      </c>
      <c r="X26" s="37">
        <f>SUMIFS(СВЦЭМ!$C$34:$C$777,СВЦЭМ!$A$34:$A$777,$A26,СВЦЭМ!$B$34:$B$777,X$11)+'СЕТ СН'!$F$9+СВЦЭМ!$D$10+'СЕТ СН'!$F$5-'СЕТ СН'!$F$17</f>
        <v>3859.3534772399998</v>
      </c>
      <c r="Y26" s="37">
        <f>SUMIFS(СВЦЭМ!$C$34:$C$777,СВЦЭМ!$A$34:$A$777,$A26,СВЦЭМ!$B$34:$B$777,Y$11)+'СЕТ СН'!$F$9+СВЦЭМ!$D$10+'СЕТ СН'!$F$5-'СЕТ СН'!$F$17</f>
        <v>3966.2331967</v>
      </c>
    </row>
    <row r="27" spans="1:25" ht="15.75" x14ac:dyDescent="0.2">
      <c r="A27" s="36">
        <f t="shared" si="0"/>
        <v>43024</v>
      </c>
      <c r="B27" s="37">
        <f>SUMIFS(СВЦЭМ!$C$34:$C$777,СВЦЭМ!$A$34:$A$777,$A27,СВЦЭМ!$B$34:$B$777,B$11)+'СЕТ СН'!$F$9+СВЦЭМ!$D$10+'СЕТ СН'!$F$5-'СЕТ СН'!$F$17</f>
        <v>4000.19340242</v>
      </c>
      <c r="C27" s="37">
        <f>SUMIFS(СВЦЭМ!$C$34:$C$777,СВЦЭМ!$A$34:$A$777,$A27,СВЦЭМ!$B$34:$B$777,C$11)+'СЕТ СН'!$F$9+СВЦЭМ!$D$10+'СЕТ СН'!$F$5-'СЕТ СН'!$F$17</f>
        <v>4040.1783759899999</v>
      </c>
      <c r="D27" s="37">
        <f>SUMIFS(СВЦЭМ!$C$34:$C$777,СВЦЭМ!$A$34:$A$777,$A27,СВЦЭМ!$B$34:$B$777,D$11)+'СЕТ СН'!$F$9+СВЦЭМ!$D$10+'СЕТ СН'!$F$5-'СЕТ СН'!$F$17</f>
        <v>4074.0033998200006</v>
      </c>
      <c r="E27" s="37">
        <f>SUMIFS(СВЦЭМ!$C$34:$C$777,СВЦЭМ!$A$34:$A$777,$A27,СВЦЭМ!$B$34:$B$777,E$11)+'СЕТ СН'!$F$9+СВЦЭМ!$D$10+'СЕТ СН'!$F$5-'СЕТ СН'!$F$17</f>
        <v>4088.6928860600001</v>
      </c>
      <c r="F27" s="37">
        <f>SUMIFS(СВЦЭМ!$C$34:$C$777,СВЦЭМ!$A$34:$A$777,$A27,СВЦЭМ!$B$34:$B$777,F$11)+'СЕТ СН'!$F$9+СВЦЭМ!$D$10+'СЕТ СН'!$F$5-'СЕТ СН'!$F$17</f>
        <v>4083.7482596700002</v>
      </c>
      <c r="G27" s="37">
        <f>SUMIFS(СВЦЭМ!$C$34:$C$777,СВЦЭМ!$A$34:$A$777,$A27,СВЦЭМ!$B$34:$B$777,G$11)+'СЕТ СН'!$F$9+СВЦЭМ!$D$10+'СЕТ СН'!$F$5-'СЕТ СН'!$F$17</f>
        <v>4052.01610119</v>
      </c>
      <c r="H27" s="37">
        <f>SUMIFS(СВЦЭМ!$C$34:$C$777,СВЦЭМ!$A$34:$A$777,$A27,СВЦЭМ!$B$34:$B$777,H$11)+'СЕТ СН'!$F$9+СВЦЭМ!$D$10+'СЕТ СН'!$F$5-'СЕТ СН'!$F$17</f>
        <v>4047.5512079400005</v>
      </c>
      <c r="I27" s="37">
        <f>SUMIFS(СВЦЭМ!$C$34:$C$777,СВЦЭМ!$A$34:$A$777,$A27,СВЦЭМ!$B$34:$B$777,I$11)+'СЕТ СН'!$F$9+СВЦЭМ!$D$10+'СЕТ СН'!$F$5-'СЕТ СН'!$F$17</f>
        <v>4032.1974391599997</v>
      </c>
      <c r="J27" s="37">
        <f>SUMIFS(СВЦЭМ!$C$34:$C$777,СВЦЭМ!$A$34:$A$777,$A27,СВЦЭМ!$B$34:$B$777,J$11)+'СЕТ СН'!$F$9+СВЦЭМ!$D$10+'СЕТ СН'!$F$5-'СЕТ СН'!$F$17</f>
        <v>3988.8708605500005</v>
      </c>
      <c r="K27" s="37">
        <f>SUMIFS(СВЦЭМ!$C$34:$C$777,СВЦЭМ!$A$34:$A$777,$A27,СВЦЭМ!$B$34:$B$777,K$11)+'СЕТ СН'!$F$9+СВЦЭМ!$D$10+'СЕТ СН'!$F$5-'СЕТ СН'!$F$17</f>
        <v>3919.3379467100003</v>
      </c>
      <c r="L27" s="37">
        <f>SUMIFS(СВЦЭМ!$C$34:$C$777,СВЦЭМ!$A$34:$A$777,$A27,СВЦЭМ!$B$34:$B$777,L$11)+'СЕТ СН'!$F$9+СВЦЭМ!$D$10+'СЕТ СН'!$F$5-'СЕТ СН'!$F$17</f>
        <v>3829.1236057000006</v>
      </c>
      <c r="M27" s="37">
        <f>SUMIFS(СВЦЭМ!$C$34:$C$777,СВЦЭМ!$A$34:$A$777,$A27,СВЦЭМ!$B$34:$B$777,M$11)+'СЕТ СН'!$F$9+СВЦЭМ!$D$10+'СЕТ СН'!$F$5-'СЕТ СН'!$F$17</f>
        <v>3783.5939970600002</v>
      </c>
      <c r="N27" s="37">
        <f>SUMIFS(СВЦЭМ!$C$34:$C$777,СВЦЭМ!$A$34:$A$777,$A27,СВЦЭМ!$B$34:$B$777,N$11)+'СЕТ СН'!$F$9+СВЦЭМ!$D$10+'СЕТ СН'!$F$5-'СЕТ СН'!$F$17</f>
        <v>3780.7165515800007</v>
      </c>
      <c r="O27" s="37">
        <f>SUMIFS(СВЦЭМ!$C$34:$C$777,СВЦЭМ!$A$34:$A$777,$A27,СВЦЭМ!$B$34:$B$777,O$11)+'СЕТ СН'!$F$9+СВЦЭМ!$D$10+'СЕТ СН'!$F$5-'СЕТ СН'!$F$17</f>
        <v>3784.1654352200003</v>
      </c>
      <c r="P27" s="37">
        <f>SUMIFS(СВЦЭМ!$C$34:$C$777,СВЦЭМ!$A$34:$A$777,$A27,СВЦЭМ!$B$34:$B$777,P$11)+'СЕТ СН'!$F$9+СВЦЭМ!$D$10+'СЕТ СН'!$F$5-'СЕТ СН'!$F$17</f>
        <v>3775.2725334500001</v>
      </c>
      <c r="Q27" s="37">
        <f>SUMIFS(СВЦЭМ!$C$34:$C$777,СВЦЭМ!$A$34:$A$777,$A27,СВЦЭМ!$B$34:$B$777,Q$11)+'СЕТ СН'!$F$9+СВЦЭМ!$D$10+'СЕТ СН'!$F$5-'СЕТ СН'!$F$17</f>
        <v>3773.5092641000001</v>
      </c>
      <c r="R27" s="37">
        <f>SUMIFS(СВЦЭМ!$C$34:$C$777,СВЦЭМ!$A$34:$A$777,$A27,СВЦЭМ!$B$34:$B$777,R$11)+'СЕТ СН'!$F$9+СВЦЭМ!$D$10+'СЕТ СН'!$F$5-'СЕТ СН'!$F$17</f>
        <v>3770.9819689599999</v>
      </c>
      <c r="S27" s="37">
        <f>SUMIFS(СВЦЭМ!$C$34:$C$777,СВЦЭМ!$A$34:$A$777,$A27,СВЦЭМ!$B$34:$B$777,S$11)+'СЕТ СН'!$F$9+СВЦЭМ!$D$10+'СЕТ СН'!$F$5-'СЕТ СН'!$F$17</f>
        <v>3782.3887660300006</v>
      </c>
      <c r="T27" s="37">
        <f>SUMIFS(СВЦЭМ!$C$34:$C$777,СВЦЭМ!$A$34:$A$777,$A27,СВЦЭМ!$B$34:$B$777,T$11)+'СЕТ СН'!$F$9+СВЦЭМ!$D$10+'СЕТ СН'!$F$5-'СЕТ СН'!$F$17</f>
        <v>3797.9402780199998</v>
      </c>
      <c r="U27" s="37">
        <f>SUMIFS(СВЦЭМ!$C$34:$C$777,СВЦЭМ!$A$34:$A$777,$A27,СВЦЭМ!$B$34:$B$777,U$11)+'СЕТ СН'!$F$9+СВЦЭМ!$D$10+'СЕТ СН'!$F$5-'СЕТ СН'!$F$17</f>
        <v>3808.9006406899998</v>
      </c>
      <c r="V27" s="37">
        <f>SUMIFS(СВЦЭМ!$C$34:$C$777,СВЦЭМ!$A$34:$A$777,$A27,СВЦЭМ!$B$34:$B$777,V$11)+'СЕТ СН'!$F$9+СВЦЭМ!$D$10+'СЕТ СН'!$F$5-'СЕТ СН'!$F$17</f>
        <v>3852.2143966000003</v>
      </c>
      <c r="W27" s="37">
        <f>SUMIFS(СВЦЭМ!$C$34:$C$777,СВЦЭМ!$A$34:$A$777,$A27,СВЦЭМ!$B$34:$B$777,W$11)+'СЕТ СН'!$F$9+СВЦЭМ!$D$10+'СЕТ СН'!$F$5-'СЕТ СН'!$F$17</f>
        <v>3914.1674286799998</v>
      </c>
      <c r="X27" s="37">
        <f>SUMIFS(СВЦЭМ!$C$34:$C$777,СВЦЭМ!$A$34:$A$777,$A27,СВЦЭМ!$B$34:$B$777,X$11)+'СЕТ СН'!$F$9+СВЦЭМ!$D$10+'СЕТ СН'!$F$5-'СЕТ СН'!$F$17</f>
        <v>3988.8262457199999</v>
      </c>
      <c r="Y27" s="37">
        <f>SUMIFS(СВЦЭМ!$C$34:$C$777,СВЦЭМ!$A$34:$A$777,$A27,СВЦЭМ!$B$34:$B$777,Y$11)+'СЕТ СН'!$F$9+СВЦЭМ!$D$10+'СЕТ СН'!$F$5-'СЕТ СН'!$F$17</f>
        <v>4028.9162123300002</v>
      </c>
    </row>
    <row r="28" spans="1:25" ht="15.75" x14ac:dyDescent="0.2">
      <c r="A28" s="36">
        <f t="shared" si="0"/>
        <v>43025</v>
      </c>
      <c r="B28" s="37">
        <f>SUMIFS(СВЦЭМ!$C$34:$C$777,СВЦЭМ!$A$34:$A$777,$A28,СВЦЭМ!$B$34:$B$777,B$11)+'СЕТ СН'!$F$9+СВЦЭМ!$D$10+'СЕТ СН'!$F$5-'СЕТ СН'!$F$17</f>
        <v>4028.2104004299999</v>
      </c>
      <c r="C28" s="37">
        <f>SUMIFS(СВЦЭМ!$C$34:$C$777,СВЦЭМ!$A$34:$A$777,$A28,СВЦЭМ!$B$34:$B$777,C$11)+'СЕТ СН'!$F$9+СВЦЭМ!$D$10+'СЕТ СН'!$F$5-'СЕТ СН'!$F$17</f>
        <v>4060.5656625500005</v>
      </c>
      <c r="D28" s="37">
        <f>SUMIFS(СВЦЭМ!$C$34:$C$777,СВЦЭМ!$A$34:$A$777,$A28,СВЦЭМ!$B$34:$B$777,D$11)+'СЕТ СН'!$F$9+СВЦЭМ!$D$10+'СЕТ СН'!$F$5-'СЕТ СН'!$F$17</f>
        <v>4101.5024810100003</v>
      </c>
      <c r="E28" s="37">
        <f>SUMIFS(СВЦЭМ!$C$34:$C$777,СВЦЭМ!$A$34:$A$777,$A28,СВЦЭМ!$B$34:$B$777,E$11)+'СЕТ СН'!$F$9+СВЦЭМ!$D$10+'СЕТ СН'!$F$5-'СЕТ СН'!$F$17</f>
        <v>4112.4872306100006</v>
      </c>
      <c r="F28" s="37">
        <f>SUMIFS(СВЦЭМ!$C$34:$C$777,СВЦЭМ!$A$34:$A$777,$A28,СВЦЭМ!$B$34:$B$777,F$11)+'СЕТ СН'!$F$9+СВЦЭМ!$D$10+'СЕТ СН'!$F$5-'СЕТ СН'!$F$17</f>
        <v>4116.7990523400003</v>
      </c>
      <c r="G28" s="37">
        <f>SUMIFS(СВЦЭМ!$C$34:$C$777,СВЦЭМ!$A$34:$A$777,$A28,СВЦЭМ!$B$34:$B$777,G$11)+'СЕТ СН'!$F$9+СВЦЭМ!$D$10+'СЕТ СН'!$F$5-'СЕТ СН'!$F$17</f>
        <v>4091.8599001299999</v>
      </c>
      <c r="H28" s="37">
        <f>SUMIFS(СВЦЭМ!$C$34:$C$777,СВЦЭМ!$A$34:$A$777,$A28,СВЦЭМ!$B$34:$B$777,H$11)+'СЕТ СН'!$F$9+СВЦЭМ!$D$10+'СЕТ СН'!$F$5-'СЕТ СН'!$F$17</f>
        <v>4050.2489825299999</v>
      </c>
      <c r="I28" s="37">
        <f>SUMIFS(СВЦЭМ!$C$34:$C$777,СВЦЭМ!$A$34:$A$777,$A28,СВЦЭМ!$B$34:$B$777,I$11)+'СЕТ СН'!$F$9+СВЦЭМ!$D$10+'СЕТ СН'!$F$5-'СЕТ СН'!$F$17</f>
        <v>4044.2013388599999</v>
      </c>
      <c r="J28" s="37">
        <f>SUMIFS(СВЦЭМ!$C$34:$C$777,СВЦЭМ!$A$34:$A$777,$A28,СВЦЭМ!$B$34:$B$777,J$11)+'СЕТ СН'!$F$9+СВЦЭМ!$D$10+'СЕТ СН'!$F$5-'СЕТ СН'!$F$17</f>
        <v>3992.6841502100006</v>
      </c>
      <c r="K28" s="37">
        <f>SUMIFS(СВЦЭМ!$C$34:$C$777,СВЦЭМ!$A$34:$A$777,$A28,СВЦЭМ!$B$34:$B$777,K$11)+'СЕТ СН'!$F$9+СВЦЭМ!$D$10+'СЕТ СН'!$F$5-'СЕТ СН'!$F$17</f>
        <v>3920.3188230200003</v>
      </c>
      <c r="L28" s="37">
        <f>SUMIFS(СВЦЭМ!$C$34:$C$777,СВЦЭМ!$A$34:$A$777,$A28,СВЦЭМ!$B$34:$B$777,L$11)+'СЕТ СН'!$F$9+СВЦЭМ!$D$10+'СЕТ СН'!$F$5-'СЕТ СН'!$F$17</f>
        <v>3841.0090855500002</v>
      </c>
      <c r="M28" s="37">
        <f>SUMIFS(СВЦЭМ!$C$34:$C$777,СВЦЭМ!$A$34:$A$777,$A28,СВЦЭМ!$B$34:$B$777,M$11)+'СЕТ СН'!$F$9+СВЦЭМ!$D$10+'СЕТ СН'!$F$5-'СЕТ СН'!$F$17</f>
        <v>3800.3856219999998</v>
      </c>
      <c r="N28" s="37">
        <f>SUMIFS(СВЦЭМ!$C$34:$C$777,СВЦЭМ!$A$34:$A$777,$A28,СВЦЭМ!$B$34:$B$777,N$11)+'СЕТ СН'!$F$9+СВЦЭМ!$D$10+'СЕТ СН'!$F$5-'СЕТ СН'!$F$17</f>
        <v>3793.0942924400006</v>
      </c>
      <c r="O28" s="37">
        <f>SUMIFS(СВЦЭМ!$C$34:$C$777,СВЦЭМ!$A$34:$A$777,$A28,СВЦЭМ!$B$34:$B$777,O$11)+'СЕТ СН'!$F$9+СВЦЭМ!$D$10+'СЕТ СН'!$F$5-'СЕТ СН'!$F$17</f>
        <v>3793.5693562300003</v>
      </c>
      <c r="P28" s="37">
        <f>SUMIFS(СВЦЭМ!$C$34:$C$777,СВЦЭМ!$A$34:$A$777,$A28,СВЦЭМ!$B$34:$B$777,P$11)+'СЕТ СН'!$F$9+СВЦЭМ!$D$10+'СЕТ СН'!$F$5-'СЕТ СН'!$F$17</f>
        <v>3785.84512498</v>
      </c>
      <c r="Q28" s="37">
        <f>SUMIFS(СВЦЭМ!$C$34:$C$777,СВЦЭМ!$A$34:$A$777,$A28,СВЦЭМ!$B$34:$B$777,Q$11)+'СЕТ СН'!$F$9+СВЦЭМ!$D$10+'СЕТ СН'!$F$5-'СЕТ СН'!$F$17</f>
        <v>3783.4381328400004</v>
      </c>
      <c r="R28" s="37">
        <f>SUMIFS(СВЦЭМ!$C$34:$C$777,СВЦЭМ!$A$34:$A$777,$A28,СВЦЭМ!$B$34:$B$777,R$11)+'СЕТ СН'!$F$9+СВЦЭМ!$D$10+'СЕТ СН'!$F$5-'СЕТ СН'!$F$17</f>
        <v>3783.9526027299999</v>
      </c>
      <c r="S28" s="37">
        <f>SUMIFS(СВЦЭМ!$C$34:$C$777,СВЦЭМ!$A$34:$A$777,$A28,СВЦЭМ!$B$34:$B$777,S$11)+'СЕТ СН'!$F$9+СВЦЭМ!$D$10+'СЕТ СН'!$F$5-'СЕТ СН'!$F$17</f>
        <v>3791.1898745400003</v>
      </c>
      <c r="T28" s="37">
        <f>SUMIFS(СВЦЭМ!$C$34:$C$777,СВЦЭМ!$A$34:$A$777,$A28,СВЦЭМ!$B$34:$B$777,T$11)+'СЕТ СН'!$F$9+СВЦЭМ!$D$10+'СЕТ СН'!$F$5-'СЕТ СН'!$F$17</f>
        <v>3812.8077279300005</v>
      </c>
      <c r="U28" s="37">
        <f>SUMIFS(СВЦЭМ!$C$34:$C$777,СВЦЭМ!$A$34:$A$777,$A28,СВЦЭМ!$B$34:$B$777,U$11)+'СЕТ СН'!$F$9+СВЦЭМ!$D$10+'СЕТ СН'!$F$5-'СЕТ СН'!$F$17</f>
        <v>3848.1733232200004</v>
      </c>
      <c r="V28" s="37">
        <f>SUMIFS(СВЦЭМ!$C$34:$C$777,СВЦЭМ!$A$34:$A$777,$A28,СВЦЭМ!$B$34:$B$777,V$11)+'СЕТ СН'!$F$9+СВЦЭМ!$D$10+'СЕТ СН'!$F$5-'СЕТ СН'!$F$17</f>
        <v>3841.9885729600001</v>
      </c>
      <c r="W28" s="37">
        <f>SUMIFS(СВЦЭМ!$C$34:$C$777,СВЦЭМ!$A$34:$A$777,$A28,СВЦЭМ!$B$34:$B$777,W$11)+'СЕТ СН'!$F$9+СВЦЭМ!$D$10+'СЕТ СН'!$F$5-'СЕТ СН'!$F$17</f>
        <v>3906.9020273200003</v>
      </c>
      <c r="X28" s="37">
        <f>SUMIFS(СВЦЭМ!$C$34:$C$777,СВЦЭМ!$A$34:$A$777,$A28,СВЦЭМ!$B$34:$B$777,X$11)+'СЕТ СН'!$F$9+СВЦЭМ!$D$10+'СЕТ СН'!$F$5-'СЕТ СН'!$F$17</f>
        <v>3977.8564882999999</v>
      </c>
      <c r="Y28" s="37">
        <f>SUMIFS(СВЦЭМ!$C$34:$C$777,СВЦЭМ!$A$34:$A$777,$A28,СВЦЭМ!$B$34:$B$777,Y$11)+'СЕТ СН'!$F$9+СВЦЭМ!$D$10+'СЕТ СН'!$F$5-'СЕТ СН'!$F$17</f>
        <v>4017.0469924300005</v>
      </c>
    </row>
    <row r="29" spans="1:25" ht="15.75" x14ac:dyDescent="0.2">
      <c r="A29" s="36">
        <f t="shared" si="0"/>
        <v>43026</v>
      </c>
      <c r="B29" s="37">
        <f>SUMIFS(СВЦЭМ!$C$34:$C$777,СВЦЭМ!$A$34:$A$777,$A29,СВЦЭМ!$B$34:$B$777,B$11)+'СЕТ СН'!$F$9+СВЦЭМ!$D$10+'СЕТ СН'!$F$5-'СЕТ СН'!$F$17</f>
        <v>4042.8592022900002</v>
      </c>
      <c r="C29" s="37">
        <f>SUMIFS(СВЦЭМ!$C$34:$C$777,СВЦЭМ!$A$34:$A$777,$A29,СВЦЭМ!$B$34:$B$777,C$11)+'СЕТ СН'!$F$9+СВЦЭМ!$D$10+'СЕТ СН'!$F$5-'СЕТ СН'!$F$17</f>
        <v>4066.4057946200001</v>
      </c>
      <c r="D29" s="37">
        <f>SUMIFS(СВЦЭМ!$C$34:$C$777,СВЦЭМ!$A$34:$A$777,$A29,СВЦЭМ!$B$34:$B$777,D$11)+'СЕТ СН'!$F$9+СВЦЭМ!$D$10+'СЕТ СН'!$F$5-'СЕТ СН'!$F$17</f>
        <v>4106.5598528099999</v>
      </c>
      <c r="E29" s="37">
        <f>SUMIFS(СВЦЭМ!$C$34:$C$777,СВЦЭМ!$A$34:$A$777,$A29,СВЦЭМ!$B$34:$B$777,E$11)+'СЕТ СН'!$F$9+СВЦЭМ!$D$10+'СЕТ СН'!$F$5-'СЕТ СН'!$F$17</f>
        <v>4114.8676811599998</v>
      </c>
      <c r="F29" s="37">
        <f>SUMIFS(СВЦЭМ!$C$34:$C$777,СВЦЭМ!$A$34:$A$777,$A29,СВЦЭМ!$B$34:$B$777,F$11)+'СЕТ СН'!$F$9+СВЦЭМ!$D$10+'СЕТ СН'!$F$5-'СЕТ СН'!$F$17</f>
        <v>4113.59567393</v>
      </c>
      <c r="G29" s="37">
        <f>SUMIFS(СВЦЭМ!$C$34:$C$777,СВЦЭМ!$A$34:$A$777,$A29,СВЦЭМ!$B$34:$B$777,G$11)+'СЕТ СН'!$F$9+СВЦЭМ!$D$10+'СЕТ СН'!$F$5-'СЕТ СН'!$F$17</f>
        <v>4088.4326319500005</v>
      </c>
      <c r="H29" s="37">
        <f>SUMIFS(СВЦЭМ!$C$34:$C$777,СВЦЭМ!$A$34:$A$777,$A29,СВЦЭМ!$B$34:$B$777,H$11)+'СЕТ СН'!$F$9+СВЦЭМ!$D$10+'СЕТ СН'!$F$5-'СЕТ СН'!$F$17</f>
        <v>4072.9732354600001</v>
      </c>
      <c r="I29" s="37">
        <f>SUMIFS(СВЦЭМ!$C$34:$C$777,СВЦЭМ!$A$34:$A$777,$A29,СВЦЭМ!$B$34:$B$777,I$11)+'СЕТ СН'!$F$9+СВЦЭМ!$D$10+'СЕТ СН'!$F$5-'СЕТ СН'!$F$17</f>
        <v>4081.3285559800006</v>
      </c>
      <c r="J29" s="37">
        <f>SUMIFS(СВЦЭМ!$C$34:$C$777,СВЦЭМ!$A$34:$A$777,$A29,СВЦЭМ!$B$34:$B$777,J$11)+'СЕТ СН'!$F$9+СВЦЭМ!$D$10+'СЕТ СН'!$F$5-'СЕТ СН'!$F$17</f>
        <v>4003.9738767500003</v>
      </c>
      <c r="K29" s="37">
        <f>SUMIFS(СВЦЭМ!$C$34:$C$777,СВЦЭМ!$A$34:$A$777,$A29,СВЦЭМ!$B$34:$B$777,K$11)+'СЕТ СН'!$F$9+СВЦЭМ!$D$10+'СЕТ СН'!$F$5-'СЕТ СН'!$F$17</f>
        <v>3920.2480593800001</v>
      </c>
      <c r="L29" s="37">
        <f>SUMIFS(СВЦЭМ!$C$34:$C$777,СВЦЭМ!$A$34:$A$777,$A29,СВЦЭМ!$B$34:$B$777,L$11)+'СЕТ СН'!$F$9+СВЦЭМ!$D$10+'СЕТ СН'!$F$5-'СЕТ СН'!$F$17</f>
        <v>3848.76747144</v>
      </c>
      <c r="M29" s="37">
        <f>SUMIFS(СВЦЭМ!$C$34:$C$777,СВЦЭМ!$A$34:$A$777,$A29,СВЦЭМ!$B$34:$B$777,M$11)+'СЕТ СН'!$F$9+СВЦЭМ!$D$10+'СЕТ СН'!$F$5-'СЕТ СН'!$F$17</f>
        <v>3811.8117992900006</v>
      </c>
      <c r="N29" s="37">
        <f>SUMIFS(СВЦЭМ!$C$34:$C$777,СВЦЭМ!$A$34:$A$777,$A29,СВЦЭМ!$B$34:$B$777,N$11)+'СЕТ СН'!$F$9+СВЦЭМ!$D$10+'СЕТ СН'!$F$5-'СЕТ СН'!$F$17</f>
        <v>3810.8907653300002</v>
      </c>
      <c r="O29" s="37">
        <f>SUMIFS(СВЦЭМ!$C$34:$C$777,СВЦЭМ!$A$34:$A$777,$A29,СВЦЭМ!$B$34:$B$777,O$11)+'СЕТ СН'!$F$9+СВЦЭМ!$D$10+'СЕТ СН'!$F$5-'СЕТ СН'!$F$17</f>
        <v>3811.8919193500005</v>
      </c>
      <c r="P29" s="37">
        <f>SUMIFS(СВЦЭМ!$C$34:$C$777,СВЦЭМ!$A$34:$A$777,$A29,СВЦЭМ!$B$34:$B$777,P$11)+'СЕТ СН'!$F$9+СВЦЭМ!$D$10+'СЕТ СН'!$F$5-'СЕТ СН'!$F$17</f>
        <v>3793.7424227000001</v>
      </c>
      <c r="Q29" s="37">
        <f>SUMIFS(СВЦЭМ!$C$34:$C$777,СВЦЭМ!$A$34:$A$777,$A29,СВЦЭМ!$B$34:$B$777,Q$11)+'СЕТ СН'!$F$9+СВЦЭМ!$D$10+'СЕТ СН'!$F$5-'СЕТ СН'!$F$17</f>
        <v>3782.5229768300005</v>
      </c>
      <c r="R29" s="37">
        <f>SUMIFS(СВЦЭМ!$C$34:$C$777,СВЦЭМ!$A$34:$A$777,$A29,СВЦЭМ!$B$34:$B$777,R$11)+'СЕТ СН'!$F$9+СВЦЭМ!$D$10+'СЕТ СН'!$F$5-'СЕТ СН'!$F$17</f>
        <v>3784.1731580900005</v>
      </c>
      <c r="S29" s="37">
        <f>SUMIFS(СВЦЭМ!$C$34:$C$777,СВЦЭМ!$A$34:$A$777,$A29,СВЦЭМ!$B$34:$B$777,S$11)+'СЕТ СН'!$F$9+СВЦЭМ!$D$10+'СЕТ СН'!$F$5-'СЕТ СН'!$F$17</f>
        <v>3788.1116680100004</v>
      </c>
      <c r="T29" s="37">
        <f>SUMIFS(СВЦЭМ!$C$34:$C$777,СВЦЭМ!$A$34:$A$777,$A29,СВЦЭМ!$B$34:$B$777,T$11)+'СЕТ СН'!$F$9+СВЦЭМ!$D$10+'СЕТ СН'!$F$5-'СЕТ СН'!$F$17</f>
        <v>3811.46626285</v>
      </c>
      <c r="U29" s="37">
        <f>SUMIFS(СВЦЭМ!$C$34:$C$777,СВЦЭМ!$A$34:$A$777,$A29,СВЦЭМ!$B$34:$B$777,U$11)+'СЕТ СН'!$F$9+СВЦЭМ!$D$10+'СЕТ СН'!$F$5-'СЕТ СН'!$F$17</f>
        <v>3843.89592584</v>
      </c>
      <c r="V29" s="37">
        <f>SUMIFS(СВЦЭМ!$C$34:$C$777,СВЦЭМ!$A$34:$A$777,$A29,СВЦЭМ!$B$34:$B$777,V$11)+'СЕТ СН'!$F$9+СВЦЭМ!$D$10+'СЕТ СН'!$F$5-'СЕТ СН'!$F$17</f>
        <v>3846.5054385200001</v>
      </c>
      <c r="W29" s="37">
        <f>SUMIFS(СВЦЭМ!$C$34:$C$777,СВЦЭМ!$A$34:$A$777,$A29,СВЦЭМ!$B$34:$B$777,W$11)+'СЕТ СН'!$F$9+СВЦЭМ!$D$10+'СЕТ СН'!$F$5-'СЕТ СН'!$F$17</f>
        <v>3921.4030627900001</v>
      </c>
      <c r="X29" s="37">
        <f>SUMIFS(СВЦЭМ!$C$34:$C$777,СВЦЭМ!$A$34:$A$777,$A29,СВЦЭМ!$B$34:$B$777,X$11)+'СЕТ СН'!$F$9+СВЦЭМ!$D$10+'СЕТ СН'!$F$5-'СЕТ СН'!$F$17</f>
        <v>3992.7142647700002</v>
      </c>
      <c r="Y29" s="37">
        <f>SUMIFS(СВЦЭМ!$C$34:$C$777,СВЦЭМ!$A$34:$A$777,$A29,СВЦЭМ!$B$34:$B$777,Y$11)+'СЕТ СН'!$F$9+СВЦЭМ!$D$10+'СЕТ СН'!$F$5-'СЕТ СН'!$F$17</f>
        <v>4031.41216936</v>
      </c>
    </row>
    <row r="30" spans="1:25" ht="15.75" x14ac:dyDescent="0.2">
      <c r="A30" s="36">
        <f t="shared" si="0"/>
        <v>43027</v>
      </c>
      <c r="B30" s="37">
        <f>SUMIFS(СВЦЭМ!$C$34:$C$777,СВЦЭМ!$A$34:$A$777,$A30,СВЦЭМ!$B$34:$B$777,B$11)+'СЕТ СН'!$F$9+СВЦЭМ!$D$10+'СЕТ СН'!$F$5-'СЕТ СН'!$F$17</f>
        <v>4023.8352422900007</v>
      </c>
      <c r="C30" s="37">
        <f>SUMIFS(СВЦЭМ!$C$34:$C$777,СВЦЭМ!$A$34:$A$777,$A30,СВЦЭМ!$B$34:$B$777,C$11)+'СЕТ СН'!$F$9+СВЦЭМ!$D$10+'СЕТ СН'!$F$5-'СЕТ СН'!$F$17</f>
        <v>4019.4135135400002</v>
      </c>
      <c r="D30" s="37">
        <f>SUMIFS(СВЦЭМ!$C$34:$C$777,СВЦЭМ!$A$34:$A$777,$A30,СВЦЭМ!$B$34:$B$777,D$11)+'СЕТ СН'!$F$9+СВЦЭМ!$D$10+'СЕТ СН'!$F$5-'СЕТ СН'!$F$17</f>
        <v>4059.21892432</v>
      </c>
      <c r="E30" s="37">
        <f>SUMIFS(СВЦЭМ!$C$34:$C$777,СВЦЭМ!$A$34:$A$777,$A30,СВЦЭМ!$B$34:$B$777,E$11)+'СЕТ СН'!$F$9+СВЦЭМ!$D$10+'СЕТ СН'!$F$5-'СЕТ СН'!$F$17</f>
        <v>4063.9723580700002</v>
      </c>
      <c r="F30" s="37">
        <f>SUMIFS(СВЦЭМ!$C$34:$C$777,СВЦЭМ!$A$34:$A$777,$A30,СВЦЭМ!$B$34:$B$777,F$11)+'СЕТ СН'!$F$9+СВЦЭМ!$D$10+'СЕТ СН'!$F$5-'СЕТ СН'!$F$17</f>
        <v>4064.7768974000001</v>
      </c>
      <c r="G30" s="37">
        <f>SUMIFS(СВЦЭМ!$C$34:$C$777,СВЦЭМ!$A$34:$A$777,$A30,СВЦЭМ!$B$34:$B$777,G$11)+'СЕТ СН'!$F$9+СВЦЭМ!$D$10+'СЕТ СН'!$F$5-'СЕТ СН'!$F$17</f>
        <v>4039.2294199600001</v>
      </c>
      <c r="H30" s="37">
        <f>SUMIFS(СВЦЭМ!$C$34:$C$777,СВЦЭМ!$A$34:$A$777,$A30,СВЦЭМ!$B$34:$B$777,H$11)+'СЕТ СН'!$F$9+СВЦЭМ!$D$10+'СЕТ СН'!$F$5-'СЕТ СН'!$F$17</f>
        <v>4038.1516142700002</v>
      </c>
      <c r="I30" s="37">
        <f>SUMIFS(СВЦЭМ!$C$34:$C$777,СВЦЭМ!$A$34:$A$777,$A30,СВЦЭМ!$B$34:$B$777,I$11)+'СЕТ СН'!$F$9+СВЦЭМ!$D$10+'СЕТ СН'!$F$5-'СЕТ СН'!$F$17</f>
        <v>4037.4041003600005</v>
      </c>
      <c r="J30" s="37">
        <f>SUMIFS(СВЦЭМ!$C$34:$C$777,СВЦЭМ!$A$34:$A$777,$A30,СВЦЭМ!$B$34:$B$777,J$11)+'СЕТ СН'!$F$9+СВЦЭМ!$D$10+'СЕТ СН'!$F$5-'СЕТ СН'!$F$17</f>
        <v>3978.9721860200007</v>
      </c>
      <c r="K30" s="37">
        <f>SUMIFS(СВЦЭМ!$C$34:$C$777,СВЦЭМ!$A$34:$A$777,$A30,СВЦЭМ!$B$34:$B$777,K$11)+'СЕТ СН'!$F$9+СВЦЭМ!$D$10+'СЕТ СН'!$F$5-'СЕТ СН'!$F$17</f>
        <v>3949.8000438899999</v>
      </c>
      <c r="L30" s="37">
        <f>SUMIFS(СВЦЭМ!$C$34:$C$777,СВЦЭМ!$A$34:$A$777,$A30,СВЦЭМ!$B$34:$B$777,L$11)+'СЕТ СН'!$F$9+СВЦЭМ!$D$10+'СЕТ СН'!$F$5-'СЕТ СН'!$F$17</f>
        <v>3898.4127647599998</v>
      </c>
      <c r="M30" s="37">
        <f>SUMIFS(СВЦЭМ!$C$34:$C$777,СВЦЭМ!$A$34:$A$777,$A30,СВЦЭМ!$B$34:$B$777,M$11)+'СЕТ СН'!$F$9+СВЦЭМ!$D$10+'СЕТ СН'!$F$5-'СЕТ СН'!$F$17</f>
        <v>3888.5091736499999</v>
      </c>
      <c r="N30" s="37">
        <f>SUMIFS(СВЦЭМ!$C$34:$C$777,СВЦЭМ!$A$34:$A$777,$A30,СВЦЭМ!$B$34:$B$777,N$11)+'СЕТ СН'!$F$9+СВЦЭМ!$D$10+'СЕТ СН'!$F$5-'СЕТ СН'!$F$17</f>
        <v>3876.8332857599999</v>
      </c>
      <c r="O30" s="37">
        <f>SUMIFS(СВЦЭМ!$C$34:$C$777,СВЦЭМ!$A$34:$A$777,$A30,СВЦЭМ!$B$34:$B$777,O$11)+'СЕТ СН'!$F$9+СВЦЭМ!$D$10+'СЕТ СН'!$F$5-'СЕТ СН'!$F$17</f>
        <v>3877.24578647</v>
      </c>
      <c r="P30" s="37">
        <f>SUMIFS(СВЦЭМ!$C$34:$C$777,СВЦЭМ!$A$34:$A$777,$A30,СВЦЭМ!$B$34:$B$777,P$11)+'СЕТ СН'!$F$9+СВЦЭМ!$D$10+'СЕТ СН'!$F$5-'СЕТ СН'!$F$17</f>
        <v>3869.6225144700002</v>
      </c>
      <c r="Q30" s="37">
        <f>SUMIFS(СВЦЭМ!$C$34:$C$777,СВЦЭМ!$A$34:$A$777,$A30,СВЦЭМ!$B$34:$B$777,Q$11)+'СЕТ СН'!$F$9+СВЦЭМ!$D$10+'СЕТ СН'!$F$5-'СЕТ СН'!$F$17</f>
        <v>3864.5297593300002</v>
      </c>
      <c r="R30" s="37">
        <f>SUMIFS(СВЦЭМ!$C$34:$C$777,СВЦЭМ!$A$34:$A$777,$A30,СВЦЭМ!$B$34:$B$777,R$11)+'СЕТ СН'!$F$9+СВЦЭМ!$D$10+'СЕТ СН'!$F$5-'СЕТ СН'!$F$17</f>
        <v>3863.4736412100001</v>
      </c>
      <c r="S30" s="37">
        <f>SUMIFS(СВЦЭМ!$C$34:$C$777,СВЦЭМ!$A$34:$A$777,$A30,СВЦЭМ!$B$34:$B$777,S$11)+'СЕТ СН'!$F$9+СВЦЭМ!$D$10+'СЕТ СН'!$F$5-'СЕТ СН'!$F$17</f>
        <v>3879.86707226</v>
      </c>
      <c r="T30" s="37">
        <f>SUMIFS(СВЦЭМ!$C$34:$C$777,СВЦЭМ!$A$34:$A$777,$A30,СВЦЭМ!$B$34:$B$777,T$11)+'СЕТ СН'!$F$9+СВЦЭМ!$D$10+'СЕТ СН'!$F$5-'СЕТ СН'!$F$17</f>
        <v>3917.2763447500001</v>
      </c>
      <c r="U30" s="37">
        <f>SUMIFS(СВЦЭМ!$C$34:$C$777,СВЦЭМ!$A$34:$A$777,$A30,СВЦЭМ!$B$34:$B$777,U$11)+'СЕТ СН'!$F$9+СВЦЭМ!$D$10+'СЕТ СН'!$F$5-'СЕТ СН'!$F$17</f>
        <v>3943.4947011800004</v>
      </c>
      <c r="V30" s="37">
        <f>SUMIFS(СВЦЭМ!$C$34:$C$777,СВЦЭМ!$A$34:$A$777,$A30,СВЦЭМ!$B$34:$B$777,V$11)+'СЕТ СН'!$F$9+СВЦЭМ!$D$10+'СЕТ СН'!$F$5-'СЕТ СН'!$F$17</f>
        <v>3932.8277926500004</v>
      </c>
      <c r="W30" s="37">
        <f>SUMIFS(СВЦЭМ!$C$34:$C$777,СВЦЭМ!$A$34:$A$777,$A30,СВЦЭМ!$B$34:$B$777,W$11)+'СЕТ СН'!$F$9+СВЦЭМ!$D$10+'СЕТ СН'!$F$5-'СЕТ СН'!$F$17</f>
        <v>3950.9926441500002</v>
      </c>
      <c r="X30" s="37">
        <f>SUMIFS(СВЦЭМ!$C$34:$C$777,СВЦЭМ!$A$34:$A$777,$A30,СВЦЭМ!$B$34:$B$777,X$11)+'СЕТ СН'!$F$9+СВЦЭМ!$D$10+'СЕТ СН'!$F$5-'СЕТ СН'!$F$17</f>
        <v>3998.0285798300001</v>
      </c>
      <c r="Y30" s="37">
        <f>SUMIFS(СВЦЭМ!$C$34:$C$777,СВЦЭМ!$A$34:$A$777,$A30,СВЦЭМ!$B$34:$B$777,Y$11)+'СЕТ СН'!$F$9+СВЦЭМ!$D$10+'СЕТ СН'!$F$5-'СЕТ СН'!$F$17</f>
        <v>4035.8972061499999</v>
      </c>
    </row>
    <row r="31" spans="1:25" ht="15.75" x14ac:dyDescent="0.2">
      <c r="A31" s="36">
        <f t="shared" si="0"/>
        <v>43028</v>
      </c>
      <c r="B31" s="37">
        <f>SUMIFS(СВЦЭМ!$C$34:$C$777,СВЦЭМ!$A$34:$A$777,$A31,СВЦЭМ!$B$34:$B$777,B$11)+'СЕТ СН'!$F$9+СВЦЭМ!$D$10+'СЕТ СН'!$F$5-'СЕТ СН'!$F$17</f>
        <v>4078.0838006900003</v>
      </c>
      <c r="C31" s="37">
        <f>SUMIFS(СВЦЭМ!$C$34:$C$777,СВЦЭМ!$A$34:$A$777,$A31,СВЦЭМ!$B$34:$B$777,C$11)+'СЕТ СН'!$F$9+СВЦЭМ!$D$10+'СЕТ СН'!$F$5-'СЕТ СН'!$F$17</f>
        <v>4075.0661890000001</v>
      </c>
      <c r="D31" s="37">
        <f>SUMIFS(СВЦЭМ!$C$34:$C$777,СВЦЭМ!$A$34:$A$777,$A31,СВЦЭМ!$B$34:$B$777,D$11)+'СЕТ СН'!$F$9+СВЦЭМ!$D$10+'СЕТ СН'!$F$5-'СЕТ СН'!$F$17</f>
        <v>4076.5165970200005</v>
      </c>
      <c r="E31" s="37">
        <f>SUMIFS(СВЦЭМ!$C$34:$C$777,СВЦЭМ!$A$34:$A$777,$A31,СВЦЭМ!$B$34:$B$777,E$11)+'СЕТ СН'!$F$9+СВЦЭМ!$D$10+'СЕТ СН'!$F$5-'СЕТ СН'!$F$17</f>
        <v>4074.4003914000004</v>
      </c>
      <c r="F31" s="37">
        <f>SUMIFS(СВЦЭМ!$C$34:$C$777,СВЦЭМ!$A$34:$A$777,$A31,СВЦЭМ!$B$34:$B$777,F$11)+'СЕТ СН'!$F$9+СВЦЭМ!$D$10+'СЕТ СН'!$F$5-'СЕТ СН'!$F$17</f>
        <v>4078.1378155500006</v>
      </c>
      <c r="G31" s="37">
        <f>SUMIFS(СВЦЭМ!$C$34:$C$777,СВЦЭМ!$A$34:$A$777,$A31,СВЦЭМ!$B$34:$B$777,G$11)+'СЕТ СН'!$F$9+СВЦЭМ!$D$10+'СЕТ СН'!$F$5-'СЕТ СН'!$F$17</f>
        <v>4077.1123961800004</v>
      </c>
      <c r="H31" s="37">
        <f>SUMIFS(СВЦЭМ!$C$34:$C$777,СВЦЭМ!$A$34:$A$777,$A31,СВЦЭМ!$B$34:$B$777,H$11)+'СЕТ СН'!$F$9+СВЦЭМ!$D$10+'СЕТ СН'!$F$5-'СЕТ СН'!$F$17</f>
        <v>4082.2363327399999</v>
      </c>
      <c r="I31" s="37">
        <f>SUMIFS(СВЦЭМ!$C$34:$C$777,СВЦЭМ!$A$34:$A$777,$A31,СВЦЭМ!$B$34:$B$777,I$11)+'СЕТ СН'!$F$9+СВЦЭМ!$D$10+'СЕТ СН'!$F$5-'СЕТ СН'!$F$17</f>
        <v>4063.0604496900005</v>
      </c>
      <c r="J31" s="37">
        <f>SUMIFS(СВЦЭМ!$C$34:$C$777,СВЦЭМ!$A$34:$A$777,$A31,СВЦЭМ!$B$34:$B$777,J$11)+'СЕТ СН'!$F$9+СВЦЭМ!$D$10+'СЕТ СН'!$F$5-'СЕТ СН'!$F$17</f>
        <v>4017.1406543200001</v>
      </c>
      <c r="K31" s="37">
        <f>SUMIFS(СВЦЭМ!$C$34:$C$777,СВЦЭМ!$A$34:$A$777,$A31,СВЦЭМ!$B$34:$B$777,K$11)+'СЕТ СН'!$F$9+СВЦЭМ!$D$10+'СЕТ СН'!$F$5-'СЕТ СН'!$F$17</f>
        <v>3955.9002403100003</v>
      </c>
      <c r="L31" s="37">
        <f>SUMIFS(СВЦЭМ!$C$34:$C$777,СВЦЭМ!$A$34:$A$777,$A31,СВЦЭМ!$B$34:$B$777,L$11)+'СЕТ СН'!$F$9+СВЦЭМ!$D$10+'СЕТ СН'!$F$5-'СЕТ СН'!$F$17</f>
        <v>3906.4735967800007</v>
      </c>
      <c r="M31" s="37">
        <f>SUMIFS(СВЦЭМ!$C$34:$C$777,СВЦЭМ!$A$34:$A$777,$A31,СВЦЭМ!$B$34:$B$777,M$11)+'СЕТ СН'!$F$9+СВЦЭМ!$D$10+'СЕТ СН'!$F$5-'СЕТ СН'!$F$17</f>
        <v>3892.37051299</v>
      </c>
      <c r="N31" s="37">
        <f>SUMIFS(СВЦЭМ!$C$34:$C$777,СВЦЭМ!$A$34:$A$777,$A31,СВЦЭМ!$B$34:$B$777,N$11)+'СЕТ СН'!$F$9+СВЦЭМ!$D$10+'СЕТ СН'!$F$5-'СЕТ СН'!$F$17</f>
        <v>3884.8967634199998</v>
      </c>
      <c r="O31" s="37">
        <f>SUMIFS(СВЦЭМ!$C$34:$C$777,СВЦЭМ!$A$34:$A$777,$A31,СВЦЭМ!$B$34:$B$777,O$11)+'СЕТ СН'!$F$9+СВЦЭМ!$D$10+'СЕТ СН'!$F$5-'СЕТ СН'!$F$17</f>
        <v>3883.1641792199998</v>
      </c>
      <c r="P31" s="37">
        <f>SUMIFS(СВЦЭМ!$C$34:$C$777,СВЦЭМ!$A$34:$A$777,$A31,СВЦЭМ!$B$34:$B$777,P$11)+'СЕТ СН'!$F$9+СВЦЭМ!$D$10+'СЕТ СН'!$F$5-'СЕТ СН'!$F$17</f>
        <v>3893.8017543700007</v>
      </c>
      <c r="Q31" s="37">
        <f>SUMIFS(СВЦЭМ!$C$34:$C$777,СВЦЭМ!$A$34:$A$777,$A31,СВЦЭМ!$B$34:$B$777,Q$11)+'СЕТ СН'!$F$9+СВЦЭМ!$D$10+'СЕТ СН'!$F$5-'СЕТ СН'!$F$17</f>
        <v>3909.3682920900001</v>
      </c>
      <c r="R31" s="37">
        <f>SUMIFS(СВЦЭМ!$C$34:$C$777,СВЦЭМ!$A$34:$A$777,$A31,СВЦЭМ!$B$34:$B$777,R$11)+'СЕТ СН'!$F$9+СВЦЭМ!$D$10+'СЕТ СН'!$F$5-'СЕТ СН'!$F$17</f>
        <v>3906.9493188300003</v>
      </c>
      <c r="S31" s="37">
        <f>SUMIFS(СВЦЭМ!$C$34:$C$777,СВЦЭМ!$A$34:$A$777,$A31,СВЦЭМ!$B$34:$B$777,S$11)+'СЕТ СН'!$F$9+СВЦЭМ!$D$10+'СЕТ СН'!$F$5-'СЕТ СН'!$F$17</f>
        <v>3909.9589533899998</v>
      </c>
      <c r="T31" s="37">
        <f>SUMIFS(СВЦЭМ!$C$34:$C$777,СВЦЭМ!$A$34:$A$777,$A31,СВЦЭМ!$B$34:$B$777,T$11)+'СЕТ СН'!$F$9+СВЦЭМ!$D$10+'СЕТ СН'!$F$5-'СЕТ СН'!$F$17</f>
        <v>3923.5674695100006</v>
      </c>
      <c r="U31" s="37">
        <f>SUMIFS(СВЦЭМ!$C$34:$C$777,СВЦЭМ!$A$34:$A$777,$A31,СВЦЭМ!$B$34:$B$777,U$11)+'СЕТ СН'!$F$9+СВЦЭМ!$D$10+'СЕТ СН'!$F$5-'СЕТ СН'!$F$17</f>
        <v>3944.5432112500002</v>
      </c>
      <c r="V31" s="37">
        <f>SUMIFS(СВЦЭМ!$C$34:$C$777,СВЦЭМ!$A$34:$A$777,$A31,СВЦЭМ!$B$34:$B$777,V$11)+'СЕТ СН'!$F$9+СВЦЭМ!$D$10+'СЕТ СН'!$F$5-'СЕТ СН'!$F$17</f>
        <v>3947.1949992400005</v>
      </c>
      <c r="W31" s="37">
        <f>SUMIFS(СВЦЭМ!$C$34:$C$777,СВЦЭМ!$A$34:$A$777,$A31,СВЦЭМ!$B$34:$B$777,W$11)+'СЕТ СН'!$F$9+СВЦЭМ!$D$10+'СЕТ СН'!$F$5-'СЕТ СН'!$F$17</f>
        <v>3993.0383430500005</v>
      </c>
      <c r="X31" s="37">
        <f>SUMIFS(СВЦЭМ!$C$34:$C$777,СВЦЭМ!$A$34:$A$777,$A31,СВЦЭМ!$B$34:$B$777,X$11)+'СЕТ СН'!$F$9+СВЦЭМ!$D$10+'СЕТ СН'!$F$5-'СЕТ СН'!$F$17</f>
        <v>4020.7414711800002</v>
      </c>
      <c r="Y31" s="37">
        <f>SUMIFS(СВЦЭМ!$C$34:$C$777,СВЦЭМ!$A$34:$A$777,$A31,СВЦЭМ!$B$34:$B$777,Y$11)+'СЕТ СН'!$F$9+СВЦЭМ!$D$10+'СЕТ СН'!$F$5-'СЕТ СН'!$F$17</f>
        <v>4067.47030739</v>
      </c>
    </row>
    <row r="32" spans="1:25" ht="15.75" x14ac:dyDescent="0.2">
      <c r="A32" s="36">
        <f t="shared" si="0"/>
        <v>43029</v>
      </c>
      <c r="B32" s="37">
        <f>SUMIFS(СВЦЭМ!$C$34:$C$777,СВЦЭМ!$A$34:$A$777,$A32,СВЦЭМ!$B$34:$B$777,B$11)+'СЕТ СН'!$F$9+СВЦЭМ!$D$10+'СЕТ СН'!$F$5-'СЕТ СН'!$F$17</f>
        <v>4086.4896996900006</v>
      </c>
      <c r="C32" s="37">
        <f>SUMIFS(СВЦЭМ!$C$34:$C$777,СВЦЭМ!$A$34:$A$777,$A32,СВЦЭМ!$B$34:$B$777,C$11)+'СЕТ СН'!$F$9+СВЦЭМ!$D$10+'СЕТ СН'!$F$5-'СЕТ СН'!$F$17</f>
        <v>4124.9668394400005</v>
      </c>
      <c r="D32" s="37">
        <f>SUMIFS(СВЦЭМ!$C$34:$C$777,СВЦЭМ!$A$34:$A$777,$A32,СВЦЭМ!$B$34:$B$777,D$11)+'СЕТ СН'!$F$9+СВЦЭМ!$D$10+'СЕТ СН'!$F$5-'СЕТ СН'!$F$17</f>
        <v>4114.8609675400003</v>
      </c>
      <c r="E32" s="37">
        <f>SUMIFS(СВЦЭМ!$C$34:$C$777,СВЦЭМ!$A$34:$A$777,$A32,СВЦЭМ!$B$34:$B$777,E$11)+'СЕТ СН'!$F$9+СВЦЭМ!$D$10+'СЕТ СН'!$F$5-'СЕТ СН'!$F$17</f>
        <v>4131.4477806800005</v>
      </c>
      <c r="F32" s="37">
        <f>SUMIFS(СВЦЭМ!$C$34:$C$777,СВЦЭМ!$A$34:$A$777,$A32,СВЦЭМ!$B$34:$B$777,F$11)+'СЕТ СН'!$F$9+СВЦЭМ!$D$10+'СЕТ СН'!$F$5-'СЕТ СН'!$F$17</f>
        <v>4140.1114657899998</v>
      </c>
      <c r="G32" s="37">
        <f>SUMIFS(СВЦЭМ!$C$34:$C$777,СВЦЭМ!$A$34:$A$777,$A32,СВЦЭМ!$B$34:$B$777,G$11)+'СЕТ СН'!$F$9+СВЦЭМ!$D$10+'СЕТ СН'!$F$5-'СЕТ СН'!$F$17</f>
        <v>4126.8703944700001</v>
      </c>
      <c r="H32" s="37">
        <f>SUMIFS(СВЦЭМ!$C$34:$C$777,СВЦЭМ!$A$34:$A$777,$A32,СВЦЭМ!$B$34:$B$777,H$11)+'СЕТ СН'!$F$9+СВЦЭМ!$D$10+'СЕТ СН'!$F$5-'СЕТ СН'!$F$17</f>
        <v>4071.3787899500003</v>
      </c>
      <c r="I32" s="37">
        <f>SUMIFS(СВЦЭМ!$C$34:$C$777,СВЦЭМ!$A$34:$A$777,$A32,СВЦЭМ!$B$34:$B$777,I$11)+'СЕТ СН'!$F$9+СВЦЭМ!$D$10+'СЕТ СН'!$F$5-'СЕТ СН'!$F$17</f>
        <v>4027.4279498100004</v>
      </c>
      <c r="J32" s="37">
        <f>SUMIFS(СВЦЭМ!$C$34:$C$777,СВЦЭМ!$A$34:$A$777,$A32,СВЦЭМ!$B$34:$B$777,J$11)+'СЕТ СН'!$F$9+СВЦЭМ!$D$10+'СЕТ СН'!$F$5-'СЕТ СН'!$F$17</f>
        <v>3992.7303797100003</v>
      </c>
      <c r="K32" s="37">
        <f>SUMIFS(СВЦЭМ!$C$34:$C$777,СВЦЭМ!$A$34:$A$777,$A32,СВЦЭМ!$B$34:$B$777,K$11)+'СЕТ СН'!$F$9+СВЦЭМ!$D$10+'СЕТ СН'!$F$5-'СЕТ СН'!$F$17</f>
        <v>3925.3684734100007</v>
      </c>
      <c r="L32" s="37">
        <f>SUMIFS(СВЦЭМ!$C$34:$C$777,СВЦЭМ!$A$34:$A$777,$A32,СВЦЭМ!$B$34:$B$777,L$11)+'СЕТ СН'!$F$9+СВЦЭМ!$D$10+'СЕТ СН'!$F$5-'СЕТ СН'!$F$17</f>
        <v>3902.8648364300007</v>
      </c>
      <c r="M32" s="37">
        <f>SUMIFS(СВЦЭМ!$C$34:$C$777,СВЦЭМ!$A$34:$A$777,$A32,СВЦЭМ!$B$34:$B$777,M$11)+'СЕТ СН'!$F$9+СВЦЭМ!$D$10+'СЕТ СН'!$F$5-'СЕТ СН'!$F$17</f>
        <v>3895.1511930000006</v>
      </c>
      <c r="N32" s="37">
        <f>SUMIFS(СВЦЭМ!$C$34:$C$777,СВЦЭМ!$A$34:$A$777,$A32,СВЦЭМ!$B$34:$B$777,N$11)+'СЕТ СН'!$F$9+СВЦЭМ!$D$10+'СЕТ СН'!$F$5-'СЕТ СН'!$F$17</f>
        <v>3880.5197683400002</v>
      </c>
      <c r="O32" s="37">
        <f>SUMIFS(СВЦЭМ!$C$34:$C$777,СВЦЭМ!$A$34:$A$777,$A32,СВЦЭМ!$B$34:$B$777,O$11)+'СЕТ СН'!$F$9+СВЦЭМ!$D$10+'СЕТ СН'!$F$5-'СЕТ СН'!$F$17</f>
        <v>3863.7951195700007</v>
      </c>
      <c r="P32" s="37">
        <f>SUMIFS(СВЦЭМ!$C$34:$C$777,СВЦЭМ!$A$34:$A$777,$A32,СВЦЭМ!$B$34:$B$777,P$11)+'СЕТ СН'!$F$9+СВЦЭМ!$D$10+'СЕТ СН'!$F$5-'СЕТ СН'!$F$17</f>
        <v>3852.7649897199999</v>
      </c>
      <c r="Q32" s="37">
        <f>SUMIFS(СВЦЭМ!$C$34:$C$777,СВЦЭМ!$A$34:$A$777,$A32,СВЦЭМ!$B$34:$B$777,Q$11)+'СЕТ СН'!$F$9+СВЦЭМ!$D$10+'СЕТ СН'!$F$5-'СЕТ СН'!$F$17</f>
        <v>3861.1300717900003</v>
      </c>
      <c r="R32" s="37">
        <f>SUMIFS(СВЦЭМ!$C$34:$C$777,СВЦЭМ!$A$34:$A$777,$A32,СВЦЭМ!$B$34:$B$777,R$11)+'СЕТ СН'!$F$9+СВЦЭМ!$D$10+'СЕТ СН'!$F$5-'СЕТ СН'!$F$17</f>
        <v>3865.5841256800004</v>
      </c>
      <c r="S32" s="37">
        <f>SUMIFS(СВЦЭМ!$C$34:$C$777,СВЦЭМ!$A$34:$A$777,$A32,СВЦЭМ!$B$34:$B$777,S$11)+'СЕТ СН'!$F$9+СВЦЭМ!$D$10+'СЕТ СН'!$F$5-'СЕТ СН'!$F$17</f>
        <v>3878.1282614000002</v>
      </c>
      <c r="T32" s="37">
        <f>SUMIFS(СВЦЭМ!$C$34:$C$777,СВЦЭМ!$A$34:$A$777,$A32,СВЦЭМ!$B$34:$B$777,T$11)+'СЕТ СН'!$F$9+СВЦЭМ!$D$10+'СЕТ СН'!$F$5-'СЕТ СН'!$F$17</f>
        <v>3912.3743684400006</v>
      </c>
      <c r="U32" s="37">
        <f>SUMIFS(СВЦЭМ!$C$34:$C$777,СВЦЭМ!$A$34:$A$777,$A32,СВЦЭМ!$B$34:$B$777,U$11)+'СЕТ СН'!$F$9+СВЦЭМ!$D$10+'СЕТ СН'!$F$5-'СЕТ СН'!$F$17</f>
        <v>3940.1300539700005</v>
      </c>
      <c r="V32" s="37">
        <f>SUMIFS(СВЦЭМ!$C$34:$C$777,СВЦЭМ!$A$34:$A$777,$A32,СВЦЭМ!$B$34:$B$777,V$11)+'СЕТ СН'!$F$9+СВЦЭМ!$D$10+'СЕТ СН'!$F$5-'СЕТ СН'!$F$17</f>
        <v>3924.6632982299998</v>
      </c>
      <c r="W32" s="37">
        <f>SUMIFS(СВЦЭМ!$C$34:$C$777,СВЦЭМ!$A$34:$A$777,$A32,СВЦЭМ!$B$34:$B$777,W$11)+'СЕТ СН'!$F$9+СВЦЭМ!$D$10+'СЕТ СН'!$F$5-'СЕТ СН'!$F$17</f>
        <v>3913.56725224</v>
      </c>
      <c r="X32" s="37">
        <f>SUMIFS(СВЦЭМ!$C$34:$C$777,СВЦЭМ!$A$34:$A$777,$A32,СВЦЭМ!$B$34:$B$777,X$11)+'СЕТ СН'!$F$9+СВЦЭМ!$D$10+'СЕТ СН'!$F$5-'СЕТ СН'!$F$17</f>
        <v>3976.5335810900006</v>
      </c>
      <c r="Y32" s="37">
        <f>SUMIFS(СВЦЭМ!$C$34:$C$777,СВЦЭМ!$A$34:$A$777,$A32,СВЦЭМ!$B$34:$B$777,Y$11)+'СЕТ СН'!$F$9+СВЦЭМ!$D$10+'СЕТ СН'!$F$5-'СЕТ СН'!$F$17</f>
        <v>4025.5379120899997</v>
      </c>
    </row>
    <row r="33" spans="1:25" ht="15.75" x14ac:dyDescent="0.2">
      <c r="A33" s="36">
        <f t="shared" si="0"/>
        <v>43030</v>
      </c>
      <c r="B33" s="37">
        <f>SUMIFS(СВЦЭМ!$C$34:$C$777,СВЦЭМ!$A$34:$A$777,$A33,СВЦЭМ!$B$34:$B$777,B$11)+'СЕТ СН'!$F$9+СВЦЭМ!$D$10+'СЕТ СН'!$F$5-'СЕТ СН'!$F$17</f>
        <v>4105.0878124700002</v>
      </c>
      <c r="C33" s="37">
        <f>SUMIFS(СВЦЭМ!$C$34:$C$777,СВЦЭМ!$A$34:$A$777,$A33,СВЦЭМ!$B$34:$B$777,C$11)+'СЕТ СН'!$F$9+СВЦЭМ!$D$10+'СЕТ СН'!$F$5-'СЕТ СН'!$F$17</f>
        <v>4169.5670106800007</v>
      </c>
      <c r="D33" s="37">
        <f>SUMIFS(СВЦЭМ!$C$34:$C$777,СВЦЭМ!$A$34:$A$777,$A33,СВЦЭМ!$B$34:$B$777,D$11)+'СЕТ СН'!$F$9+СВЦЭМ!$D$10+'СЕТ СН'!$F$5-'СЕТ СН'!$F$17</f>
        <v>4197.3383646399998</v>
      </c>
      <c r="E33" s="37">
        <f>SUMIFS(СВЦЭМ!$C$34:$C$777,СВЦЭМ!$A$34:$A$777,$A33,СВЦЭМ!$B$34:$B$777,E$11)+'СЕТ СН'!$F$9+СВЦЭМ!$D$10+'СЕТ СН'!$F$5-'СЕТ СН'!$F$17</f>
        <v>4220.1824349600001</v>
      </c>
      <c r="F33" s="37">
        <f>SUMIFS(СВЦЭМ!$C$34:$C$777,СВЦЭМ!$A$34:$A$777,$A33,СВЦЭМ!$B$34:$B$777,F$11)+'СЕТ СН'!$F$9+СВЦЭМ!$D$10+'СЕТ СН'!$F$5-'СЕТ СН'!$F$17</f>
        <v>4214.8969258100005</v>
      </c>
      <c r="G33" s="37">
        <f>SUMIFS(СВЦЭМ!$C$34:$C$777,СВЦЭМ!$A$34:$A$777,$A33,СВЦЭМ!$B$34:$B$777,G$11)+'СЕТ СН'!$F$9+СВЦЭМ!$D$10+'СЕТ СН'!$F$5-'СЕТ СН'!$F$17</f>
        <v>4194.8267217900002</v>
      </c>
      <c r="H33" s="37">
        <f>SUMIFS(СВЦЭМ!$C$34:$C$777,СВЦЭМ!$A$34:$A$777,$A33,СВЦЭМ!$B$34:$B$777,H$11)+'СЕТ СН'!$F$9+СВЦЭМ!$D$10+'СЕТ СН'!$F$5-'СЕТ СН'!$F$17</f>
        <v>4163.45100568</v>
      </c>
      <c r="I33" s="37">
        <f>SUMIFS(СВЦЭМ!$C$34:$C$777,СВЦЭМ!$A$34:$A$777,$A33,СВЦЭМ!$B$34:$B$777,I$11)+'СЕТ СН'!$F$9+СВЦЭМ!$D$10+'СЕТ СН'!$F$5-'СЕТ СН'!$F$17</f>
        <v>4116.2137702300006</v>
      </c>
      <c r="J33" s="37">
        <f>SUMIFS(СВЦЭМ!$C$34:$C$777,СВЦЭМ!$A$34:$A$777,$A33,СВЦЭМ!$B$34:$B$777,J$11)+'СЕТ СН'!$F$9+СВЦЭМ!$D$10+'СЕТ СН'!$F$5-'СЕТ СН'!$F$17</f>
        <v>4011.2579745700004</v>
      </c>
      <c r="K33" s="37">
        <f>SUMIFS(СВЦЭМ!$C$34:$C$777,СВЦЭМ!$A$34:$A$777,$A33,СВЦЭМ!$B$34:$B$777,K$11)+'СЕТ СН'!$F$9+СВЦЭМ!$D$10+'СЕТ СН'!$F$5-'СЕТ СН'!$F$17</f>
        <v>3923.4232061900002</v>
      </c>
      <c r="L33" s="37">
        <f>SUMIFS(СВЦЭМ!$C$34:$C$777,СВЦЭМ!$A$34:$A$777,$A33,СВЦЭМ!$B$34:$B$777,L$11)+'СЕТ СН'!$F$9+СВЦЭМ!$D$10+'СЕТ СН'!$F$5-'СЕТ СН'!$F$17</f>
        <v>3848.85956205</v>
      </c>
      <c r="M33" s="37">
        <f>SUMIFS(СВЦЭМ!$C$34:$C$777,СВЦЭМ!$A$34:$A$777,$A33,СВЦЭМ!$B$34:$B$777,M$11)+'СЕТ СН'!$F$9+СВЦЭМ!$D$10+'СЕТ СН'!$F$5-'СЕТ СН'!$F$17</f>
        <v>3850.4009277300001</v>
      </c>
      <c r="N33" s="37">
        <f>SUMIFS(СВЦЭМ!$C$34:$C$777,СВЦЭМ!$A$34:$A$777,$A33,СВЦЭМ!$B$34:$B$777,N$11)+'СЕТ СН'!$F$9+СВЦЭМ!$D$10+'СЕТ СН'!$F$5-'СЕТ СН'!$F$17</f>
        <v>3852.2154627099999</v>
      </c>
      <c r="O33" s="37">
        <f>SUMIFS(СВЦЭМ!$C$34:$C$777,СВЦЭМ!$A$34:$A$777,$A33,СВЦЭМ!$B$34:$B$777,O$11)+'СЕТ СН'!$F$9+СВЦЭМ!$D$10+'СЕТ СН'!$F$5-'СЕТ СН'!$F$17</f>
        <v>3859.7555136999999</v>
      </c>
      <c r="P33" s="37">
        <f>SUMIFS(СВЦЭМ!$C$34:$C$777,СВЦЭМ!$A$34:$A$777,$A33,СВЦЭМ!$B$34:$B$777,P$11)+'СЕТ СН'!$F$9+СВЦЭМ!$D$10+'СЕТ СН'!$F$5-'СЕТ СН'!$F$17</f>
        <v>3863.2501785200002</v>
      </c>
      <c r="Q33" s="37">
        <f>SUMIFS(СВЦЭМ!$C$34:$C$777,СВЦЭМ!$A$34:$A$777,$A33,СВЦЭМ!$B$34:$B$777,Q$11)+'СЕТ СН'!$F$9+СВЦЭМ!$D$10+'СЕТ СН'!$F$5-'СЕТ СН'!$F$17</f>
        <v>3864.5354761300005</v>
      </c>
      <c r="R33" s="37">
        <f>SUMIFS(СВЦЭМ!$C$34:$C$777,СВЦЭМ!$A$34:$A$777,$A33,СВЦЭМ!$B$34:$B$777,R$11)+'СЕТ СН'!$F$9+СВЦЭМ!$D$10+'СЕТ СН'!$F$5-'СЕТ СН'!$F$17</f>
        <v>3860.7989109400005</v>
      </c>
      <c r="S33" s="37">
        <f>SUMIFS(СВЦЭМ!$C$34:$C$777,СВЦЭМ!$A$34:$A$777,$A33,СВЦЭМ!$B$34:$B$777,S$11)+'СЕТ СН'!$F$9+СВЦЭМ!$D$10+'СЕТ СН'!$F$5-'СЕТ СН'!$F$17</f>
        <v>3861.36733344</v>
      </c>
      <c r="T33" s="37">
        <f>SUMIFS(СВЦЭМ!$C$34:$C$777,СВЦЭМ!$A$34:$A$777,$A33,СВЦЭМ!$B$34:$B$777,T$11)+'СЕТ СН'!$F$9+СВЦЭМ!$D$10+'СЕТ СН'!$F$5-'СЕТ СН'!$F$17</f>
        <v>3822.1311986300007</v>
      </c>
      <c r="U33" s="37">
        <f>SUMIFS(СВЦЭМ!$C$34:$C$777,СВЦЭМ!$A$34:$A$777,$A33,СВЦЭМ!$B$34:$B$777,U$11)+'СЕТ СН'!$F$9+СВЦЭМ!$D$10+'СЕТ СН'!$F$5-'СЕТ СН'!$F$17</f>
        <v>3805.8744068699998</v>
      </c>
      <c r="V33" s="37">
        <f>SUMIFS(СВЦЭМ!$C$34:$C$777,СВЦЭМ!$A$34:$A$777,$A33,СВЦЭМ!$B$34:$B$777,V$11)+'СЕТ СН'!$F$9+СВЦЭМ!$D$10+'СЕТ СН'!$F$5-'СЕТ СН'!$F$17</f>
        <v>3807.7406671099998</v>
      </c>
      <c r="W33" s="37">
        <f>SUMIFS(СВЦЭМ!$C$34:$C$777,СВЦЭМ!$A$34:$A$777,$A33,СВЦЭМ!$B$34:$B$777,W$11)+'СЕТ СН'!$F$9+СВЦЭМ!$D$10+'СЕТ СН'!$F$5-'СЕТ СН'!$F$17</f>
        <v>3878.9833033599998</v>
      </c>
      <c r="X33" s="37">
        <f>SUMIFS(СВЦЭМ!$C$34:$C$777,СВЦЭМ!$A$34:$A$777,$A33,СВЦЭМ!$B$34:$B$777,X$11)+'СЕТ СН'!$F$9+СВЦЭМ!$D$10+'СЕТ СН'!$F$5-'СЕТ СН'!$F$17</f>
        <v>3974.3123264200003</v>
      </c>
      <c r="Y33" s="37">
        <f>SUMIFS(СВЦЭМ!$C$34:$C$777,СВЦЭМ!$A$34:$A$777,$A33,СВЦЭМ!$B$34:$B$777,Y$11)+'СЕТ СН'!$F$9+СВЦЭМ!$D$10+'СЕТ СН'!$F$5-'СЕТ СН'!$F$17</f>
        <v>4063.4775515900001</v>
      </c>
    </row>
    <row r="34" spans="1:25" ht="15.75" x14ac:dyDescent="0.2">
      <c r="A34" s="36">
        <f t="shared" si="0"/>
        <v>43031</v>
      </c>
      <c r="B34" s="37">
        <f>SUMIFS(СВЦЭМ!$C$34:$C$777,СВЦЭМ!$A$34:$A$777,$A34,СВЦЭМ!$B$34:$B$777,B$11)+'СЕТ СН'!$F$9+СВЦЭМ!$D$10+'СЕТ СН'!$F$5-'СЕТ СН'!$F$17</f>
        <v>4078.9207224900001</v>
      </c>
      <c r="C34" s="37">
        <f>SUMIFS(СВЦЭМ!$C$34:$C$777,СВЦЭМ!$A$34:$A$777,$A34,СВЦЭМ!$B$34:$B$777,C$11)+'СЕТ СН'!$F$9+СВЦЭМ!$D$10+'СЕТ СН'!$F$5-'СЕТ СН'!$F$17</f>
        <v>4133.0616485299997</v>
      </c>
      <c r="D34" s="37">
        <f>SUMIFS(СВЦЭМ!$C$34:$C$777,СВЦЭМ!$A$34:$A$777,$A34,СВЦЭМ!$B$34:$B$777,D$11)+'СЕТ СН'!$F$9+СВЦЭМ!$D$10+'СЕТ СН'!$F$5-'СЕТ СН'!$F$17</f>
        <v>4169.9063856700004</v>
      </c>
      <c r="E34" s="37">
        <f>SUMIFS(СВЦЭМ!$C$34:$C$777,СВЦЭМ!$A$34:$A$777,$A34,СВЦЭМ!$B$34:$B$777,E$11)+'СЕТ СН'!$F$9+СВЦЭМ!$D$10+'СЕТ СН'!$F$5-'СЕТ СН'!$F$17</f>
        <v>4191.6744688600002</v>
      </c>
      <c r="F34" s="37">
        <f>SUMIFS(СВЦЭМ!$C$34:$C$777,СВЦЭМ!$A$34:$A$777,$A34,СВЦЭМ!$B$34:$B$777,F$11)+'СЕТ СН'!$F$9+СВЦЭМ!$D$10+'СЕТ СН'!$F$5-'СЕТ СН'!$F$17</f>
        <v>4191.5051054800006</v>
      </c>
      <c r="G34" s="37">
        <f>SUMIFS(СВЦЭМ!$C$34:$C$777,СВЦЭМ!$A$34:$A$777,$A34,СВЦЭМ!$B$34:$B$777,G$11)+'СЕТ СН'!$F$9+СВЦЭМ!$D$10+'СЕТ СН'!$F$5-'СЕТ СН'!$F$17</f>
        <v>4162.4113451000003</v>
      </c>
      <c r="H34" s="37">
        <f>SUMIFS(СВЦЭМ!$C$34:$C$777,СВЦЭМ!$A$34:$A$777,$A34,СВЦЭМ!$B$34:$B$777,H$11)+'СЕТ СН'!$F$9+СВЦЭМ!$D$10+'СЕТ СН'!$F$5-'СЕТ СН'!$F$17</f>
        <v>4144.0421397299997</v>
      </c>
      <c r="I34" s="37">
        <f>SUMIFS(СВЦЭМ!$C$34:$C$777,СВЦЭМ!$A$34:$A$777,$A34,СВЦЭМ!$B$34:$B$777,I$11)+'СЕТ СН'!$F$9+СВЦЭМ!$D$10+'СЕТ СН'!$F$5-'СЕТ СН'!$F$17</f>
        <v>4111.2940606400007</v>
      </c>
      <c r="J34" s="37">
        <f>SUMIFS(СВЦЭМ!$C$34:$C$777,СВЦЭМ!$A$34:$A$777,$A34,СВЦЭМ!$B$34:$B$777,J$11)+'СЕТ СН'!$F$9+СВЦЭМ!$D$10+'СЕТ СН'!$F$5-'СЕТ СН'!$F$17</f>
        <v>4021.1498320600003</v>
      </c>
      <c r="K34" s="37">
        <f>SUMIFS(СВЦЭМ!$C$34:$C$777,СВЦЭМ!$A$34:$A$777,$A34,СВЦЭМ!$B$34:$B$777,K$11)+'СЕТ СН'!$F$9+СВЦЭМ!$D$10+'СЕТ СН'!$F$5-'СЕТ СН'!$F$17</f>
        <v>3968.2128381500006</v>
      </c>
      <c r="L34" s="37">
        <f>SUMIFS(СВЦЭМ!$C$34:$C$777,СВЦЭМ!$A$34:$A$777,$A34,СВЦЭМ!$B$34:$B$777,L$11)+'СЕТ СН'!$F$9+СВЦЭМ!$D$10+'СЕТ СН'!$F$5-'СЕТ СН'!$F$17</f>
        <v>3953.3390666699997</v>
      </c>
      <c r="M34" s="37">
        <f>SUMIFS(СВЦЭМ!$C$34:$C$777,СВЦЭМ!$A$34:$A$777,$A34,СВЦЭМ!$B$34:$B$777,M$11)+'СЕТ СН'!$F$9+СВЦЭМ!$D$10+'СЕТ СН'!$F$5-'СЕТ СН'!$F$17</f>
        <v>3952.8074744700007</v>
      </c>
      <c r="N34" s="37">
        <f>SUMIFS(СВЦЭМ!$C$34:$C$777,СВЦЭМ!$A$34:$A$777,$A34,СВЦЭМ!$B$34:$B$777,N$11)+'СЕТ СН'!$F$9+СВЦЭМ!$D$10+'СЕТ СН'!$F$5-'СЕТ СН'!$F$17</f>
        <v>3940.3949181799999</v>
      </c>
      <c r="O34" s="37">
        <f>SUMIFS(СВЦЭМ!$C$34:$C$777,СВЦЭМ!$A$34:$A$777,$A34,СВЦЭМ!$B$34:$B$777,O$11)+'СЕТ СН'!$F$9+СВЦЭМ!$D$10+'СЕТ СН'!$F$5-'СЕТ СН'!$F$17</f>
        <v>3931.97139823</v>
      </c>
      <c r="P34" s="37">
        <f>SUMIFS(СВЦЭМ!$C$34:$C$777,СВЦЭМ!$A$34:$A$777,$A34,СВЦЭМ!$B$34:$B$777,P$11)+'СЕТ СН'!$F$9+СВЦЭМ!$D$10+'СЕТ СН'!$F$5-'СЕТ СН'!$F$17</f>
        <v>3923.7828043700001</v>
      </c>
      <c r="Q34" s="37">
        <f>SUMIFS(СВЦЭМ!$C$34:$C$777,СВЦЭМ!$A$34:$A$777,$A34,СВЦЭМ!$B$34:$B$777,Q$11)+'СЕТ СН'!$F$9+СВЦЭМ!$D$10+'СЕТ СН'!$F$5-'СЕТ СН'!$F$17</f>
        <v>3917.6251238200002</v>
      </c>
      <c r="R34" s="37">
        <f>SUMIFS(СВЦЭМ!$C$34:$C$777,СВЦЭМ!$A$34:$A$777,$A34,СВЦЭМ!$B$34:$B$777,R$11)+'СЕТ СН'!$F$9+СВЦЭМ!$D$10+'СЕТ СН'!$F$5-'СЕТ СН'!$F$17</f>
        <v>3914.5116733000004</v>
      </c>
      <c r="S34" s="37">
        <f>SUMIFS(СВЦЭМ!$C$34:$C$777,СВЦЭМ!$A$34:$A$777,$A34,СВЦЭМ!$B$34:$B$777,S$11)+'СЕТ СН'!$F$9+СВЦЭМ!$D$10+'СЕТ СН'!$F$5-'СЕТ СН'!$F$17</f>
        <v>3931.52826362</v>
      </c>
      <c r="T34" s="37">
        <f>SUMIFS(СВЦЭМ!$C$34:$C$777,СВЦЭМ!$A$34:$A$777,$A34,СВЦЭМ!$B$34:$B$777,T$11)+'СЕТ СН'!$F$9+СВЦЭМ!$D$10+'СЕТ СН'!$F$5-'СЕТ СН'!$F$17</f>
        <v>3964.3407605500006</v>
      </c>
      <c r="U34" s="37">
        <f>SUMIFS(СВЦЭМ!$C$34:$C$777,СВЦЭМ!$A$34:$A$777,$A34,СВЦЭМ!$B$34:$B$777,U$11)+'СЕТ СН'!$F$9+СВЦЭМ!$D$10+'СЕТ СН'!$F$5-'СЕТ СН'!$F$17</f>
        <v>3970.5479829699998</v>
      </c>
      <c r="V34" s="37">
        <f>SUMIFS(СВЦЭМ!$C$34:$C$777,СВЦЭМ!$A$34:$A$777,$A34,СВЦЭМ!$B$34:$B$777,V$11)+'СЕТ СН'!$F$9+СВЦЭМ!$D$10+'СЕТ СН'!$F$5-'СЕТ СН'!$F$17</f>
        <v>3942.9661406599998</v>
      </c>
      <c r="W34" s="37">
        <f>SUMIFS(СВЦЭМ!$C$34:$C$777,СВЦЭМ!$A$34:$A$777,$A34,СВЦЭМ!$B$34:$B$777,W$11)+'СЕТ СН'!$F$9+СВЦЭМ!$D$10+'СЕТ СН'!$F$5-'СЕТ СН'!$F$17</f>
        <v>3967.1994827200006</v>
      </c>
      <c r="X34" s="37">
        <f>SUMIFS(СВЦЭМ!$C$34:$C$777,СВЦЭМ!$A$34:$A$777,$A34,СВЦЭМ!$B$34:$B$777,X$11)+'СЕТ СН'!$F$9+СВЦЭМ!$D$10+'СЕТ СН'!$F$5-'СЕТ СН'!$F$17</f>
        <v>3962.3793566800005</v>
      </c>
      <c r="Y34" s="37">
        <f>SUMIFS(СВЦЭМ!$C$34:$C$777,СВЦЭМ!$A$34:$A$777,$A34,СВЦЭМ!$B$34:$B$777,Y$11)+'СЕТ СН'!$F$9+СВЦЭМ!$D$10+'СЕТ СН'!$F$5-'СЕТ СН'!$F$17</f>
        <v>4020.9252770000003</v>
      </c>
    </row>
    <row r="35" spans="1:25" ht="15.75" x14ac:dyDescent="0.2">
      <c r="A35" s="36">
        <f t="shared" si="0"/>
        <v>43032</v>
      </c>
      <c r="B35" s="37">
        <f>SUMIFS(СВЦЭМ!$C$34:$C$777,СВЦЭМ!$A$34:$A$777,$A35,СВЦЭМ!$B$34:$B$777,B$11)+'СЕТ СН'!$F$9+СВЦЭМ!$D$10+'СЕТ СН'!$F$5-'СЕТ СН'!$F$17</f>
        <v>4118.3934181200002</v>
      </c>
      <c r="C35" s="37">
        <f>SUMIFS(СВЦЭМ!$C$34:$C$777,СВЦЭМ!$A$34:$A$777,$A35,СВЦЭМ!$B$34:$B$777,C$11)+'СЕТ СН'!$F$9+СВЦЭМ!$D$10+'СЕТ СН'!$F$5-'СЕТ СН'!$F$17</f>
        <v>4119.3155508</v>
      </c>
      <c r="D35" s="37">
        <f>SUMIFS(СВЦЭМ!$C$34:$C$777,СВЦЭМ!$A$34:$A$777,$A35,СВЦЭМ!$B$34:$B$777,D$11)+'СЕТ СН'!$F$9+СВЦЭМ!$D$10+'СЕТ СН'!$F$5-'СЕТ СН'!$F$17</f>
        <v>4169.1082126199999</v>
      </c>
      <c r="E35" s="37">
        <f>SUMIFS(СВЦЭМ!$C$34:$C$777,СВЦЭМ!$A$34:$A$777,$A35,СВЦЭМ!$B$34:$B$777,E$11)+'СЕТ СН'!$F$9+СВЦЭМ!$D$10+'СЕТ СН'!$F$5-'СЕТ СН'!$F$17</f>
        <v>4219.0201582700001</v>
      </c>
      <c r="F35" s="37">
        <f>SUMIFS(СВЦЭМ!$C$34:$C$777,СВЦЭМ!$A$34:$A$777,$A35,СВЦЭМ!$B$34:$B$777,F$11)+'СЕТ СН'!$F$9+СВЦЭМ!$D$10+'СЕТ СН'!$F$5-'СЕТ СН'!$F$17</f>
        <v>4220.1684636800001</v>
      </c>
      <c r="G35" s="37">
        <f>SUMIFS(СВЦЭМ!$C$34:$C$777,СВЦЭМ!$A$34:$A$777,$A35,СВЦЭМ!$B$34:$B$777,G$11)+'СЕТ СН'!$F$9+СВЦЭМ!$D$10+'СЕТ СН'!$F$5-'СЕТ СН'!$F$17</f>
        <v>4189.61223092</v>
      </c>
      <c r="H35" s="37">
        <f>SUMIFS(СВЦЭМ!$C$34:$C$777,СВЦЭМ!$A$34:$A$777,$A35,СВЦЭМ!$B$34:$B$777,H$11)+'СЕТ СН'!$F$9+СВЦЭМ!$D$10+'СЕТ СН'!$F$5-'СЕТ СН'!$F$17</f>
        <v>4095.5492145600001</v>
      </c>
      <c r="I35" s="37">
        <f>SUMIFS(СВЦЭМ!$C$34:$C$777,СВЦЭМ!$A$34:$A$777,$A35,СВЦЭМ!$B$34:$B$777,I$11)+'СЕТ СН'!$F$9+СВЦЭМ!$D$10+'СЕТ СН'!$F$5-'СЕТ СН'!$F$17</f>
        <v>4028.4164745600001</v>
      </c>
      <c r="J35" s="37">
        <f>SUMIFS(СВЦЭМ!$C$34:$C$777,СВЦЭМ!$A$34:$A$777,$A35,СВЦЭМ!$B$34:$B$777,J$11)+'СЕТ СН'!$F$9+СВЦЭМ!$D$10+'СЕТ СН'!$F$5-'СЕТ СН'!$F$17</f>
        <v>3975.8464920400002</v>
      </c>
      <c r="K35" s="37">
        <f>SUMIFS(СВЦЭМ!$C$34:$C$777,СВЦЭМ!$A$34:$A$777,$A35,СВЦЭМ!$B$34:$B$777,K$11)+'СЕТ СН'!$F$9+СВЦЭМ!$D$10+'СЕТ СН'!$F$5-'СЕТ СН'!$F$17</f>
        <v>3914.1805094800002</v>
      </c>
      <c r="L35" s="37">
        <f>SUMIFS(СВЦЭМ!$C$34:$C$777,СВЦЭМ!$A$34:$A$777,$A35,СВЦЭМ!$B$34:$B$777,L$11)+'СЕТ СН'!$F$9+СВЦЭМ!$D$10+'СЕТ СН'!$F$5-'СЕТ СН'!$F$17</f>
        <v>3838.5485159500004</v>
      </c>
      <c r="M35" s="37">
        <f>SUMIFS(СВЦЭМ!$C$34:$C$777,СВЦЭМ!$A$34:$A$777,$A35,СВЦЭМ!$B$34:$B$777,M$11)+'СЕТ СН'!$F$9+СВЦЭМ!$D$10+'СЕТ СН'!$F$5-'СЕТ СН'!$F$17</f>
        <v>3821.1108341700001</v>
      </c>
      <c r="N35" s="37">
        <f>SUMIFS(СВЦЭМ!$C$34:$C$777,СВЦЭМ!$A$34:$A$777,$A35,СВЦЭМ!$B$34:$B$777,N$11)+'СЕТ СН'!$F$9+СВЦЭМ!$D$10+'СЕТ СН'!$F$5-'СЕТ СН'!$F$17</f>
        <v>3809.0631564200003</v>
      </c>
      <c r="O35" s="37">
        <f>SUMIFS(СВЦЭМ!$C$34:$C$777,СВЦЭМ!$A$34:$A$777,$A35,СВЦЭМ!$B$34:$B$777,O$11)+'СЕТ СН'!$F$9+СВЦЭМ!$D$10+'СЕТ СН'!$F$5-'СЕТ СН'!$F$17</f>
        <v>3798.9837643299998</v>
      </c>
      <c r="P35" s="37">
        <f>SUMIFS(СВЦЭМ!$C$34:$C$777,СВЦЭМ!$A$34:$A$777,$A35,СВЦЭМ!$B$34:$B$777,P$11)+'СЕТ СН'!$F$9+СВЦЭМ!$D$10+'СЕТ СН'!$F$5-'СЕТ СН'!$F$17</f>
        <v>3793.8711168099999</v>
      </c>
      <c r="Q35" s="37">
        <f>SUMIFS(СВЦЭМ!$C$34:$C$777,СВЦЭМ!$A$34:$A$777,$A35,СВЦЭМ!$B$34:$B$777,Q$11)+'СЕТ СН'!$F$9+СВЦЭМ!$D$10+'СЕТ СН'!$F$5-'СЕТ СН'!$F$17</f>
        <v>3798.1832989800005</v>
      </c>
      <c r="R35" s="37">
        <f>SUMIFS(СВЦЭМ!$C$34:$C$777,СВЦЭМ!$A$34:$A$777,$A35,СВЦЭМ!$B$34:$B$777,R$11)+'СЕТ СН'!$F$9+СВЦЭМ!$D$10+'СЕТ СН'!$F$5-'СЕТ СН'!$F$17</f>
        <v>3789.9383069599999</v>
      </c>
      <c r="S35" s="37">
        <f>SUMIFS(СВЦЭМ!$C$34:$C$777,СВЦЭМ!$A$34:$A$777,$A35,СВЦЭМ!$B$34:$B$777,S$11)+'СЕТ СН'!$F$9+СВЦЭМ!$D$10+'СЕТ СН'!$F$5-'СЕТ СН'!$F$17</f>
        <v>3799.42985778</v>
      </c>
      <c r="T35" s="37">
        <f>SUMIFS(СВЦЭМ!$C$34:$C$777,СВЦЭМ!$A$34:$A$777,$A35,СВЦЭМ!$B$34:$B$777,T$11)+'СЕТ СН'!$F$9+СВЦЭМ!$D$10+'СЕТ СН'!$F$5-'СЕТ СН'!$F$17</f>
        <v>3820.5874214100004</v>
      </c>
      <c r="U35" s="37">
        <f>SUMIFS(СВЦЭМ!$C$34:$C$777,СВЦЭМ!$A$34:$A$777,$A35,СВЦЭМ!$B$34:$B$777,U$11)+'СЕТ СН'!$F$9+СВЦЭМ!$D$10+'СЕТ СН'!$F$5-'СЕТ СН'!$F$17</f>
        <v>3844.0351590800001</v>
      </c>
      <c r="V35" s="37">
        <f>SUMIFS(СВЦЭМ!$C$34:$C$777,СВЦЭМ!$A$34:$A$777,$A35,СВЦЭМ!$B$34:$B$777,V$11)+'СЕТ СН'!$F$9+СВЦЭМ!$D$10+'СЕТ СН'!$F$5-'СЕТ СН'!$F$17</f>
        <v>3844.98797698</v>
      </c>
      <c r="W35" s="37">
        <f>SUMIFS(СВЦЭМ!$C$34:$C$777,СВЦЭМ!$A$34:$A$777,$A35,СВЦЭМ!$B$34:$B$777,W$11)+'СЕТ СН'!$F$9+СВЦЭМ!$D$10+'СЕТ СН'!$F$5-'СЕТ СН'!$F$17</f>
        <v>3895.2680919800005</v>
      </c>
      <c r="X35" s="37">
        <f>SUMIFS(СВЦЭМ!$C$34:$C$777,СВЦЭМ!$A$34:$A$777,$A35,СВЦЭМ!$B$34:$B$777,X$11)+'СЕТ СН'!$F$9+СВЦЭМ!$D$10+'СЕТ СН'!$F$5-'СЕТ СН'!$F$17</f>
        <v>3956.0220249600006</v>
      </c>
      <c r="Y35" s="37">
        <f>SUMIFS(СВЦЭМ!$C$34:$C$777,СВЦЭМ!$A$34:$A$777,$A35,СВЦЭМ!$B$34:$B$777,Y$11)+'СЕТ СН'!$F$9+СВЦЭМ!$D$10+'СЕТ СН'!$F$5-'СЕТ СН'!$F$17</f>
        <v>4037.8622083800001</v>
      </c>
    </row>
    <row r="36" spans="1:25" ht="15.75" x14ac:dyDescent="0.2">
      <c r="A36" s="36">
        <f t="shared" si="0"/>
        <v>43033</v>
      </c>
      <c r="B36" s="37">
        <f>SUMIFS(СВЦЭМ!$C$34:$C$777,СВЦЭМ!$A$34:$A$777,$A36,СВЦЭМ!$B$34:$B$777,B$11)+'СЕТ СН'!$F$9+СВЦЭМ!$D$10+'СЕТ СН'!$F$5-'СЕТ СН'!$F$17</f>
        <v>4078.4023513800003</v>
      </c>
      <c r="C36" s="37">
        <f>SUMIFS(СВЦЭМ!$C$34:$C$777,СВЦЭМ!$A$34:$A$777,$A36,СВЦЭМ!$B$34:$B$777,C$11)+'СЕТ СН'!$F$9+СВЦЭМ!$D$10+'СЕТ СН'!$F$5-'СЕТ СН'!$F$17</f>
        <v>4126.0098768999997</v>
      </c>
      <c r="D36" s="37">
        <f>SUMIFS(СВЦЭМ!$C$34:$C$777,СВЦЭМ!$A$34:$A$777,$A36,СВЦЭМ!$B$34:$B$777,D$11)+'СЕТ СН'!$F$9+СВЦЭМ!$D$10+'СЕТ СН'!$F$5-'СЕТ СН'!$F$17</f>
        <v>4155.0362054500001</v>
      </c>
      <c r="E36" s="37">
        <f>SUMIFS(СВЦЭМ!$C$34:$C$777,СВЦЭМ!$A$34:$A$777,$A36,СВЦЭМ!$B$34:$B$777,E$11)+'СЕТ СН'!$F$9+СВЦЭМ!$D$10+'СЕТ СН'!$F$5-'СЕТ СН'!$F$17</f>
        <v>4156.2271449300006</v>
      </c>
      <c r="F36" s="37">
        <f>SUMIFS(СВЦЭМ!$C$34:$C$777,СВЦЭМ!$A$34:$A$777,$A36,СВЦЭМ!$B$34:$B$777,F$11)+'СЕТ СН'!$F$9+СВЦЭМ!$D$10+'СЕТ СН'!$F$5-'СЕТ СН'!$F$17</f>
        <v>4156.7298283800001</v>
      </c>
      <c r="G36" s="37">
        <f>SUMIFS(СВЦЭМ!$C$34:$C$777,СВЦЭМ!$A$34:$A$777,$A36,СВЦЭМ!$B$34:$B$777,G$11)+'СЕТ СН'!$F$9+СВЦЭМ!$D$10+'СЕТ СН'!$F$5-'СЕТ СН'!$F$17</f>
        <v>4127.3374947900002</v>
      </c>
      <c r="H36" s="37">
        <f>SUMIFS(СВЦЭМ!$C$34:$C$777,СВЦЭМ!$A$34:$A$777,$A36,СВЦЭМ!$B$34:$B$777,H$11)+'СЕТ СН'!$F$9+СВЦЭМ!$D$10+'СЕТ СН'!$F$5-'СЕТ СН'!$F$17</f>
        <v>4147.7928731499997</v>
      </c>
      <c r="I36" s="37">
        <f>SUMIFS(СВЦЭМ!$C$34:$C$777,СВЦЭМ!$A$34:$A$777,$A36,СВЦЭМ!$B$34:$B$777,I$11)+'СЕТ СН'!$F$9+СВЦЭМ!$D$10+'СЕТ СН'!$F$5-'СЕТ СН'!$F$17</f>
        <v>4119.0519318700008</v>
      </c>
      <c r="J36" s="37">
        <f>SUMIFS(СВЦЭМ!$C$34:$C$777,СВЦЭМ!$A$34:$A$777,$A36,СВЦЭМ!$B$34:$B$777,J$11)+'СЕТ СН'!$F$9+СВЦЭМ!$D$10+'СЕТ СН'!$F$5-'СЕТ СН'!$F$17</f>
        <v>4045.9469456000006</v>
      </c>
      <c r="K36" s="37">
        <f>SUMIFS(СВЦЭМ!$C$34:$C$777,СВЦЭМ!$A$34:$A$777,$A36,СВЦЭМ!$B$34:$B$777,K$11)+'СЕТ СН'!$F$9+СВЦЭМ!$D$10+'СЕТ СН'!$F$5-'СЕТ СН'!$F$17</f>
        <v>3969.0277049599999</v>
      </c>
      <c r="L36" s="37">
        <f>SUMIFS(СВЦЭМ!$C$34:$C$777,СВЦЭМ!$A$34:$A$777,$A36,СВЦЭМ!$B$34:$B$777,L$11)+'СЕТ СН'!$F$9+СВЦЭМ!$D$10+'СЕТ СН'!$F$5-'СЕТ СН'!$F$17</f>
        <v>3894.59425723</v>
      </c>
      <c r="M36" s="37">
        <f>SUMIFS(СВЦЭМ!$C$34:$C$777,СВЦЭМ!$A$34:$A$777,$A36,СВЦЭМ!$B$34:$B$777,M$11)+'СЕТ СН'!$F$9+СВЦЭМ!$D$10+'СЕТ СН'!$F$5-'СЕТ СН'!$F$17</f>
        <v>3870.5059923099998</v>
      </c>
      <c r="N36" s="37">
        <f>SUMIFS(СВЦЭМ!$C$34:$C$777,СВЦЭМ!$A$34:$A$777,$A36,СВЦЭМ!$B$34:$B$777,N$11)+'СЕТ СН'!$F$9+СВЦЭМ!$D$10+'СЕТ СН'!$F$5-'СЕТ СН'!$F$17</f>
        <v>3861.09493492</v>
      </c>
      <c r="O36" s="37">
        <f>SUMIFS(СВЦЭМ!$C$34:$C$777,СВЦЭМ!$A$34:$A$777,$A36,СВЦЭМ!$B$34:$B$777,O$11)+'СЕТ СН'!$F$9+СВЦЭМ!$D$10+'СЕТ СН'!$F$5-'СЕТ СН'!$F$17</f>
        <v>3864.9738691299999</v>
      </c>
      <c r="P36" s="37">
        <f>SUMIFS(СВЦЭМ!$C$34:$C$777,СВЦЭМ!$A$34:$A$777,$A36,СВЦЭМ!$B$34:$B$777,P$11)+'СЕТ СН'!$F$9+СВЦЭМ!$D$10+'СЕТ СН'!$F$5-'СЕТ СН'!$F$17</f>
        <v>3861.1865375100006</v>
      </c>
      <c r="Q36" s="37">
        <f>SUMIFS(СВЦЭМ!$C$34:$C$777,СВЦЭМ!$A$34:$A$777,$A36,СВЦЭМ!$B$34:$B$777,Q$11)+'СЕТ СН'!$F$9+СВЦЭМ!$D$10+'СЕТ СН'!$F$5-'СЕТ СН'!$F$17</f>
        <v>3852.4404012800005</v>
      </c>
      <c r="R36" s="37">
        <f>SUMIFS(СВЦЭМ!$C$34:$C$777,СВЦЭМ!$A$34:$A$777,$A36,СВЦЭМ!$B$34:$B$777,R$11)+'СЕТ СН'!$F$9+СВЦЭМ!$D$10+'СЕТ СН'!$F$5-'СЕТ СН'!$F$17</f>
        <v>3848.7529231600001</v>
      </c>
      <c r="S36" s="37">
        <f>SUMIFS(СВЦЭМ!$C$34:$C$777,СВЦЭМ!$A$34:$A$777,$A36,СВЦЭМ!$B$34:$B$777,S$11)+'СЕТ СН'!$F$9+СВЦЭМ!$D$10+'СЕТ СН'!$F$5-'СЕТ СН'!$F$17</f>
        <v>3860.8467793</v>
      </c>
      <c r="T36" s="37">
        <f>SUMIFS(СВЦЭМ!$C$34:$C$777,СВЦЭМ!$A$34:$A$777,$A36,СВЦЭМ!$B$34:$B$777,T$11)+'СЕТ СН'!$F$9+СВЦЭМ!$D$10+'СЕТ СН'!$F$5-'СЕТ СН'!$F$17</f>
        <v>3898.54236726</v>
      </c>
      <c r="U36" s="37">
        <f>SUMIFS(СВЦЭМ!$C$34:$C$777,СВЦЭМ!$A$34:$A$777,$A36,СВЦЭМ!$B$34:$B$777,U$11)+'СЕТ СН'!$F$9+СВЦЭМ!$D$10+'СЕТ СН'!$F$5-'СЕТ СН'!$F$17</f>
        <v>3921.18017659</v>
      </c>
      <c r="V36" s="37">
        <f>SUMIFS(СВЦЭМ!$C$34:$C$777,СВЦЭМ!$A$34:$A$777,$A36,СВЦЭМ!$B$34:$B$777,V$11)+'СЕТ СН'!$F$9+СВЦЭМ!$D$10+'СЕТ СН'!$F$5-'СЕТ СН'!$F$17</f>
        <v>3903.2868955900003</v>
      </c>
      <c r="W36" s="37">
        <f>SUMIFS(СВЦЭМ!$C$34:$C$777,СВЦЭМ!$A$34:$A$777,$A36,СВЦЭМ!$B$34:$B$777,W$11)+'СЕТ СН'!$F$9+СВЦЭМ!$D$10+'СЕТ СН'!$F$5-'СЕТ СН'!$F$17</f>
        <v>3951.5402419399998</v>
      </c>
      <c r="X36" s="37">
        <f>SUMIFS(СВЦЭМ!$C$34:$C$777,СВЦЭМ!$A$34:$A$777,$A36,СВЦЭМ!$B$34:$B$777,X$11)+'СЕТ СН'!$F$9+СВЦЭМ!$D$10+'СЕТ СН'!$F$5-'СЕТ СН'!$F$17</f>
        <v>3948.47115734</v>
      </c>
      <c r="Y36" s="37">
        <f>SUMIFS(СВЦЭМ!$C$34:$C$777,СВЦЭМ!$A$34:$A$777,$A36,СВЦЭМ!$B$34:$B$777,Y$11)+'СЕТ СН'!$F$9+СВЦЭМ!$D$10+'СЕТ СН'!$F$5-'СЕТ СН'!$F$17</f>
        <v>4003.6873132600003</v>
      </c>
    </row>
    <row r="37" spans="1:25" ht="15.75" x14ac:dyDescent="0.2">
      <c r="A37" s="36">
        <f t="shared" si="0"/>
        <v>43034</v>
      </c>
      <c r="B37" s="37">
        <f>SUMIFS(СВЦЭМ!$C$34:$C$777,СВЦЭМ!$A$34:$A$777,$A37,СВЦЭМ!$B$34:$B$777,B$11)+'СЕТ СН'!$F$9+СВЦЭМ!$D$10+'СЕТ СН'!$F$5-'СЕТ СН'!$F$17</f>
        <v>4072.6134719900001</v>
      </c>
      <c r="C37" s="37">
        <f>SUMIFS(СВЦЭМ!$C$34:$C$777,СВЦЭМ!$A$34:$A$777,$A37,СВЦЭМ!$B$34:$B$777,C$11)+'СЕТ СН'!$F$9+СВЦЭМ!$D$10+'СЕТ СН'!$F$5-'СЕТ СН'!$F$17</f>
        <v>4145.1564073899999</v>
      </c>
      <c r="D37" s="37">
        <f>SUMIFS(СВЦЭМ!$C$34:$C$777,СВЦЭМ!$A$34:$A$777,$A37,СВЦЭМ!$B$34:$B$777,D$11)+'СЕТ СН'!$F$9+СВЦЭМ!$D$10+'СЕТ СН'!$F$5-'СЕТ СН'!$F$17</f>
        <v>4162.2507875500005</v>
      </c>
      <c r="E37" s="37">
        <f>SUMIFS(СВЦЭМ!$C$34:$C$777,СВЦЭМ!$A$34:$A$777,$A37,СВЦЭМ!$B$34:$B$777,E$11)+'СЕТ СН'!$F$9+СВЦЭМ!$D$10+'СЕТ СН'!$F$5-'СЕТ СН'!$F$17</f>
        <v>4171.7641351399998</v>
      </c>
      <c r="F37" s="37">
        <f>SUMIFS(СВЦЭМ!$C$34:$C$777,СВЦЭМ!$A$34:$A$777,$A37,СВЦЭМ!$B$34:$B$777,F$11)+'СЕТ СН'!$F$9+СВЦЭМ!$D$10+'СЕТ СН'!$F$5-'СЕТ СН'!$F$17</f>
        <v>4164.8314334500001</v>
      </c>
      <c r="G37" s="37">
        <f>SUMIFS(СВЦЭМ!$C$34:$C$777,СВЦЭМ!$A$34:$A$777,$A37,СВЦЭМ!$B$34:$B$777,G$11)+'СЕТ СН'!$F$9+СВЦЭМ!$D$10+'СЕТ СН'!$F$5-'СЕТ СН'!$F$17</f>
        <v>4150.7447435399999</v>
      </c>
      <c r="H37" s="37">
        <f>SUMIFS(СВЦЭМ!$C$34:$C$777,СВЦЭМ!$A$34:$A$777,$A37,СВЦЭМ!$B$34:$B$777,H$11)+'СЕТ СН'!$F$9+СВЦЭМ!$D$10+'СЕТ СН'!$F$5-'СЕТ СН'!$F$17</f>
        <v>4058.5961629700005</v>
      </c>
      <c r="I37" s="37">
        <f>SUMIFS(СВЦЭМ!$C$34:$C$777,СВЦЭМ!$A$34:$A$777,$A37,СВЦЭМ!$B$34:$B$777,I$11)+'СЕТ СН'!$F$9+СВЦЭМ!$D$10+'СЕТ СН'!$F$5-'СЕТ СН'!$F$17</f>
        <v>4018.5512793200005</v>
      </c>
      <c r="J37" s="37">
        <f>SUMIFS(СВЦЭМ!$C$34:$C$777,СВЦЭМ!$A$34:$A$777,$A37,СВЦЭМ!$B$34:$B$777,J$11)+'СЕТ СН'!$F$9+СВЦЭМ!$D$10+'СЕТ СН'!$F$5-'СЕТ СН'!$F$17</f>
        <v>3978.08316285</v>
      </c>
      <c r="K37" s="37">
        <f>SUMIFS(СВЦЭМ!$C$34:$C$777,СВЦЭМ!$A$34:$A$777,$A37,СВЦЭМ!$B$34:$B$777,K$11)+'СЕТ СН'!$F$9+СВЦЭМ!$D$10+'СЕТ СН'!$F$5-'СЕТ СН'!$F$17</f>
        <v>3935.4741592400005</v>
      </c>
      <c r="L37" s="37">
        <f>SUMIFS(СВЦЭМ!$C$34:$C$777,СВЦЭМ!$A$34:$A$777,$A37,СВЦЭМ!$B$34:$B$777,L$11)+'СЕТ СН'!$F$9+СВЦЭМ!$D$10+'СЕТ СН'!$F$5-'СЕТ СН'!$F$17</f>
        <v>3926.3111647200003</v>
      </c>
      <c r="M37" s="37">
        <f>SUMIFS(СВЦЭМ!$C$34:$C$777,СВЦЭМ!$A$34:$A$777,$A37,СВЦЭМ!$B$34:$B$777,M$11)+'СЕТ СН'!$F$9+СВЦЭМ!$D$10+'СЕТ СН'!$F$5-'СЕТ СН'!$F$17</f>
        <v>3929.2530731500001</v>
      </c>
      <c r="N37" s="37">
        <f>SUMIFS(СВЦЭМ!$C$34:$C$777,СВЦЭМ!$A$34:$A$777,$A37,СВЦЭМ!$B$34:$B$777,N$11)+'СЕТ СН'!$F$9+СВЦЭМ!$D$10+'СЕТ СН'!$F$5-'СЕТ СН'!$F$17</f>
        <v>3915.1235233000007</v>
      </c>
      <c r="O37" s="37">
        <f>SUMIFS(СВЦЭМ!$C$34:$C$777,СВЦЭМ!$A$34:$A$777,$A37,СВЦЭМ!$B$34:$B$777,O$11)+'СЕТ СН'!$F$9+СВЦЭМ!$D$10+'СЕТ СН'!$F$5-'СЕТ СН'!$F$17</f>
        <v>3919.6663818800007</v>
      </c>
      <c r="P37" s="37">
        <f>SUMIFS(СВЦЭМ!$C$34:$C$777,СВЦЭМ!$A$34:$A$777,$A37,СВЦЭМ!$B$34:$B$777,P$11)+'СЕТ СН'!$F$9+СВЦЭМ!$D$10+'СЕТ СН'!$F$5-'СЕТ СН'!$F$17</f>
        <v>3911.4515957100002</v>
      </c>
      <c r="Q37" s="37">
        <f>SUMIFS(СВЦЭМ!$C$34:$C$777,СВЦЭМ!$A$34:$A$777,$A37,СВЦЭМ!$B$34:$B$777,Q$11)+'СЕТ СН'!$F$9+СВЦЭМ!$D$10+'СЕТ СН'!$F$5-'СЕТ СН'!$F$17</f>
        <v>3903.8639478100004</v>
      </c>
      <c r="R37" s="37">
        <f>SUMIFS(СВЦЭМ!$C$34:$C$777,СВЦЭМ!$A$34:$A$777,$A37,СВЦЭМ!$B$34:$B$777,R$11)+'СЕТ СН'!$F$9+СВЦЭМ!$D$10+'СЕТ СН'!$F$5-'СЕТ СН'!$F$17</f>
        <v>3899.0995416800006</v>
      </c>
      <c r="S37" s="37">
        <f>SUMIFS(СВЦЭМ!$C$34:$C$777,СВЦЭМ!$A$34:$A$777,$A37,СВЦЭМ!$B$34:$B$777,S$11)+'СЕТ СН'!$F$9+СВЦЭМ!$D$10+'СЕТ СН'!$F$5-'СЕТ СН'!$F$17</f>
        <v>3915.9402534500005</v>
      </c>
      <c r="T37" s="37">
        <f>SUMIFS(СВЦЭМ!$C$34:$C$777,СВЦЭМ!$A$34:$A$777,$A37,СВЦЭМ!$B$34:$B$777,T$11)+'СЕТ СН'!$F$9+СВЦЭМ!$D$10+'СЕТ СН'!$F$5-'СЕТ СН'!$F$17</f>
        <v>3952.6878570500003</v>
      </c>
      <c r="U37" s="37">
        <f>SUMIFS(СВЦЭМ!$C$34:$C$777,СВЦЭМ!$A$34:$A$777,$A37,СВЦЭМ!$B$34:$B$777,U$11)+'СЕТ СН'!$F$9+СВЦЭМ!$D$10+'СЕТ СН'!$F$5-'СЕТ СН'!$F$17</f>
        <v>3970.5295983200003</v>
      </c>
      <c r="V37" s="37">
        <f>SUMIFS(СВЦЭМ!$C$34:$C$777,СВЦЭМ!$A$34:$A$777,$A37,СВЦЭМ!$B$34:$B$777,V$11)+'СЕТ СН'!$F$9+СВЦЭМ!$D$10+'СЕТ СН'!$F$5-'СЕТ СН'!$F$17</f>
        <v>3947.3755162100006</v>
      </c>
      <c r="W37" s="37">
        <f>SUMIFS(СВЦЭМ!$C$34:$C$777,СВЦЭМ!$A$34:$A$777,$A37,СВЦЭМ!$B$34:$B$777,W$11)+'СЕТ СН'!$F$9+СВЦЭМ!$D$10+'СЕТ СН'!$F$5-'СЕТ СН'!$F$17</f>
        <v>3924.8946804300003</v>
      </c>
      <c r="X37" s="37">
        <f>SUMIFS(СВЦЭМ!$C$34:$C$777,СВЦЭМ!$A$34:$A$777,$A37,СВЦЭМ!$B$34:$B$777,X$11)+'СЕТ СН'!$F$9+СВЦЭМ!$D$10+'СЕТ СН'!$F$5-'СЕТ СН'!$F$17</f>
        <v>3965.5572936799999</v>
      </c>
      <c r="Y37" s="37">
        <f>SUMIFS(СВЦЭМ!$C$34:$C$777,СВЦЭМ!$A$34:$A$777,$A37,СВЦЭМ!$B$34:$B$777,Y$11)+'СЕТ СН'!$F$9+СВЦЭМ!$D$10+'СЕТ СН'!$F$5-'СЕТ СН'!$F$17</f>
        <v>3994.6387084300004</v>
      </c>
    </row>
    <row r="38" spans="1:25" ht="15.75" x14ac:dyDescent="0.2">
      <c r="A38" s="36">
        <f t="shared" si="0"/>
        <v>43035</v>
      </c>
      <c r="B38" s="37">
        <f>SUMIFS(СВЦЭМ!$C$34:$C$777,СВЦЭМ!$A$34:$A$777,$A38,СВЦЭМ!$B$34:$B$777,B$11)+'СЕТ СН'!$F$9+СВЦЭМ!$D$10+'СЕТ СН'!$F$5-'СЕТ СН'!$F$17</f>
        <v>4127.7378090800003</v>
      </c>
      <c r="C38" s="37">
        <f>SUMIFS(СВЦЭМ!$C$34:$C$777,СВЦЭМ!$A$34:$A$777,$A38,СВЦЭМ!$B$34:$B$777,C$11)+'СЕТ СН'!$F$9+СВЦЭМ!$D$10+'СЕТ СН'!$F$5-'СЕТ СН'!$F$17</f>
        <v>4166.3965363900006</v>
      </c>
      <c r="D38" s="37">
        <f>SUMIFS(СВЦЭМ!$C$34:$C$777,СВЦЭМ!$A$34:$A$777,$A38,СВЦЭМ!$B$34:$B$777,D$11)+'СЕТ СН'!$F$9+СВЦЭМ!$D$10+'СЕТ СН'!$F$5-'СЕТ СН'!$F$17</f>
        <v>4209.4350735799999</v>
      </c>
      <c r="E38" s="37">
        <f>SUMIFS(СВЦЭМ!$C$34:$C$777,СВЦЭМ!$A$34:$A$777,$A38,СВЦЭМ!$B$34:$B$777,E$11)+'СЕТ СН'!$F$9+СВЦЭМ!$D$10+'СЕТ СН'!$F$5-'СЕТ СН'!$F$17</f>
        <v>4209.8073181500004</v>
      </c>
      <c r="F38" s="37">
        <f>SUMIFS(СВЦЭМ!$C$34:$C$777,СВЦЭМ!$A$34:$A$777,$A38,СВЦЭМ!$B$34:$B$777,F$11)+'СЕТ СН'!$F$9+СВЦЭМ!$D$10+'СЕТ СН'!$F$5-'СЕТ СН'!$F$17</f>
        <v>4200.2241938400002</v>
      </c>
      <c r="G38" s="37">
        <f>SUMIFS(СВЦЭМ!$C$34:$C$777,СВЦЭМ!$A$34:$A$777,$A38,СВЦЭМ!$B$34:$B$777,G$11)+'СЕТ СН'!$F$9+СВЦЭМ!$D$10+'СЕТ СН'!$F$5-'СЕТ СН'!$F$17</f>
        <v>4189.8756013100001</v>
      </c>
      <c r="H38" s="37">
        <f>SUMIFS(СВЦЭМ!$C$34:$C$777,СВЦЭМ!$A$34:$A$777,$A38,СВЦЭМ!$B$34:$B$777,H$11)+'СЕТ СН'!$F$9+СВЦЭМ!$D$10+'СЕТ СН'!$F$5-'СЕТ СН'!$F$17</f>
        <v>4153.4047339700001</v>
      </c>
      <c r="I38" s="37">
        <f>SUMIFS(СВЦЭМ!$C$34:$C$777,СВЦЭМ!$A$34:$A$777,$A38,СВЦЭМ!$B$34:$B$777,I$11)+'СЕТ СН'!$F$9+СВЦЭМ!$D$10+'СЕТ СН'!$F$5-'СЕТ СН'!$F$17</f>
        <v>4084.4419660900003</v>
      </c>
      <c r="J38" s="37">
        <f>SUMIFS(СВЦЭМ!$C$34:$C$777,СВЦЭМ!$A$34:$A$777,$A38,СВЦЭМ!$B$34:$B$777,J$11)+'СЕТ СН'!$F$9+СВЦЭМ!$D$10+'СЕТ СН'!$F$5-'СЕТ СН'!$F$17</f>
        <v>4027.1098900300003</v>
      </c>
      <c r="K38" s="37">
        <f>SUMIFS(СВЦЭМ!$C$34:$C$777,СВЦЭМ!$A$34:$A$777,$A38,СВЦЭМ!$B$34:$B$777,K$11)+'СЕТ СН'!$F$9+СВЦЭМ!$D$10+'СЕТ СН'!$F$5-'СЕТ СН'!$F$17</f>
        <v>3940.11980374</v>
      </c>
      <c r="L38" s="37">
        <f>SUMIFS(СВЦЭМ!$C$34:$C$777,СВЦЭМ!$A$34:$A$777,$A38,СВЦЭМ!$B$34:$B$777,L$11)+'СЕТ СН'!$F$9+СВЦЭМ!$D$10+'СЕТ СН'!$F$5-'СЕТ СН'!$F$17</f>
        <v>3875.9740243800006</v>
      </c>
      <c r="M38" s="37">
        <f>SUMIFS(СВЦЭМ!$C$34:$C$777,СВЦЭМ!$A$34:$A$777,$A38,СВЦЭМ!$B$34:$B$777,M$11)+'СЕТ СН'!$F$9+СВЦЭМ!$D$10+'СЕТ СН'!$F$5-'СЕТ СН'!$F$17</f>
        <v>3859.5316900500002</v>
      </c>
      <c r="N38" s="37">
        <f>SUMIFS(СВЦЭМ!$C$34:$C$777,СВЦЭМ!$A$34:$A$777,$A38,СВЦЭМ!$B$34:$B$777,N$11)+'СЕТ СН'!$F$9+СВЦЭМ!$D$10+'СЕТ СН'!$F$5-'СЕТ СН'!$F$17</f>
        <v>3856.0260271900006</v>
      </c>
      <c r="O38" s="37">
        <f>SUMIFS(СВЦЭМ!$C$34:$C$777,СВЦЭМ!$A$34:$A$777,$A38,СВЦЭМ!$B$34:$B$777,O$11)+'СЕТ СН'!$F$9+СВЦЭМ!$D$10+'СЕТ СН'!$F$5-'СЕТ СН'!$F$17</f>
        <v>3848.87248473</v>
      </c>
      <c r="P38" s="37">
        <f>SUMIFS(СВЦЭМ!$C$34:$C$777,СВЦЭМ!$A$34:$A$777,$A38,СВЦЭМ!$B$34:$B$777,P$11)+'СЕТ СН'!$F$9+СВЦЭМ!$D$10+'СЕТ СН'!$F$5-'СЕТ СН'!$F$17</f>
        <v>3850.3174670099997</v>
      </c>
      <c r="Q38" s="37">
        <f>SUMIFS(СВЦЭМ!$C$34:$C$777,СВЦЭМ!$A$34:$A$777,$A38,СВЦЭМ!$B$34:$B$777,Q$11)+'СЕТ СН'!$F$9+СВЦЭМ!$D$10+'СЕТ СН'!$F$5-'СЕТ СН'!$F$17</f>
        <v>3851.7639952200007</v>
      </c>
      <c r="R38" s="37">
        <f>SUMIFS(СВЦЭМ!$C$34:$C$777,СВЦЭМ!$A$34:$A$777,$A38,СВЦЭМ!$B$34:$B$777,R$11)+'СЕТ СН'!$F$9+СВЦЭМ!$D$10+'СЕТ СН'!$F$5-'СЕТ СН'!$F$17</f>
        <v>3845.8308392500003</v>
      </c>
      <c r="S38" s="37">
        <f>SUMIFS(СВЦЭМ!$C$34:$C$777,СВЦЭМ!$A$34:$A$777,$A38,СВЦЭМ!$B$34:$B$777,S$11)+'СЕТ СН'!$F$9+СВЦЭМ!$D$10+'СЕТ СН'!$F$5-'СЕТ СН'!$F$17</f>
        <v>3853.1700644000002</v>
      </c>
      <c r="T38" s="37">
        <f>SUMIFS(СВЦЭМ!$C$34:$C$777,СВЦЭМ!$A$34:$A$777,$A38,СВЦЭМ!$B$34:$B$777,T$11)+'СЕТ СН'!$F$9+СВЦЭМ!$D$10+'СЕТ СН'!$F$5-'СЕТ СН'!$F$17</f>
        <v>3886.4115162500002</v>
      </c>
      <c r="U38" s="37">
        <f>SUMIFS(СВЦЭМ!$C$34:$C$777,СВЦЭМ!$A$34:$A$777,$A38,СВЦЭМ!$B$34:$B$777,U$11)+'СЕТ СН'!$F$9+СВЦЭМ!$D$10+'СЕТ СН'!$F$5-'СЕТ СН'!$F$17</f>
        <v>3900.6624247099999</v>
      </c>
      <c r="V38" s="37">
        <f>SUMIFS(СВЦЭМ!$C$34:$C$777,СВЦЭМ!$A$34:$A$777,$A38,СВЦЭМ!$B$34:$B$777,V$11)+'СЕТ СН'!$F$9+СВЦЭМ!$D$10+'СЕТ СН'!$F$5-'СЕТ СН'!$F$17</f>
        <v>3890.6705618300002</v>
      </c>
      <c r="W38" s="37">
        <f>SUMIFS(СВЦЭМ!$C$34:$C$777,СВЦЭМ!$A$34:$A$777,$A38,СВЦЭМ!$B$34:$B$777,W$11)+'СЕТ СН'!$F$9+СВЦЭМ!$D$10+'СЕТ СН'!$F$5-'СЕТ СН'!$F$17</f>
        <v>3921.8823051500003</v>
      </c>
      <c r="X38" s="37">
        <f>SUMIFS(СВЦЭМ!$C$34:$C$777,СВЦЭМ!$A$34:$A$777,$A38,СВЦЭМ!$B$34:$B$777,X$11)+'СЕТ СН'!$F$9+СВЦЭМ!$D$10+'СЕТ СН'!$F$5-'СЕТ СН'!$F$17</f>
        <v>3976.5056221200002</v>
      </c>
      <c r="Y38" s="37">
        <f>SUMIFS(СВЦЭМ!$C$34:$C$777,СВЦЭМ!$A$34:$A$777,$A38,СВЦЭМ!$B$34:$B$777,Y$11)+'СЕТ СН'!$F$9+СВЦЭМ!$D$10+'СЕТ СН'!$F$5-'СЕТ СН'!$F$17</f>
        <v>4048.7405703499999</v>
      </c>
    </row>
    <row r="39" spans="1:25" ht="15.75" x14ac:dyDescent="0.2">
      <c r="A39" s="36">
        <f t="shared" si="0"/>
        <v>43036</v>
      </c>
      <c r="B39" s="37">
        <f>SUMIFS(СВЦЭМ!$C$34:$C$777,СВЦЭМ!$A$34:$A$777,$A39,СВЦЭМ!$B$34:$B$777,B$11)+'СЕТ СН'!$F$9+СВЦЭМ!$D$10+'СЕТ СН'!$F$5-'СЕТ СН'!$F$17</f>
        <v>4138.3833392400002</v>
      </c>
      <c r="C39" s="37">
        <f>SUMIFS(СВЦЭМ!$C$34:$C$777,СВЦЭМ!$A$34:$A$777,$A39,СВЦЭМ!$B$34:$B$777,C$11)+'СЕТ СН'!$F$9+СВЦЭМ!$D$10+'СЕТ СН'!$F$5-'СЕТ СН'!$F$17</f>
        <v>4141.0040963700003</v>
      </c>
      <c r="D39" s="37">
        <f>SUMIFS(СВЦЭМ!$C$34:$C$777,СВЦЭМ!$A$34:$A$777,$A39,СВЦЭМ!$B$34:$B$777,D$11)+'СЕТ СН'!$F$9+СВЦЭМ!$D$10+'СЕТ СН'!$F$5-'СЕТ СН'!$F$17</f>
        <v>4169.7981593800005</v>
      </c>
      <c r="E39" s="37">
        <f>SUMIFS(СВЦЭМ!$C$34:$C$777,СВЦЭМ!$A$34:$A$777,$A39,СВЦЭМ!$B$34:$B$777,E$11)+'СЕТ СН'!$F$9+СВЦЭМ!$D$10+'СЕТ СН'!$F$5-'СЕТ СН'!$F$17</f>
        <v>4164.3996665900004</v>
      </c>
      <c r="F39" s="37">
        <f>SUMIFS(СВЦЭМ!$C$34:$C$777,СВЦЭМ!$A$34:$A$777,$A39,СВЦЭМ!$B$34:$B$777,F$11)+'СЕТ СН'!$F$9+СВЦЭМ!$D$10+'СЕТ СН'!$F$5-'СЕТ СН'!$F$17</f>
        <v>4165.60565692</v>
      </c>
      <c r="G39" s="37">
        <f>SUMIFS(СВЦЭМ!$C$34:$C$777,СВЦЭМ!$A$34:$A$777,$A39,СВЦЭМ!$B$34:$B$777,G$11)+'СЕТ СН'!$F$9+СВЦЭМ!$D$10+'СЕТ СН'!$F$5-'СЕТ СН'!$F$17</f>
        <v>4161.1773138200006</v>
      </c>
      <c r="H39" s="37">
        <f>SUMIFS(СВЦЭМ!$C$34:$C$777,СВЦЭМ!$A$34:$A$777,$A39,СВЦЭМ!$B$34:$B$777,H$11)+'СЕТ СН'!$F$9+СВЦЭМ!$D$10+'СЕТ СН'!$F$5-'СЕТ СН'!$F$17</f>
        <v>4144.86729681</v>
      </c>
      <c r="I39" s="37">
        <f>SUMIFS(СВЦЭМ!$C$34:$C$777,СВЦЭМ!$A$34:$A$777,$A39,СВЦЭМ!$B$34:$B$777,I$11)+'СЕТ СН'!$F$9+СВЦЭМ!$D$10+'СЕТ СН'!$F$5-'СЕТ СН'!$F$17</f>
        <v>4082.6399276400007</v>
      </c>
      <c r="J39" s="37">
        <f>SUMIFS(СВЦЭМ!$C$34:$C$777,СВЦЭМ!$A$34:$A$777,$A39,СВЦЭМ!$B$34:$B$777,J$11)+'СЕТ СН'!$F$9+СВЦЭМ!$D$10+'СЕТ СН'!$F$5-'СЕТ СН'!$F$17</f>
        <v>3995.9253124400002</v>
      </c>
      <c r="K39" s="37">
        <f>SUMIFS(СВЦЭМ!$C$34:$C$777,СВЦЭМ!$A$34:$A$777,$A39,СВЦЭМ!$B$34:$B$777,K$11)+'СЕТ СН'!$F$9+СВЦЭМ!$D$10+'СЕТ СН'!$F$5-'СЕТ СН'!$F$17</f>
        <v>3942.2874126500001</v>
      </c>
      <c r="L39" s="37">
        <f>SUMIFS(СВЦЭМ!$C$34:$C$777,СВЦЭМ!$A$34:$A$777,$A39,СВЦЭМ!$B$34:$B$777,L$11)+'СЕТ СН'!$F$9+СВЦЭМ!$D$10+'СЕТ СН'!$F$5-'СЕТ СН'!$F$17</f>
        <v>3889.9624791699998</v>
      </c>
      <c r="M39" s="37">
        <f>SUMIFS(СВЦЭМ!$C$34:$C$777,СВЦЭМ!$A$34:$A$777,$A39,СВЦЭМ!$B$34:$B$777,M$11)+'СЕТ СН'!$F$9+СВЦЭМ!$D$10+'СЕТ СН'!$F$5-'СЕТ СН'!$F$17</f>
        <v>3881.4289689699999</v>
      </c>
      <c r="N39" s="37">
        <f>SUMIFS(СВЦЭМ!$C$34:$C$777,СВЦЭМ!$A$34:$A$777,$A39,СВЦЭМ!$B$34:$B$777,N$11)+'СЕТ СН'!$F$9+СВЦЭМ!$D$10+'СЕТ СН'!$F$5-'СЕТ СН'!$F$17</f>
        <v>3871.5294905600003</v>
      </c>
      <c r="O39" s="37">
        <f>SUMIFS(СВЦЭМ!$C$34:$C$777,СВЦЭМ!$A$34:$A$777,$A39,СВЦЭМ!$B$34:$B$777,O$11)+'СЕТ СН'!$F$9+СВЦЭМ!$D$10+'СЕТ СН'!$F$5-'СЕТ СН'!$F$17</f>
        <v>3862.5357964000004</v>
      </c>
      <c r="P39" s="37">
        <f>SUMIFS(СВЦЭМ!$C$34:$C$777,СВЦЭМ!$A$34:$A$777,$A39,СВЦЭМ!$B$34:$B$777,P$11)+'СЕТ СН'!$F$9+СВЦЭМ!$D$10+'СЕТ СН'!$F$5-'СЕТ СН'!$F$17</f>
        <v>3877.5215337700001</v>
      </c>
      <c r="Q39" s="37">
        <f>SUMIFS(СВЦЭМ!$C$34:$C$777,СВЦЭМ!$A$34:$A$777,$A39,СВЦЭМ!$B$34:$B$777,Q$11)+'СЕТ СН'!$F$9+СВЦЭМ!$D$10+'СЕТ СН'!$F$5-'СЕТ СН'!$F$17</f>
        <v>3883.8390521000001</v>
      </c>
      <c r="R39" s="37">
        <f>SUMIFS(СВЦЭМ!$C$34:$C$777,СВЦЭМ!$A$34:$A$777,$A39,СВЦЭМ!$B$34:$B$777,R$11)+'СЕТ СН'!$F$9+СВЦЭМ!$D$10+'СЕТ СН'!$F$5-'СЕТ СН'!$F$17</f>
        <v>3875.94373412</v>
      </c>
      <c r="S39" s="37">
        <f>SUMIFS(СВЦЭМ!$C$34:$C$777,СВЦЭМ!$A$34:$A$777,$A39,СВЦЭМ!$B$34:$B$777,S$11)+'СЕТ СН'!$F$9+СВЦЭМ!$D$10+'СЕТ СН'!$F$5-'СЕТ СН'!$F$17</f>
        <v>3890.67350627</v>
      </c>
      <c r="T39" s="37">
        <f>SUMIFS(СВЦЭМ!$C$34:$C$777,СВЦЭМ!$A$34:$A$777,$A39,СВЦЭМ!$B$34:$B$777,T$11)+'СЕТ СН'!$F$9+СВЦЭМ!$D$10+'СЕТ СН'!$F$5-'СЕТ СН'!$F$17</f>
        <v>3915.5051003200006</v>
      </c>
      <c r="U39" s="37">
        <f>SUMIFS(СВЦЭМ!$C$34:$C$777,СВЦЭМ!$A$34:$A$777,$A39,СВЦЭМ!$B$34:$B$777,U$11)+'СЕТ СН'!$F$9+СВЦЭМ!$D$10+'СЕТ СН'!$F$5-'СЕТ СН'!$F$17</f>
        <v>3909.9150438699999</v>
      </c>
      <c r="V39" s="37">
        <f>SUMIFS(СВЦЭМ!$C$34:$C$777,СВЦЭМ!$A$34:$A$777,$A39,СВЦЭМ!$B$34:$B$777,V$11)+'СЕТ СН'!$F$9+СВЦЭМ!$D$10+'СЕТ СН'!$F$5-'СЕТ СН'!$F$17</f>
        <v>3883.0179574800004</v>
      </c>
      <c r="W39" s="37">
        <f>SUMIFS(СВЦЭМ!$C$34:$C$777,СВЦЭМ!$A$34:$A$777,$A39,СВЦЭМ!$B$34:$B$777,W$11)+'СЕТ СН'!$F$9+СВЦЭМ!$D$10+'СЕТ СН'!$F$5-'СЕТ СН'!$F$17</f>
        <v>3938.1940847200003</v>
      </c>
      <c r="X39" s="37">
        <f>SUMIFS(СВЦЭМ!$C$34:$C$777,СВЦЭМ!$A$34:$A$777,$A39,СВЦЭМ!$B$34:$B$777,X$11)+'СЕТ СН'!$F$9+СВЦЭМ!$D$10+'СЕТ СН'!$F$5-'СЕТ СН'!$F$17</f>
        <v>3952.5995304500002</v>
      </c>
      <c r="Y39" s="37">
        <f>SUMIFS(СВЦЭМ!$C$34:$C$777,СВЦЭМ!$A$34:$A$777,$A39,СВЦЭМ!$B$34:$B$777,Y$11)+'СЕТ СН'!$F$9+СВЦЭМ!$D$10+'СЕТ СН'!$F$5-'СЕТ СН'!$F$17</f>
        <v>4046.0288149900007</v>
      </c>
    </row>
    <row r="40" spans="1:25" ht="15.75" x14ac:dyDescent="0.2">
      <c r="A40" s="36">
        <f t="shared" si="0"/>
        <v>43037</v>
      </c>
      <c r="B40" s="37">
        <f>SUMIFS(СВЦЭМ!$C$34:$C$777,СВЦЭМ!$A$34:$A$777,$A40,СВЦЭМ!$B$34:$B$777,B$11)+'СЕТ СН'!$F$9+СВЦЭМ!$D$10+'СЕТ СН'!$F$5-'СЕТ СН'!$F$17</f>
        <v>4194.3149615600005</v>
      </c>
      <c r="C40" s="37">
        <f>SUMIFS(СВЦЭМ!$C$34:$C$777,СВЦЭМ!$A$34:$A$777,$A40,СВЦЭМ!$B$34:$B$777,C$11)+'СЕТ СН'!$F$9+СВЦЭМ!$D$10+'СЕТ СН'!$F$5-'СЕТ СН'!$F$17</f>
        <v>4175.2738998700006</v>
      </c>
      <c r="D40" s="37">
        <f>SUMIFS(СВЦЭМ!$C$34:$C$777,СВЦЭМ!$A$34:$A$777,$A40,СВЦЭМ!$B$34:$B$777,D$11)+'СЕТ СН'!$F$9+СВЦЭМ!$D$10+'СЕТ СН'!$F$5-'СЕТ СН'!$F$17</f>
        <v>4201.4273626800004</v>
      </c>
      <c r="E40" s="37">
        <f>SUMIFS(СВЦЭМ!$C$34:$C$777,СВЦЭМ!$A$34:$A$777,$A40,СВЦЭМ!$B$34:$B$777,E$11)+'СЕТ СН'!$F$9+СВЦЭМ!$D$10+'СЕТ СН'!$F$5-'СЕТ СН'!$F$17</f>
        <v>4200.2281986600001</v>
      </c>
      <c r="F40" s="37">
        <f>SUMIFS(СВЦЭМ!$C$34:$C$777,СВЦЭМ!$A$34:$A$777,$A40,СВЦЭМ!$B$34:$B$777,F$11)+'СЕТ СН'!$F$9+СВЦЭМ!$D$10+'СЕТ СН'!$F$5-'СЕТ СН'!$F$17</f>
        <v>4195.7576395300002</v>
      </c>
      <c r="G40" s="37">
        <f>SUMIFS(СВЦЭМ!$C$34:$C$777,СВЦЭМ!$A$34:$A$777,$A40,СВЦЭМ!$B$34:$B$777,G$11)+'СЕТ СН'!$F$9+СВЦЭМ!$D$10+'СЕТ СН'!$F$5-'СЕТ СН'!$F$17</f>
        <v>4197.9230067000008</v>
      </c>
      <c r="H40" s="37">
        <f>SUMIFS(СВЦЭМ!$C$34:$C$777,СВЦЭМ!$A$34:$A$777,$A40,СВЦЭМ!$B$34:$B$777,H$11)+'СЕТ СН'!$F$9+СВЦЭМ!$D$10+'СЕТ СН'!$F$5-'СЕТ СН'!$F$17</f>
        <v>4207.8422843099997</v>
      </c>
      <c r="I40" s="37">
        <f>SUMIFS(СВЦЭМ!$C$34:$C$777,СВЦЭМ!$A$34:$A$777,$A40,СВЦЭМ!$B$34:$B$777,I$11)+'СЕТ СН'!$F$9+СВЦЭМ!$D$10+'СЕТ СН'!$F$5-'СЕТ СН'!$F$17</f>
        <v>4202.1150779199997</v>
      </c>
      <c r="J40" s="37">
        <f>SUMIFS(СВЦЭМ!$C$34:$C$777,СВЦЭМ!$A$34:$A$777,$A40,СВЦЭМ!$B$34:$B$777,J$11)+'СЕТ СН'!$F$9+СВЦЭМ!$D$10+'СЕТ СН'!$F$5-'СЕТ СН'!$F$17</f>
        <v>4086.3386338</v>
      </c>
      <c r="K40" s="37">
        <f>SUMIFS(СВЦЭМ!$C$34:$C$777,СВЦЭМ!$A$34:$A$777,$A40,СВЦЭМ!$B$34:$B$777,K$11)+'СЕТ СН'!$F$9+СВЦЭМ!$D$10+'СЕТ СН'!$F$5-'СЕТ СН'!$F$17</f>
        <v>3966.6298532400006</v>
      </c>
      <c r="L40" s="37">
        <f>SUMIFS(СВЦЭМ!$C$34:$C$777,СВЦЭМ!$A$34:$A$777,$A40,СВЦЭМ!$B$34:$B$777,L$11)+'СЕТ СН'!$F$9+СВЦЭМ!$D$10+'СЕТ СН'!$F$5-'СЕТ СН'!$F$17</f>
        <v>3866.0552003499997</v>
      </c>
      <c r="M40" s="37">
        <f>SUMIFS(СВЦЭМ!$C$34:$C$777,СВЦЭМ!$A$34:$A$777,$A40,СВЦЭМ!$B$34:$B$777,M$11)+'СЕТ СН'!$F$9+СВЦЭМ!$D$10+'СЕТ СН'!$F$5-'СЕТ СН'!$F$17</f>
        <v>3823.8698095099999</v>
      </c>
      <c r="N40" s="37">
        <f>SUMIFS(СВЦЭМ!$C$34:$C$777,СВЦЭМ!$A$34:$A$777,$A40,СВЦЭМ!$B$34:$B$777,N$11)+'СЕТ СН'!$F$9+СВЦЭМ!$D$10+'СЕТ СН'!$F$5-'СЕТ СН'!$F$17</f>
        <v>3832.7198393200006</v>
      </c>
      <c r="O40" s="37">
        <f>SUMIFS(СВЦЭМ!$C$34:$C$777,СВЦЭМ!$A$34:$A$777,$A40,СВЦЭМ!$B$34:$B$777,O$11)+'СЕТ СН'!$F$9+СВЦЭМ!$D$10+'СЕТ СН'!$F$5-'СЕТ СН'!$F$17</f>
        <v>3847.7694913800005</v>
      </c>
      <c r="P40" s="37">
        <f>SUMIFS(СВЦЭМ!$C$34:$C$777,СВЦЭМ!$A$34:$A$777,$A40,СВЦЭМ!$B$34:$B$777,P$11)+'СЕТ СН'!$F$9+СВЦЭМ!$D$10+'СЕТ СН'!$F$5-'СЕТ СН'!$F$17</f>
        <v>3904.6968328000003</v>
      </c>
      <c r="Q40" s="37">
        <f>SUMIFS(СВЦЭМ!$C$34:$C$777,СВЦЭМ!$A$34:$A$777,$A40,СВЦЭМ!$B$34:$B$777,Q$11)+'СЕТ СН'!$F$9+СВЦЭМ!$D$10+'СЕТ СН'!$F$5-'СЕТ СН'!$F$17</f>
        <v>3896.6254307400004</v>
      </c>
      <c r="R40" s="37">
        <f>SUMIFS(СВЦЭМ!$C$34:$C$777,СВЦЭМ!$A$34:$A$777,$A40,СВЦЭМ!$B$34:$B$777,R$11)+'СЕТ СН'!$F$9+СВЦЭМ!$D$10+'СЕТ СН'!$F$5-'СЕТ СН'!$F$17</f>
        <v>3892.3494215199999</v>
      </c>
      <c r="S40" s="37">
        <f>SUMIFS(СВЦЭМ!$C$34:$C$777,СВЦЭМ!$A$34:$A$777,$A40,СВЦЭМ!$B$34:$B$777,S$11)+'СЕТ СН'!$F$9+СВЦЭМ!$D$10+'СЕТ СН'!$F$5-'СЕТ СН'!$F$17</f>
        <v>3902.4275538900001</v>
      </c>
      <c r="T40" s="37">
        <f>SUMIFS(СВЦЭМ!$C$34:$C$777,СВЦЭМ!$A$34:$A$777,$A40,СВЦЭМ!$B$34:$B$777,T$11)+'СЕТ СН'!$F$9+СВЦЭМ!$D$10+'СЕТ СН'!$F$5-'СЕТ СН'!$F$17</f>
        <v>3835.1021096800005</v>
      </c>
      <c r="U40" s="37">
        <f>SUMIFS(СВЦЭМ!$C$34:$C$777,СВЦЭМ!$A$34:$A$777,$A40,СВЦЭМ!$B$34:$B$777,U$11)+'СЕТ СН'!$F$9+СВЦЭМ!$D$10+'СЕТ СН'!$F$5-'СЕТ СН'!$F$17</f>
        <v>3833.2273529300001</v>
      </c>
      <c r="V40" s="37">
        <f>SUMIFS(СВЦЭМ!$C$34:$C$777,СВЦЭМ!$A$34:$A$777,$A40,СВЦЭМ!$B$34:$B$777,V$11)+'СЕТ СН'!$F$9+СВЦЭМ!$D$10+'СЕТ СН'!$F$5-'СЕТ СН'!$F$17</f>
        <v>3857.89626211</v>
      </c>
      <c r="W40" s="37">
        <f>SUMIFS(СВЦЭМ!$C$34:$C$777,СВЦЭМ!$A$34:$A$777,$A40,СВЦЭМ!$B$34:$B$777,W$11)+'СЕТ СН'!$F$9+СВЦЭМ!$D$10+'СЕТ СН'!$F$5-'СЕТ СН'!$F$17</f>
        <v>3946.4191811800001</v>
      </c>
      <c r="X40" s="37">
        <f>SUMIFS(СВЦЭМ!$C$34:$C$777,СВЦЭМ!$A$34:$A$777,$A40,СВЦЭМ!$B$34:$B$777,X$11)+'СЕТ СН'!$F$9+СВЦЭМ!$D$10+'СЕТ СН'!$F$5-'СЕТ СН'!$F$17</f>
        <v>4063.6029495700004</v>
      </c>
      <c r="Y40" s="37">
        <f>SUMIFS(СВЦЭМ!$C$34:$C$777,СВЦЭМ!$A$34:$A$777,$A40,СВЦЭМ!$B$34:$B$777,Y$11)+'СЕТ СН'!$F$9+СВЦЭМ!$D$10+'СЕТ СН'!$F$5-'СЕТ СН'!$F$17</f>
        <v>4148.55522647</v>
      </c>
    </row>
    <row r="41" spans="1:25" ht="15.75" x14ac:dyDescent="0.2">
      <c r="A41" s="36">
        <f t="shared" si="0"/>
        <v>43038</v>
      </c>
      <c r="B41" s="37">
        <f>SUMIFS(СВЦЭМ!$C$34:$C$777,СВЦЭМ!$A$34:$A$777,$A41,СВЦЭМ!$B$34:$B$777,B$11)+'СЕТ СН'!$F$9+СВЦЭМ!$D$10+'СЕТ СН'!$F$5-'СЕТ СН'!$F$17</f>
        <v>4092.3902772500005</v>
      </c>
      <c r="C41" s="37">
        <f>SUMIFS(СВЦЭМ!$C$34:$C$777,СВЦЭМ!$A$34:$A$777,$A41,СВЦЭМ!$B$34:$B$777,C$11)+'СЕТ СН'!$F$9+СВЦЭМ!$D$10+'СЕТ СН'!$F$5-'СЕТ СН'!$F$17</f>
        <v>4069.2638257799999</v>
      </c>
      <c r="D41" s="37">
        <f>SUMIFS(СВЦЭМ!$C$34:$C$777,СВЦЭМ!$A$34:$A$777,$A41,СВЦЭМ!$B$34:$B$777,D$11)+'СЕТ СН'!$F$9+СВЦЭМ!$D$10+'СЕТ СН'!$F$5-'СЕТ СН'!$F$17</f>
        <v>4057.1236847</v>
      </c>
      <c r="E41" s="37">
        <f>SUMIFS(СВЦЭМ!$C$34:$C$777,СВЦЭМ!$A$34:$A$777,$A41,СВЦЭМ!$B$34:$B$777,E$11)+'СЕТ СН'!$F$9+СВЦЭМ!$D$10+'СЕТ СН'!$F$5-'СЕТ СН'!$F$17</f>
        <v>4092.0869567400005</v>
      </c>
      <c r="F41" s="37">
        <f>SUMIFS(СВЦЭМ!$C$34:$C$777,СВЦЭМ!$A$34:$A$777,$A41,СВЦЭМ!$B$34:$B$777,F$11)+'СЕТ СН'!$F$9+СВЦЭМ!$D$10+'СЕТ СН'!$F$5-'СЕТ СН'!$F$17</f>
        <v>4053.1613927100007</v>
      </c>
      <c r="G41" s="37">
        <f>SUMIFS(СВЦЭМ!$C$34:$C$777,СВЦЭМ!$A$34:$A$777,$A41,СВЦЭМ!$B$34:$B$777,G$11)+'СЕТ СН'!$F$9+СВЦЭМ!$D$10+'СЕТ СН'!$F$5-'СЕТ СН'!$F$17</f>
        <v>4068.7282722199998</v>
      </c>
      <c r="H41" s="37">
        <f>SUMIFS(СВЦЭМ!$C$34:$C$777,СВЦЭМ!$A$34:$A$777,$A41,СВЦЭМ!$B$34:$B$777,H$11)+'СЕТ СН'!$F$9+СВЦЭМ!$D$10+'СЕТ СН'!$F$5-'СЕТ СН'!$F$17</f>
        <v>4092.9572956400007</v>
      </c>
      <c r="I41" s="37">
        <f>SUMIFS(СВЦЭМ!$C$34:$C$777,СВЦЭМ!$A$34:$A$777,$A41,СВЦЭМ!$B$34:$B$777,I$11)+'СЕТ СН'!$F$9+СВЦЭМ!$D$10+'СЕТ СН'!$F$5-'СЕТ СН'!$F$17</f>
        <v>4085.1830335700006</v>
      </c>
      <c r="J41" s="37">
        <f>SUMIFS(СВЦЭМ!$C$34:$C$777,СВЦЭМ!$A$34:$A$777,$A41,СВЦЭМ!$B$34:$B$777,J$11)+'СЕТ СН'!$F$9+СВЦЭМ!$D$10+'СЕТ СН'!$F$5-'СЕТ СН'!$F$17</f>
        <v>4023.76489898</v>
      </c>
      <c r="K41" s="37">
        <f>SUMIFS(СВЦЭМ!$C$34:$C$777,СВЦЭМ!$A$34:$A$777,$A41,СВЦЭМ!$B$34:$B$777,K$11)+'СЕТ СН'!$F$9+СВЦЭМ!$D$10+'СЕТ СН'!$F$5-'СЕТ СН'!$F$17</f>
        <v>3925.0954118899999</v>
      </c>
      <c r="L41" s="37">
        <f>SUMIFS(СВЦЭМ!$C$34:$C$777,СВЦЭМ!$A$34:$A$777,$A41,СВЦЭМ!$B$34:$B$777,L$11)+'СЕТ СН'!$F$9+СВЦЭМ!$D$10+'СЕТ СН'!$F$5-'СЕТ СН'!$F$17</f>
        <v>3901.0833062900001</v>
      </c>
      <c r="M41" s="37">
        <f>SUMIFS(СВЦЭМ!$C$34:$C$777,СВЦЭМ!$A$34:$A$777,$A41,СВЦЭМ!$B$34:$B$777,M$11)+'СЕТ СН'!$F$9+СВЦЭМ!$D$10+'СЕТ СН'!$F$5-'СЕТ СН'!$F$17</f>
        <v>3899.5290555000001</v>
      </c>
      <c r="N41" s="37">
        <f>SUMIFS(СВЦЭМ!$C$34:$C$777,СВЦЭМ!$A$34:$A$777,$A41,СВЦЭМ!$B$34:$B$777,N$11)+'СЕТ СН'!$F$9+СВЦЭМ!$D$10+'СЕТ СН'!$F$5-'СЕТ СН'!$F$17</f>
        <v>3888.1052060600005</v>
      </c>
      <c r="O41" s="37">
        <f>SUMIFS(СВЦЭМ!$C$34:$C$777,СВЦЭМ!$A$34:$A$777,$A41,СВЦЭМ!$B$34:$B$777,O$11)+'СЕТ СН'!$F$9+СВЦЭМ!$D$10+'СЕТ СН'!$F$5-'СЕТ СН'!$F$17</f>
        <v>3884.6489706800003</v>
      </c>
      <c r="P41" s="37">
        <f>SUMIFS(СВЦЭМ!$C$34:$C$777,СВЦЭМ!$A$34:$A$777,$A41,СВЦЭМ!$B$34:$B$777,P$11)+'СЕТ СН'!$F$9+СВЦЭМ!$D$10+'СЕТ СН'!$F$5-'СЕТ СН'!$F$17</f>
        <v>3876.1221940300002</v>
      </c>
      <c r="Q41" s="37">
        <f>SUMIFS(СВЦЭМ!$C$34:$C$777,СВЦЭМ!$A$34:$A$777,$A41,СВЦЭМ!$B$34:$B$777,Q$11)+'СЕТ СН'!$F$9+СВЦЭМ!$D$10+'СЕТ СН'!$F$5-'СЕТ СН'!$F$17</f>
        <v>3867.1409443600005</v>
      </c>
      <c r="R41" s="37">
        <f>SUMIFS(СВЦЭМ!$C$34:$C$777,СВЦЭМ!$A$34:$A$777,$A41,СВЦЭМ!$B$34:$B$777,R$11)+'СЕТ СН'!$F$9+СВЦЭМ!$D$10+'СЕТ СН'!$F$5-'СЕТ СН'!$F$17</f>
        <v>3861.3202860199999</v>
      </c>
      <c r="S41" s="37">
        <f>SUMIFS(СВЦЭМ!$C$34:$C$777,СВЦЭМ!$A$34:$A$777,$A41,СВЦЭМ!$B$34:$B$777,S$11)+'СЕТ СН'!$F$9+СВЦЭМ!$D$10+'СЕТ СН'!$F$5-'СЕТ СН'!$F$17</f>
        <v>3872.59345639</v>
      </c>
      <c r="T41" s="37">
        <f>SUMIFS(СВЦЭМ!$C$34:$C$777,СВЦЭМ!$A$34:$A$777,$A41,СВЦЭМ!$B$34:$B$777,T$11)+'СЕТ СН'!$F$9+СВЦЭМ!$D$10+'СЕТ СН'!$F$5-'СЕТ СН'!$F$17</f>
        <v>3878.4268913599999</v>
      </c>
      <c r="U41" s="37">
        <f>SUMIFS(СВЦЭМ!$C$34:$C$777,СВЦЭМ!$A$34:$A$777,$A41,СВЦЭМ!$B$34:$B$777,U$11)+'СЕТ СН'!$F$9+СВЦЭМ!$D$10+'СЕТ СН'!$F$5-'СЕТ СН'!$F$17</f>
        <v>3816.0179437100005</v>
      </c>
      <c r="V41" s="37">
        <f>SUMIFS(СВЦЭМ!$C$34:$C$777,СВЦЭМ!$A$34:$A$777,$A41,СВЦЭМ!$B$34:$B$777,V$11)+'СЕТ СН'!$F$9+СВЦЭМ!$D$10+'СЕТ СН'!$F$5-'СЕТ СН'!$F$17</f>
        <v>3841.8915551</v>
      </c>
      <c r="W41" s="37">
        <f>SUMIFS(СВЦЭМ!$C$34:$C$777,СВЦЭМ!$A$34:$A$777,$A41,СВЦЭМ!$B$34:$B$777,W$11)+'СЕТ СН'!$F$9+СВЦЭМ!$D$10+'СЕТ СН'!$F$5-'СЕТ СН'!$F$17</f>
        <v>3902.6477320700005</v>
      </c>
      <c r="X41" s="37">
        <f>SUMIFS(СВЦЭМ!$C$34:$C$777,СВЦЭМ!$A$34:$A$777,$A41,СВЦЭМ!$B$34:$B$777,X$11)+'СЕТ СН'!$F$9+СВЦЭМ!$D$10+'СЕТ СН'!$F$5-'СЕТ СН'!$F$17</f>
        <v>3951.3363829500004</v>
      </c>
      <c r="Y41" s="37">
        <f>SUMIFS(СВЦЭМ!$C$34:$C$777,СВЦЭМ!$A$34:$A$777,$A41,СВЦЭМ!$B$34:$B$777,Y$11)+'СЕТ СН'!$F$9+СВЦЭМ!$D$10+'СЕТ СН'!$F$5-'СЕТ СН'!$F$17</f>
        <v>4000.7146334899999</v>
      </c>
    </row>
    <row r="42" spans="1:25" ht="15.75" x14ac:dyDescent="0.2">
      <c r="A42" s="36">
        <f t="shared" si="0"/>
        <v>43039</v>
      </c>
      <c r="B42" s="37">
        <f>SUMIFS(СВЦЭМ!$C$34:$C$777,СВЦЭМ!$A$34:$A$777,$A42,СВЦЭМ!$B$34:$B$777,B$11)+'СЕТ СН'!$F$9+СВЦЭМ!$D$10+'СЕТ СН'!$F$5-'СЕТ СН'!$F$17</f>
        <v>4133.4764792300002</v>
      </c>
      <c r="C42" s="37">
        <f>SUMIFS(СВЦЭМ!$C$34:$C$777,СВЦЭМ!$A$34:$A$777,$A42,СВЦЭМ!$B$34:$B$777,C$11)+'СЕТ СН'!$F$9+СВЦЭМ!$D$10+'СЕТ СН'!$F$5-'СЕТ СН'!$F$17</f>
        <v>4114.8472774600004</v>
      </c>
      <c r="D42" s="37">
        <f>SUMIFS(СВЦЭМ!$C$34:$C$777,СВЦЭМ!$A$34:$A$777,$A42,СВЦЭМ!$B$34:$B$777,D$11)+'СЕТ СН'!$F$9+СВЦЭМ!$D$10+'СЕТ СН'!$F$5-'СЕТ СН'!$F$17</f>
        <v>4162.5166630900003</v>
      </c>
      <c r="E42" s="37">
        <f>SUMIFS(СВЦЭМ!$C$34:$C$777,СВЦЭМ!$A$34:$A$777,$A42,СВЦЭМ!$B$34:$B$777,E$11)+'СЕТ СН'!$F$9+СВЦЭМ!$D$10+'СЕТ СН'!$F$5-'СЕТ СН'!$F$17</f>
        <v>4183.7769471199999</v>
      </c>
      <c r="F42" s="37">
        <f>SUMIFS(СВЦЭМ!$C$34:$C$777,СВЦЭМ!$A$34:$A$777,$A42,СВЦЭМ!$B$34:$B$777,F$11)+'СЕТ СН'!$F$9+СВЦЭМ!$D$10+'СЕТ СН'!$F$5-'СЕТ СН'!$F$17</f>
        <v>4185.0783454499997</v>
      </c>
      <c r="G42" s="37">
        <f>SUMIFS(СВЦЭМ!$C$34:$C$777,СВЦЭМ!$A$34:$A$777,$A42,СВЦЭМ!$B$34:$B$777,G$11)+'СЕТ СН'!$F$9+СВЦЭМ!$D$10+'СЕТ СН'!$F$5-'СЕТ СН'!$F$17</f>
        <v>4152.39115907</v>
      </c>
      <c r="H42" s="37">
        <f>SUMIFS(СВЦЭМ!$C$34:$C$777,СВЦЭМ!$A$34:$A$777,$A42,СВЦЭМ!$B$34:$B$777,H$11)+'СЕТ СН'!$F$9+СВЦЭМ!$D$10+'СЕТ СН'!$F$5-'СЕТ СН'!$F$17</f>
        <v>4102.1800263700006</v>
      </c>
      <c r="I42" s="37">
        <f>SUMIFS(СВЦЭМ!$C$34:$C$777,СВЦЭМ!$A$34:$A$777,$A42,СВЦЭМ!$B$34:$B$777,I$11)+'СЕТ СН'!$F$9+СВЦЭМ!$D$10+'СЕТ СН'!$F$5-'СЕТ СН'!$F$17</f>
        <v>4123.03470853</v>
      </c>
      <c r="J42" s="37">
        <f>SUMIFS(СВЦЭМ!$C$34:$C$777,СВЦЭМ!$A$34:$A$777,$A42,СВЦЭМ!$B$34:$B$777,J$11)+'СЕТ СН'!$F$9+СВЦЭМ!$D$10+'СЕТ СН'!$F$5-'СЕТ СН'!$F$17</f>
        <v>4067.0203381700003</v>
      </c>
      <c r="K42" s="37">
        <f>SUMIFS(СВЦЭМ!$C$34:$C$777,СВЦЭМ!$A$34:$A$777,$A42,СВЦЭМ!$B$34:$B$777,K$11)+'СЕТ СН'!$F$9+СВЦЭМ!$D$10+'СЕТ СН'!$F$5-'СЕТ СН'!$F$17</f>
        <v>3976.0148282500004</v>
      </c>
      <c r="L42" s="37">
        <f>SUMIFS(СВЦЭМ!$C$34:$C$777,СВЦЭМ!$A$34:$A$777,$A42,СВЦЭМ!$B$34:$B$777,L$11)+'СЕТ СН'!$F$9+СВЦЭМ!$D$10+'СЕТ СН'!$F$5-'СЕТ СН'!$F$17</f>
        <v>3926.9288229499998</v>
      </c>
      <c r="M42" s="37">
        <f>SUMIFS(СВЦЭМ!$C$34:$C$777,СВЦЭМ!$A$34:$A$777,$A42,СВЦЭМ!$B$34:$B$777,M$11)+'СЕТ СН'!$F$9+СВЦЭМ!$D$10+'СЕТ СН'!$F$5-'СЕТ СН'!$F$17</f>
        <v>3927.1306548600005</v>
      </c>
      <c r="N42" s="37">
        <f>SUMIFS(СВЦЭМ!$C$34:$C$777,СВЦЭМ!$A$34:$A$777,$A42,СВЦЭМ!$B$34:$B$777,N$11)+'СЕТ СН'!$F$9+СВЦЭМ!$D$10+'СЕТ СН'!$F$5-'СЕТ СН'!$F$17</f>
        <v>3917.3126972999999</v>
      </c>
      <c r="O42" s="37">
        <f>SUMIFS(СВЦЭМ!$C$34:$C$777,СВЦЭМ!$A$34:$A$777,$A42,СВЦЭМ!$B$34:$B$777,O$11)+'СЕТ СН'!$F$9+СВЦЭМ!$D$10+'СЕТ СН'!$F$5-'СЕТ СН'!$F$17</f>
        <v>3920.2892667900005</v>
      </c>
      <c r="P42" s="37">
        <f>SUMIFS(СВЦЭМ!$C$34:$C$777,СВЦЭМ!$A$34:$A$777,$A42,СВЦЭМ!$B$34:$B$777,P$11)+'СЕТ СН'!$F$9+СВЦЭМ!$D$10+'СЕТ СН'!$F$5-'СЕТ СН'!$F$17</f>
        <v>3913.1063896200003</v>
      </c>
      <c r="Q42" s="37">
        <f>SUMIFS(СВЦЭМ!$C$34:$C$777,СВЦЭМ!$A$34:$A$777,$A42,СВЦЭМ!$B$34:$B$777,Q$11)+'СЕТ СН'!$F$9+СВЦЭМ!$D$10+'СЕТ СН'!$F$5-'СЕТ СН'!$F$17</f>
        <v>3912.1225804100004</v>
      </c>
      <c r="R42" s="37">
        <f>SUMIFS(СВЦЭМ!$C$34:$C$777,СВЦЭМ!$A$34:$A$777,$A42,СВЦЭМ!$B$34:$B$777,R$11)+'СЕТ СН'!$F$9+СВЦЭМ!$D$10+'СЕТ СН'!$F$5-'СЕТ СН'!$F$17</f>
        <v>3902.93420668</v>
      </c>
      <c r="S42" s="37">
        <f>SUMIFS(СВЦЭМ!$C$34:$C$777,СВЦЭМ!$A$34:$A$777,$A42,СВЦЭМ!$B$34:$B$777,S$11)+'СЕТ СН'!$F$9+СВЦЭМ!$D$10+'СЕТ СН'!$F$5-'СЕТ СН'!$F$17</f>
        <v>3911.9805128500002</v>
      </c>
      <c r="T42" s="37">
        <f>SUMIFS(СВЦЭМ!$C$34:$C$777,СВЦЭМ!$A$34:$A$777,$A42,СВЦЭМ!$B$34:$B$777,T$11)+'СЕТ СН'!$F$9+СВЦЭМ!$D$10+'СЕТ СН'!$F$5-'СЕТ СН'!$F$17</f>
        <v>3869.1268763300004</v>
      </c>
      <c r="U42" s="37">
        <f>SUMIFS(СВЦЭМ!$C$34:$C$777,СВЦЭМ!$A$34:$A$777,$A42,СВЦЭМ!$B$34:$B$777,U$11)+'СЕТ СН'!$F$9+СВЦЭМ!$D$10+'СЕТ СН'!$F$5-'СЕТ СН'!$F$17</f>
        <v>3821.4890912700002</v>
      </c>
      <c r="V42" s="37">
        <f>SUMIFS(СВЦЭМ!$C$34:$C$777,СВЦЭМ!$A$34:$A$777,$A42,СВЦЭМ!$B$34:$B$777,V$11)+'СЕТ СН'!$F$9+СВЦЭМ!$D$10+'СЕТ СН'!$F$5-'СЕТ СН'!$F$17</f>
        <v>3859.4172578200005</v>
      </c>
      <c r="W42" s="37">
        <f>SUMIFS(СВЦЭМ!$C$34:$C$777,СВЦЭМ!$A$34:$A$777,$A42,СВЦЭМ!$B$34:$B$777,W$11)+'СЕТ СН'!$F$9+СВЦЭМ!$D$10+'СЕТ СН'!$F$5-'СЕТ СН'!$F$17</f>
        <v>3917.2232701700004</v>
      </c>
      <c r="X42" s="37">
        <f>SUMIFS(СВЦЭМ!$C$34:$C$777,СВЦЭМ!$A$34:$A$777,$A42,СВЦЭМ!$B$34:$B$777,X$11)+'СЕТ СН'!$F$9+СВЦЭМ!$D$10+'СЕТ СН'!$F$5-'СЕТ СН'!$F$17</f>
        <v>3981.23507789</v>
      </c>
      <c r="Y42" s="37">
        <f>SUMIFS(СВЦЭМ!$C$34:$C$777,СВЦЭМ!$A$34:$A$777,$A42,СВЦЭМ!$B$34:$B$777,Y$11)+'СЕТ СН'!$F$9+СВЦЭМ!$D$10+'СЕТ СН'!$F$5-'СЕТ СН'!$F$17</f>
        <v>4053.33937203</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01.10.2017</v>
      </c>
      <c r="B48" s="37">
        <f>SUMIFS(СВЦЭМ!$C$34:$C$777,СВЦЭМ!$A$34:$A$777,$A48,СВЦЭМ!$B$34:$B$777,B$47)+'СЕТ СН'!$G$9+СВЦЭМ!$D$10+'СЕТ СН'!$G$5-'СЕТ СН'!$G$17</f>
        <v>4422.4760592700004</v>
      </c>
      <c r="C48" s="37">
        <f>SUMIFS(СВЦЭМ!$C$34:$C$777,СВЦЭМ!$A$34:$A$777,$A48,СВЦЭМ!$B$34:$B$777,C$47)+'СЕТ СН'!$G$9+СВЦЭМ!$D$10+'СЕТ СН'!$G$5-'СЕТ СН'!$G$17</f>
        <v>4541.5196157800001</v>
      </c>
      <c r="D48" s="37">
        <f>SUMIFS(СВЦЭМ!$C$34:$C$777,СВЦЭМ!$A$34:$A$777,$A48,СВЦЭМ!$B$34:$B$777,D$47)+'СЕТ СН'!$G$9+СВЦЭМ!$D$10+'СЕТ СН'!$G$5-'СЕТ СН'!$G$17</f>
        <v>4558.4324709699995</v>
      </c>
      <c r="E48" s="37">
        <f>SUMIFS(СВЦЭМ!$C$34:$C$777,СВЦЭМ!$A$34:$A$777,$A48,СВЦЭМ!$B$34:$B$777,E$47)+'СЕТ СН'!$G$9+СВЦЭМ!$D$10+'СЕТ СН'!$G$5-'СЕТ СН'!$G$17</f>
        <v>4545.0782243200001</v>
      </c>
      <c r="F48" s="37">
        <f>SUMIFS(СВЦЭМ!$C$34:$C$777,СВЦЭМ!$A$34:$A$777,$A48,СВЦЭМ!$B$34:$B$777,F$47)+'СЕТ СН'!$G$9+СВЦЭМ!$D$10+'СЕТ СН'!$G$5-'СЕТ СН'!$G$17</f>
        <v>4554.1723487899999</v>
      </c>
      <c r="G48" s="37">
        <f>SUMIFS(СВЦЭМ!$C$34:$C$777,СВЦЭМ!$A$34:$A$777,$A48,СВЦЭМ!$B$34:$B$777,G$47)+'СЕТ СН'!$G$9+СВЦЭМ!$D$10+'СЕТ СН'!$G$5-'СЕТ СН'!$G$17</f>
        <v>4554.4098775700004</v>
      </c>
      <c r="H48" s="37">
        <f>SUMIFS(СВЦЭМ!$C$34:$C$777,СВЦЭМ!$A$34:$A$777,$A48,СВЦЭМ!$B$34:$B$777,H$47)+'СЕТ СН'!$G$9+СВЦЭМ!$D$10+'СЕТ СН'!$G$5-'СЕТ СН'!$G$17</f>
        <v>4469.4902055599996</v>
      </c>
      <c r="I48" s="37">
        <f>SUMIFS(СВЦЭМ!$C$34:$C$777,СВЦЭМ!$A$34:$A$777,$A48,СВЦЭМ!$B$34:$B$777,I$47)+'СЕТ СН'!$G$9+СВЦЭМ!$D$10+'СЕТ СН'!$G$5-'СЕТ СН'!$G$17</f>
        <v>4380.8580921699995</v>
      </c>
      <c r="J48" s="37">
        <f>SUMIFS(СВЦЭМ!$C$34:$C$777,СВЦЭМ!$A$34:$A$777,$A48,СВЦЭМ!$B$34:$B$777,J$47)+'СЕТ СН'!$G$9+СВЦЭМ!$D$10+'СЕТ СН'!$G$5-'СЕТ СН'!$G$17</f>
        <v>4272.8932146899997</v>
      </c>
      <c r="K48" s="37">
        <f>SUMIFS(СВЦЭМ!$C$34:$C$777,СВЦЭМ!$A$34:$A$777,$A48,СВЦЭМ!$B$34:$B$777,K$47)+'СЕТ СН'!$G$9+СВЦЭМ!$D$10+'СЕТ СН'!$G$5-'СЕТ СН'!$G$17</f>
        <v>4178.31863686</v>
      </c>
      <c r="L48" s="37">
        <f>SUMIFS(СВЦЭМ!$C$34:$C$777,СВЦЭМ!$A$34:$A$777,$A48,СВЦЭМ!$B$34:$B$777,L$47)+'СЕТ СН'!$G$9+СВЦЭМ!$D$10+'СЕТ СН'!$G$5-'СЕТ СН'!$G$17</f>
        <v>4145.7616959999996</v>
      </c>
      <c r="M48" s="37">
        <f>SUMIFS(СВЦЭМ!$C$34:$C$777,СВЦЭМ!$A$34:$A$777,$A48,СВЦЭМ!$B$34:$B$777,M$47)+'СЕТ СН'!$G$9+СВЦЭМ!$D$10+'СЕТ СН'!$G$5-'СЕТ СН'!$G$17</f>
        <v>4109.9362211199996</v>
      </c>
      <c r="N48" s="37">
        <f>SUMIFS(СВЦЭМ!$C$34:$C$777,СВЦЭМ!$A$34:$A$777,$A48,СВЦЭМ!$B$34:$B$777,N$47)+'СЕТ СН'!$G$9+СВЦЭМ!$D$10+'СЕТ СН'!$G$5-'СЕТ СН'!$G$17</f>
        <v>4118.3575014999997</v>
      </c>
      <c r="O48" s="37">
        <f>SUMIFS(СВЦЭМ!$C$34:$C$777,СВЦЭМ!$A$34:$A$777,$A48,СВЦЭМ!$B$34:$B$777,O$47)+'СЕТ СН'!$G$9+СВЦЭМ!$D$10+'СЕТ СН'!$G$5-'СЕТ СН'!$G$17</f>
        <v>4116.6039265299996</v>
      </c>
      <c r="P48" s="37">
        <f>SUMIFS(СВЦЭМ!$C$34:$C$777,СВЦЭМ!$A$34:$A$777,$A48,СВЦЭМ!$B$34:$B$777,P$47)+'СЕТ СН'!$G$9+СВЦЭМ!$D$10+'СЕТ СН'!$G$5-'СЕТ СН'!$G$17</f>
        <v>4111.6869794499999</v>
      </c>
      <c r="Q48" s="37">
        <f>SUMIFS(СВЦЭМ!$C$34:$C$777,СВЦЭМ!$A$34:$A$777,$A48,СВЦЭМ!$B$34:$B$777,Q$47)+'СЕТ СН'!$G$9+СВЦЭМ!$D$10+'СЕТ СН'!$G$5-'СЕТ СН'!$G$17</f>
        <v>4106.9046057599999</v>
      </c>
      <c r="R48" s="37">
        <f>SUMIFS(СВЦЭМ!$C$34:$C$777,СВЦЭМ!$A$34:$A$777,$A48,СВЦЭМ!$B$34:$B$777,R$47)+'СЕТ СН'!$G$9+СВЦЭМ!$D$10+'СЕТ СН'!$G$5-'СЕТ СН'!$G$17</f>
        <v>4105.38101078</v>
      </c>
      <c r="S48" s="37">
        <f>SUMIFS(СВЦЭМ!$C$34:$C$777,СВЦЭМ!$A$34:$A$777,$A48,СВЦЭМ!$B$34:$B$777,S$47)+'СЕТ СН'!$G$9+СВЦЭМ!$D$10+'СЕТ СН'!$G$5-'СЕТ СН'!$G$17</f>
        <v>4105.6304621399995</v>
      </c>
      <c r="T48" s="37">
        <f>SUMIFS(СВЦЭМ!$C$34:$C$777,СВЦЭМ!$A$34:$A$777,$A48,СВЦЭМ!$B$34:$B$777,T$47)+'СЕТ СН'!$G$9+СВЦЭМ!$D$10+'СЕТ СН'!$G$5-'СЕТ СН'!$G$17</f>
        <v>4103.3065069300001</v>
      </c>
      <c r="U48" s="37">
        <f>SUMIFS(СВЦЭМ!$C$34:$C$777,СВЦЭМ!$A$34:$A$777,$A48,СВЦЭМ!$B$34:$B$777,U$47)+'СЕТ СН'!$G$9+СВЦЭМ!$D$10+'СЕТ СН'!$G$5-'СЕТ СН'!$G$17</f>
        <v>4099.8070193799995</v>
      </c>
      <c r="V48" s="37">
        <f>SUMIFS(СВЦЭМ!$C$34:$C$777,СВЦЭМ!$A$34:$A$777,$A48,СВЦЭМ!$B$34:$B$777,V$47)+'СЕТ СН'!$G$9+СВЦЭМ!$D$10+'СЕТ СН'!$G$5-'СЕТ СН'!$G$17</f>
        <v>4107.7358707700005</v>
      </c>
      <c r="W48" s="37">
        <f>SUMIFS(СВЦЭМ!$C$34:$C$777,СВЦЭМ!$A$34:$A$777,$A48,СВЦЭМ!$B$34:$B$777,W$47)+'СЕТ СН'!$G$9+СВЦЭМ!$D$10+'СЕТ СН'!$G$5-'СЕТ СН'!$G$17</f>
        <v>4200.9457928600004</v>
      </c>
      <c r="X48" s="37">
        <f>SUMIFS(СВЦЭМ!$C$34:$C$777,СВЦЭМ!$A$34:$A$777,$A48,СВЦЭМ!$B$34:$B$777,X$47)+'СЕТ СН'!$G$9+СВЦЭМ!$D$10+'СЕТ СН'!$G$5-'СЕТ СН'!$G$17</f>
        <v>4277.3275465300003</v>
      </c>
      <c r="Y48" s="37">
        <f>SUMIFS(СВЦЭМ!$C$34:$C$777,СВЦЭМ!$A$34:$A$777,$A48,СВЦЭМ!$B$34:$B$777,Y$47)+'СЕТ СН'!$G$9+СВЦЭМ!$D$10+'СЕТ СН'!$G$5-'СЕТ СН'!$G$17</f>
        <v>4349.7696994899998</v>
      </c>
    </row>
    <row r="49" spans="1:25" ht="15.75" x14ac:dyDescent="0.2">
      <c r="A49" s="36">
        <f>A48+1</f>
        <v>43010</v>
      </c>
      <c r="B49" s="37">
        <f>SUMIFS(СВЦЭМ!$C$34:$C$777,СВЦЭМ!$A$34:$A$777,$A49,СВЦЭМ!$B$34:$B$777,B$47)+'СЕТ СН'!$G$9+СВЦЭМ!$D$10+'СЕТ СН'!$G$5-'СЕТ СН'!$G$17</f>
        <v>4501.9949848899996</v>
      </c>
      <c r="C49" s="37">
        <f>SUMIFS(СВЦЭМ!$C$34:$C$777,СВЦЭМ!$A$34:$A$777,$A49,СВЦЭМ!$B$34:$B$777,C$47)+'СЕТ СН'!$G$9+СВЦЭМ!$D$10+'СЕТ СН'!$G$5-'СЕТ СН'!$G$17</f>
        <v>4560.4896339400002</v>
      </c>
      <c r="D49" s="37">
        <f>SUMIFS(СВЦЭМ!$C$34:$C$777,СВЦЭМ!$A$34:$A$777,$A49,СВЦЭМ!$B$34:$B$777,D$47)+'СЕТ СН'!$G$9+СВЦЭМ!$D$10+'СЕТ СН'!$G$5-'СЕТ СН'!$G$17</f>
        <v>4570.3164514099999</v>
      </c>
      <c r="E49" s="37">
        <f>SUMIFS(СВЦЭМ!$C$34:$C$777,СВЦЭМ!$A$34:$A$777,$A49,СВЦЭМ!$B$34:$B$777,E$47)+'СЕТ СН'!$G$9+СВЦЭМ!$D$10+'СЕТ СН'!$G$5-'СЕТ СН'!$G$17</f>
        <v>4580.0099335599998</v>
      </c>
      <c r="F49" s="37">
        <f>SUMIFS(СВЦЭМ!$C$34:$C$777,СВЦЭМ!$A$34:$A$777,$A49,СВЦЭМ!$B$34:$B$777,F$47)+'СЕТ СН'!$G$9+СВЦЭМ!$D$10+'СЕТ СН'!$G$5-'СЕТ СН'!$G$17</f>
        <v>4593.70144583</v>
      </c>
      <c r="G49" s="37">
        <f>SUMIFS(СВЦЭМ!$C$34:$C$777,СВЦЭМ!$A$34:$A$777,$A49,СВЦЭМ!$B$34:$B$777,G$47)+'СЕТ СН'!$G$9+СВЦЭМ!$D$10+'СЕТ СН'!$G$5-'СЕТ СН'!$G$17</f>
        <v>4581.3126467100001</v>
      </c>
      <c r="H49" s="37">
        <f>SUMIFS(СВЦЭМ!$C$34:$C$777,СВЦЭМ!$A$34:$A$777,$A49,СВЦЭМ!$B$34:$B$777,H$47)+'СЕТ СН'!$G$9+СВЦЭМ!$D$10+'СЕТ СН'!$G$5-'СЕТ СН'!$G$17</f>
        <v>4506.6283027999998</v>
      </c>
      <c r="I49" s="37">
        <f>SUMIFS(СВЦЭМ!$C$34:$C$777,СВЦЭМ!$A$34:$A$777,$A49,СВЦЭМ!$B$34:$B$777,I$47)+'СЕТ СН'!$G$9+СВЦЭМ!$D$10+'СЕТ СН'!$G$5-'СЕТ СН'!$G$17</f>
        <v>4425.4876072699999</v>
      </c>
      <c r="J49" s="37">
        <f>SUMIFS(СВЦЭМ!$C$34:$C$777,СВЦЭМ!$A$34:$A$777,$A49,СВЦЭМ!$B$34:$B$777,J$47)+'СЕТ СН'!$G$9+СВЦЭМ!$D$10+'СЕТ СН'!$G$5-'СЕТ СН'!$G$17</f>
        <v>4327.75521243</v>
      </c>
      <c r="K49" s="37">
        <f>SUMIFS(СВЦЭМ!$C$34:$C$777,СВЦЭМ!$A$34:$A$777,$A49,СВЦЭМ!$B$34:$B$777,K$47)+'СЕТ СН'!$G$9+СВЦЭМ!$D$10+'СЕТ СН'!$G$5-'СЕТ СН'!$G$17</f>
        <v>4203.3732272400002</v>
      </c>
      <c r="L49" s="37">
        <f>SUMIFS(СВЦЭМ!$C$34:$C$777,СВЦЭМ!$A$34:$A$777,$A49,СВЦЭМ!$B$34:$B$777,L$47)+'СЕТ СН'!$G$9+СВЦЭМ!$D$10+'СЕТ СН'!$G$5-'СЕТ СН'!$G$17</f>
        <v>4125.2055899699999</v>
      </c>
      <c r="M49" s="37">
        <f>SUMIFS(СВЦЭМ!$C$34:$C$777,СВЦЭМ!$A$34:$A$777,$A49,СВЦЭМ!$B$34:$B$777,M$47)+'СЕТ СН'!$G$9+СВЦЭМ!$D$10+'СЕТ СН'!$G$5-'СЕТ СН'!$G$17</f>
        <v>4093.2404539899999</v>
      </c>
      <c r="N49" s="37">
        <f>SUMIFS(СВЦЭМ!$C$34:$C$777,СВЦЭМ!$A$34:$A$777,$A49,СВЦЭМ!$B$34:$B$777,N$47)+'СЕТ СН'!$G$9+СВЦЭМ!$D$10+'СЕТ СН'!$G$5-'СЕТ СН'!$G$17</f>
        <v>4101.3733549799999</v>
      </c>
      <c r="O49" s="37">
        <f>SUMIFS(СВЦЭМ!$C$34:$C$777,СВЦЭМ!$A$34:$A$777,$A49,СВЦЭМ!$B$34:$B$777,O$47)+'СЕТ СН'!$G$9+СВЦЭМ!$D$10+'СЕТ СН'!$G$5-'СЕТ СН'!$G$17</f>
        <v>4097.6935168</v>
      </c>
      <c r="P49" s="37">
        <f>SUMIFS(СВЦЭМ!$C$34:$C$777,СВЦЭМ!$A$34:$A$777,$A49,СВЦЭМ!$B$34:$B$777,P$47)+'СЕТ СН'!$G$9+СВЦЭМ!$D$10+'СЕТ СН'!$G$5-'СЕТ СН'!$G$17</f>
        <v>4109.9839173700002</v>
      </c>
      <c r="Q49" s="37">
        <f>SUMIFS(СВЦЭМ!$C$34:$C$777,СВЦЭМ!$A$34:$A$777,$A49,СВЦЭМ!$B$34:$B$777,Q$47)+'СЕТ СН'!$G$9+СВЦЭМ!$D$10+'СЕТ СН'!$G$5-'СЕТ СН'!$G$17</f>
        <v>4118.3486577000003</v>
      </c>
      <c r="R49" s="37">
        <f>SUMIFS(СВЦЭМ!$C$34:$C$777,СВЦЭМ!$A$34:$A$777,$A49,СВЦЭМ!$B$34:$B$777,R$47)+'СЕТ СН'!$G$9+СВЦЭМ!$D$10+'СЕТ СН'!$G$5-'СЕТ СН'!$G$17</f>
        <v>4123.4857282800003</v>
      </c>
      <c r="S49" s="37">
        <f>SUMIFS(СВЦЭМ!$C$34:$C$777,СВЦЭМ!$A$34:$A$777,$A49,СВЦЭМ!$B$34:$B$777,S$47)+'СЕТ СН'!$G$9+СВЦЭМ!$D$10+'СЕТ СН'!$G$5-'СЕТ СН'!$G$17</f>
        <v>4108.5642189</v>
      </c>
      <c r="T49" s="37">
        <f>SUMIFS(СВЦЭМ!$C$34:$C$777,СВЦЭМ!$A$34:$A$777,$A49,СВЦЭМ!$B$34:$B$777,T$47)+'СЕТ СН'!$G$9+СВЦЭМ!$D$10+'СЕТ СН'!$G$5-'СЕТ СН'!$G$17</f>
        <v>4090.2693824600001</v>
      </c>
      <c r="U49" s="37">
        <f>SUMIFS(СВЦЭМ!$C$34:$C$777,СВЦЭМ!$A$34:$A$777,$A49,СВЦЭМ!$B$34:$B$777,U$47)+'СЕТ СН'!$G$9+СВЦЭМ!$D$10+'СЕТ СН'!$G$5-'СЕТ СН'!$G$17</f>
        <v>4118.9429561099996</v>
      </c>
      <c r="V49" s="37">
        <f>SUMIFS(СВЦЭМ!$C$34:$C$777,СВЦЭМ!$A$34:$A$777,$A49,СВЦЭМ!$B$34:$B$777,V$47)+'СЕТ СН'!$G$9+СВЦЭМ!$D$10+'СЕТ СН'!$G$5-'СЕТ СН'!$G$17</f>
        <v>4118.1297071600002</v>
      </c>
      <c r="W49" s="37">
        <f>SUMIFS(СВЦЭМ!$C$34:$C$777,СВЦЭМ!$A$34:$A$777,$A49,СВЦЭМ!$B$34:$B$777,W$47)+'СЕТ СН'!$G$9+СВЦЭМ!$D$10+'СЕТ СН'!$G$5-'СЕТ СН'!$G$17</f>
        <v>4185.6781998400002</v>
      </c>
      <c r="X49" s="37">
        <f>SUMIFS(СВЦЭМ!$C$34:$C$777,СВЦЭМ!$A$34:$A$777,$A49,СВЦЭМ!$B$34:$B$777,X$47)+'СЕТ СН'!$G$9+СВЦЭМ!$D$10+'СЕТ СН'!$G$5-'СЕТ СН'!$G$17</f>
        <v>4257.7217503700003</v>
      </c>
      <c r="Y49" s="37">
        <f>SUMIFS(СВЦЭМ!$C$34:$C$777,СВЦЭМ!$A$34:$A$777,$A49,СВЦЭМ!$B$34:$B$777,Y$47)+'СЕТ СН'!$G$9+СВЦЭМ!$D$10+'СЕТ СН'!$G$5-'СЕТ СН'!$G$17</f>
        <v>4334.7178367500001</v>
      </c>
    </row>
    <row r="50" spans="1:25" ht="15.75" x14ac:dyDescent="0.2">
      <c r="A50" s="36">
        <f t="shared" ref="A50:A78" si="1">A49+1</f>
        <v>43011</v>
      </c>
      <c r="B50" s="37">
        <f>SUMIFS(СВЦЭМ!$C$34:$C$777,СВЦЭМ!$A$34:$A$777,$A50,СВЦЭМ!$B$34:$B$777,B$47)+'СЕТ СН'!$G$9+СВЦЭМ!$D$10+'СЕТ СН'!$G$5-'СЕТ СН'!$G$17</f>
        <v>4361.8971128900002</v>
      </c>
      <c r="C50" s="37">
        <f>SUMIFS(СВЦЭМ!$C$34:$C$777,СВЦЭМ!$A$34:$A$777,$A50,СВЦЭМ!$B$34:$B$777,C$47)+'СЕТ СН'!$G$9+СВЦЭМ!$D$10+'СЕТ СН'!$G$5-'СЕТ СН'!$G$17</f>
        <v>4421.3748018699998</v>
      </c>
      <c r="D50" s="37">
        <f>SUMIFS(СВЦЭМ!$C$34:$C$777,СВЦЭМ!$A$34:$A$777,$A50,СВЦЭМ!$B$34:$B$777,D$47)+'СЕТ СН'!$G$9+СВЦЭМ!$D$10+'СЕТ СН'!$G$5-'СЕТ СН'!$G$17</f>
        <v>4450.1051294899999</v>
      </c>
      <c r="E50" s="37">
        <f>SUMIFS(СВЦЭМ!$C$34:$C$777,СВЦЭМ!$A$34:$A$777,$A50,СВЦЭМ!$B$34:$B$777,E$47)+'СЕТ СН'!$G$9+СВЦЭМ!$D$10+'СЕТ СН'!$G$5-'СЕТ СН'!$G$17</f>
        <v>4454.3936617600002</v>
      </c>
      <c r="F50" s="37">
        <f>SUMIFS(СВЦЭМ!$C$34:$C$777,СВЦЭМ!$A$34:$A$777,$A50,СВЦЭМ!$B$34:$B$777,F$47)+'СЕТ СН'!$G$9+СВЦЭМ!$D$10+'СЕТ СН'!$G$5-'СЕТ СН'!$G$17</f>
        <v>4452.4663939599996</v>
      </c>
      <c r="G50" s="37">
        <f>SUMIFS(СВЦЭМ!$C$34:$C$777,СВЦЭМ!$A$34:$A$777,$A50,СВЦЭМ!$B$34:$B$777,G$47)+'СЕТ СН'!$G$9+СВЦЭМ!$D$10+'СЕТ СН'!$G$5-'СЕТ СН'!$G$17</f>
        <v>4439.9124310300003</v>
      </c>
      <c r="H50" s="37">
        <f>SUMIFS(СВЦЭМ!$C$34:$C$777,СВЦЭМ!$A$34:$A$777,$A50,СВЦЭМ!$B$34:$B$777,H$47)+'СЕТ СН'!$G$9+СВЦЭМ!$D$10+'СЕТ СН'!$G$5-'СЕТ СН'!$G$17</f>
        <v>4375.74441372</v>
      </c>
      <c r="I50" s="37">
        <f>SUMIFS(СВЦЭМ!$C$34:$C$777,СВЦЭМ!$A$34:$A$777,$A50,СВЦЭМ!$B$34:$B$777,I$47)+'СЕТ СН'!$G$9+СВЦЭМ!$D$10+'СЕТ СН'!$G$5-'СЕТ СН'!$G$17</f>
        <v>4328.2740752</v>
      </c>
      <c r="J50" s="37">
        <f>SUMIFS(СВЦЭМ!$C$34:$C$777,СВЦЭМ!$A$34:$A$777,$A50,СВЦЭМ!$B$34:$B$777,J$47)+'СЕТ СН'!$G$9+СВЦЭМ!$D$10+'СЕТ СН'!$G$5-'СЕТ СН'!$G$17</f>
        <v>4285.8577001100002</v>
      </c>
      <c r="K50" s="37">
        <f>SUMIFS(СВЦЭМ!$C$34:$C$777,СВЦЭМ!$A$34:$A$777,$A50,СВЦЭМ!$B$34:$B$777,K$47)+'СЕТ СН'!$G$9+СВЦЭМ!$D$10+'СЕТ СН'!$G$5-'СЕТ СН'!$G$17</f>
        <v>4206.7054098199997</v>
      </c>
      <c r="L50" s="37">
        <f>SUMIFS(СВЦЭМ!$C$34:$C$777,СВЦЭМ!$A$34:$A$777,$A50,СВЦЭМ!$B$34:$B$777,L$47)+'СЕТ СН'!$G$9+СВЦЭМ!$D$10+'СЕТ СН'!$G$5-'СЕТ СН'!$G$17</f>
        <v>4138.1528885899997</v>
      </c>
      <c r="M50" s="37">
        <f>SUMIFS(СВЦЭМ!$C$34:$C$777,СВЦЭМ!$A$34:$A$777,$A50,СВЦЭМ!$B$34:$B$777,M$47)+'СЕТ СН'!$G$9+СВЦЭМ!$D$10+'СЕТ СН'!$G$5-'СЕТ СН'!$G$17</f>
        <v>4104.6496562100001</v>
      </c>
      <c r="N50" s="37">
        <f>SUMIFS(СВЦЭМ!$C$34:$C$777,СВЦЭМ!$A$34:$A$777,$A50,СВЦЭМ!$B$34:$B$777,N$47)+'СЕТ СН'!$G$9+СВЦЭМ!$D$10+'СЕТ СН'!$G$5-'СЕТ СН'!$G$17</f>
        <v>4096.0354604699996</v>
      </c>
      <c r="O50" s="37">
        <f>SUMIFS(СВЦЭМ!$C$34:$C$777,СВЦЭМ!$A$34:$A$777,$A50,СВЦЭМ!$B$34:$B$777,O$47)+'СЕТ СН'!$G$9+СВЦЭМ!$D$10+'СЕТ СН'!$G$5-'СЕТ СН'!$G$17</f>
        <v>4101.1690860899998</v>
      </c>
      <c r="P50" s="37">
        <f>SUMIFS(СВЦЭМ!$C$34:$C$777,СВЦЭМ!$A$34:$A$777,$A50,СВЦЭМ!$B$34:$B$777,P$47)+'СЕТ СН'!$G$9+СВЦЭМ!$D$10+'СЕТ СН'!$G$5-'СЕТ СН'!$G$17</f>
        <v>4100.8529059000002</v>
      </c>
      <c r="Q50" s="37">
        <f>SUMIFS(СВЦЭМ!$C$34:$C$777,СВЦЭМ!$A$34:$A$777,$A50,СВЦЭМ!$B$34:$B$777,Q$47)+'СЕТ СН'!$G$9+СВЦЭМ!$D$10+'СЕТ СН'!$G$5-'СЕТ СН'!$G$17</f>
        <v>4100.36311578</v>
      </c>
      <c r="R50" s="37">
        <f>SUMIFS(СВЦЭМ!$C$34:$C$777,СВЦЭМ!$A$34:$A$777,$A50,СВЦЭМ!$B$34:$B$777,R$47)+'СЕТ СН'!$G$9+СВЦЭМ!$D$10+'СЕТ СН'!$G$5-'СЕТ СН'!$G$17</f>
        <v>4100.6174473299998</v>
      </c>
      <c r="S50" s="37">
        <f>SUMIFS(СВЦЭМ!$C$34:$C$777,СВЦЭМ!$A$34:$A$777,$A50,СВЦЭМ!$B$34:$B$777,S$47)+'СЕТ СН'!$G$9+СВЦЭМ!$D$10+'СЕТ СН'!$G$5-'СЕТ СН'!$G$17</f>
        <v>4099.5655661399996</v>
      </c>
      <c r="T50" s="37">
        <f>SUMIFS(СВЦЭМ!$C$34:$C$777,СВЦЭМ!$A$34:$A$777,$A50,СВЦЭМ!$B$34:$B$777,T$47)+'СЕТ СН'!$G$9+СВЦЭМ!$D$10+'СЕТ СН'!$G$5-'СЕТ СН'!$G$17</f>
        <v>4100.7315099999996</v>
      </c>
      <c r="U50" s="37">
        <f>SUMIFS(СВЦЭМ!$C$34:$C$777,СВЦЭМ!$A$34:$A$777,$A50,СВЦЭМ!$B$34:$B$777,U$47)+'СЕТ СН'!$G$9+СВЦЭМ!$D$10+'СЕТ СН'!$G$5-'СЕТ СН'!$G$17</f>
        <v>4130.0078602100002</v>
      </c>
      <c r="V50" s="37">
        <f>SUMIFS(СВЦЭМ!$C$34:$C$777,СВЦЭМ!$A$34:$A$777,$A50,СВЦЭМ!$B$34:$B$777,V$47)+'СЕТ СН'!$G$9+СВЦЭМ!$D$10+'СЕТ СН'!$G$5-'СЕТ СН'!$G$17</f>
        <v>4124.97247109</v>
      </c>
      <c r="W50" s="37">
        <f>SUMIFS(СВЦЭМ!$C$34:$C$777,СВЦЭМ!$A$34:$A$777,$A50,СВЦЭМ!$B$34:$B$777,W$47)+'СЕТ СН'!$G$9+СВЦЭМ!$D$10+'СЕТ СН'!$G$5-'СЕТ СН'!$G$17</f>
        <v>4187.3022301500005</v>
      </c>
      <c r="X50" s="37">
        <f>SUMIFS(СВЦЭМ!$C$34:$C$777,СВЦЭМ!$A$34:$A$777,$A50,СВЦЭМ!$B$34:$B$777,X$47)+'СЕТ СН'!$G$9+СВЦЭМ!$D$10+'СЕТ СН'!$G$5-'СЕТ СН'!$G$17</f>
        <v>4244.2583515699998</v>
      </c>
      <c r="Y50" s="37">
        <f>SUMIFS(СВЦЭМ!$C$34:$C$777,СВЦЭМ!$A$34:$A$777,$A50,СВЦЭМ!$B$34:$B$777,Y$47)+'СЕТ СН'!$G$9+СВЦЭМ!$D$10+'СЕТ СН'!$G$5-'СЕТ СН'!$G$17</f>
        <v>4305.1356378099999</v>
      </c>
    </row>
    <row r="51" spans="1:25" ht="15.75" x14ac:dyDescent="0.2">
      <c r="A51" s="36">
        <f t="shared" si="1"/>
        <v>43012</v>
      </c>
      <c r="B51" s="37">
        <f>SUMIFS(СВЦЭМ!$C$34:$C$777,СВЦЭМ!$A$34:$A$777,$A51,СВЦЭМ!$B$34:$B$777,B$47)+'СЕТ СН'!$G$9+СВЦЭМ!$D$10+'СЕТ СН'!$G$5-'СЕТ СН'!$G$17</f>
        <v>4356.1577387400002</v>
      </c>
      <c r="C51" s="37">
        <f>SUMIFS(СВЦЭМ!$C$34:$C$777,СВЦЭМ!$A$34:$A$777,$A51,СВЦЭМ!$B$34:$B$777,C$47)+'СЕТ СН'!$G$9+СВЦЭМ!$D$10+'СЕТ СН'!$G$5-'СЕТ СН'!$G$17</f>
        <v>4384.1075612100003</v>
      </c>
      <c r="D51" s="37">
        <f>SUMIFS(СВЦЭМ!$C$34:$C$777,СВЦЭМ!$A$34:$A$777,$A51,СВЦЭМ!$B$34:$B$777,D$47)+'СЕТ СН'!$G$9+СВЦЭМ!$D$10+'СЕТ СН'!$G$5-'СЕТ СН'!$G$17</f>
        <v>4365.4280306399996</v>
      </c>
      <c r="E51" s="37">
        <f>SUMIFS(СВЦЭМ!$C$34:$C$777,СВЦЭМ!$A$34:$A$777,$A51,СВЦЭМ!$B$34:$B$777,E$47)+'СЕТ СН'!$G$9+СВЦЭМ!$D$10+'СЕТ СН'!$G$5-'СЕТ СН'!$G$17</f>
        <v>4358.4194510799998</v>
      </c>
      <c r="F51" s="37">
        <f>SUMIFS(СВЦЭМ!$C$34:$C$777,СВЦЭМ!$A$34:$A$777,$A51,СВЦЭМ!$B$34:$B$777,F$47)+'СЕТ СН'!$G$9+СВЦЭМ!$D$10+'СЕТ СН'!$G$5-'СЕТ СН'!$G$17</f>
        <v>4356.6183269599996</v>
      </c>
      <c r="G51" s="37">
        <f>SUMIFS(СВЦЭМ!$C$34:$C$777,СВЦЭМ!$A$34:$A$777,$A51,СВЦЭМ!$B$34:$B$777,G$47)+'СЕТ СН'!$G$9+СВЦЭМ!$D$10+'СЕТ СН'!$G$5-'СЕТ СН'!$G$17</f>
        <v>4371.7460853399998</v>
      </c>
      <c r="H51" s="37">
        <f>SUMIFS(СВЦЭМ!$C$34:$C$777,СВЦЭМ!$A$34:$A$777,$A51,СВЦЭМ!$B$34:$B$777,H$47)+'СЕТ СН'!$G$9+СВЦЭМ!$D$10+'СЕТ СН'!$G$5-'СЕТ СН'!$G$17</f>
        <v>4408.7103099799997</v>
      </c>
      <c r="I51" s="37">
        <f>SUMIFS(СВЦЭМ!$C$34:$C$777,СВЦЭМ!$A$34:$A$777,$A51,СВЦЭМ!$B$34:$B$777,I$47)+'СЕТ СН'!$G$9+СВЦЭМ!$D$10+'СЕТ СН'!$G$5-'СЕТ СН'!$G$17</f>
        <v>4382.8521780299998</v>
      </c>
      <c r="J51" s="37">
        <f>SUMIFS(СВЦЭМ!$C$34:$C$777,СВЦЭМ!$A$34:$A$777,$A51,СВЦЭМ!$B$34:$B$777,J$47)+'СЕТ СН'!$G$9+СВЦЭМ!$D$10+'СЕТ СН'!$G$5-'СЕТ СН'!$G$17</f>
        <v>4329.6616254399996</v>
      </c>
      <c r="K51" s="37">
        <f>SUMIFS(СВЦЭМ!$C$34:$C$777,СВЦЭМ!$A$34:$A$777,$A51,СВЦЭМ!$B$34:$B$777,K$47)+'СЕТ СН'!$G$9+СВЦЭМ!$D$10+'СЕТ СН'!$G$5-'СЕТ СН'!$G$17</f>
        <v>4220.8885131500001</v>
      </c>
      <c r="L51" s="37">
        <f>SUMIFS(СВЦЭМ!$C$34:$C$777,СВЦЭМ!$A$34:$A$777,$A51,СВЦЭМ!$B$34:$B$777,L$47)+'СЕТ СН'!$G$9+СВЦЭМ!$D$10+'СЕТ СН'!$G$5-'СЕТ СН'!$G$17</f>
        <v>4118.5802713399999</v>
      </c>
      <c r="M51" s="37">
        <f>SUMIFS(СВЦЭМ!$C$34:$C$777,СВЦЭМ!$A$34:$A$777,$A51,СВЦЭМ!$B$34:$B$777,M$47)+'СЕТ СН'!$G$9+СВЦЭМ!$D$10+'СЕТ СН'!$G$5-'СЕТ СН'!$G$17</f>
        <v>4093.5309136799997</v>
      </c>
      <c r="N51" s="37">
        <f>SUMIFS(СВЦЭМ!$C$34:$C$777,СВЦЭМ!$A$34:$A$777,$A51,СВЦЭМ!$B$34:$B$777,N$47)+'СЕТ СН'!$G$9+СВЦЭМ!$D$10+'СЕТ СН'!$G$5-'СЕТ СН'!$G$17</f>
        <v>4086.7114506300004</v>
      </c>
      <c r="O51" s="37">
        <f>SUMIFS(СВЦЭМ!$C$34:$C$777,СВЦЭМ!$A$34:$A$777,$A51,СВЦЭМ!$B$34:$B$777,O$47)+'СЕТ СН'!$G$9+СВЦЭМ!$D$10+'СЕТ СН'!$G$5-'СЕТ СН'!$G$17</f>
        <v>4090.0648034099995</v>
      </c>
      <c r="P51" s="37">
        <f>SUMIFS(СВЦЭМ!$C$34:$C$777,СВЦЭМ!$A$34:$A$777,$A51,СВЦЭМ!$B$34:$B$777,P$47)+'СЕТ СН'!$G$9+СВЦЭМ!$D$10+'СЕТ СН'!$G$5-'СЕТ СН'!$G$17</f>
        <v>4087.6785322799997</v>
      </c>
      <c r="Q51" s="37">
        <f>SUMIFS(СВЦЭМ!$C$34:$C$777,СВЦЭМ!$A$34:$A$777,$A51,СВЦЭМ!$B$34:$B$777,Q$47)+'СЕТ СН'!$G$9+СВЦЭМ!$D$10+'СЕТ СН'!$G$5-'СЕТ СН'!$G$17</f>
        <v>4088.2622933599996</v>
      </c>
      <c r="R51" s="37">
        <f>SUMIFS(СВЦЭМ!$C$34:$C$777,СВЦЭМ!$A$34:$A$777,$A51,СВЦЭМ!$B$34:$B$777,R$47)+'СЕТ СН'!$G$9+СВЦЭМ!$D$10+'СЕТ СН'!$G$5-'СЕТ СН'!$G$17</f>
        <v>4099.1120173600002</v>
      </c>
      <c r="S51" s="37">
        <f>SUMIFS(СВЦЭМ!$C$34:$C$777,СВЦЭМ!$A$34:$A$777,$A51,СВЦЭМ!$B$34:$B$777,S$47)+'СЕТ СН'!$G$9+СВЦЭМ!$D$10+'СЕТ СН'!$G$5-'СЕТ СН'!$G$17</f>
        <v>4109.63603762</v>
      </c>
      <c r="T51" s="37">
        <f>SUMIFS(СВЦЭМ!$C$34:$C$777,СВЦЭМ!$A$34:$A$777,$A51,СВЦЭМ!$B$34:$B$777,T$47)+'СЕТ СН'!$G$9+СВЦЭМ!$D$10+'СЕТ СН'!$G$5-'СЕТ СН'!$G$17</f>
        <v>4116.2318849200001</v>
      </c>
      <c r="U51" s="37">
        <f>SUMIFS(СВЦЭМ!$C$34:$C$777,СВЦЭМ!$A$34:$A$777,$A51,СВЦЭМ!$B$34:$B$777,U$47)+'СЕТ СН'!$G$9+СВЦЭМ!$D$10+'СЕТ СН'!$G$5-'СЕТ СН'!$G$17</f>
        <v>4141.6274242999998</v>
      </c>
      <c r="V51" s="37">
        <f>SUMIFS(СВЦЭМ!$C$34:$C$777,СВЦЭМ!$A$34:$A$777,$A51,СВЦЭМ!$B$34:$B$777,V$47)+'СЕТ СН'!$G$9+СВЦЭМ!$D$10+'СЕТ СН'!$G$5-'СЕТ СН'!$G$17</f>
        <v>4166.3350358099997</v>
      </c>
      <c r="W51" s="37">
        <f>SUMIFS(СВЦЭМ!$C$34:$C$777,СВЦЭМ!$A$34:$A$777,$A51,СВЦЭМ!$B$34:$B$777,W$47)+'СЕТ СН'!$G$9+СВЦЭМ!$D$10+'СЕТ СН'!$G$5-'СЕТ СН'!$G$17</f>
        <v>4186.1409992600002</v>
      </c>
      <c r="X51" s="37">
        <f>SUMIFS(СВЦЭМ!$C$34:$C$777,СВЦЭМ!$A$34:$A$777,$A51,СВЦЭМ!$B$34:$B$777,X$47)+'СЕТ СН'!$G$9+СВЦЭМ!$D$10+'СЕТ СН'!$G$5-'СЕТ СН'!$G$17</f>
        <v>4267.7515616000001</v>
      </c>
      <c r="Y51" s="37">
        <f>SUMIFS(СВЦЭМ!$C$34:$C$777,СВЦЭМ!$A$34:$A$777,$A51,СВЦЭМ!$B$34:$B$777,Y$47)+'СЕТ СН'!$G$9+СВЦЭМ!$D$10+'СЕТ СН'!$G$5-'СЕТ СН'!$G$17</f>
        <v>4394.0024987699999</v>
      </c>
    </row>
    <row r="52" spans="1:25" ht="15.75" x14ac:dyDescent="0.2">
      <c r="A52" s="36">
        <f t="shared" si="1"/>
        <v>43013</v>
      </c>
      <c r="B52" s="37">
        <f>SUMIFS(СВЦЭМ!$C$34:$C$777,СВЦЭМ!$A$34:$A$777,$A52,СВЦЭМ!$B$34:$B$777,B$47)+'СЕТ СН'!$G$9+СВЦЭМ!$D$10+'СЕТ СН'!$G$5-'СЕТ СН'!$G$17</f>
        <v>4384.4651597800002</v>
      </c>
      <c r="C52" s="37">
        <f>SUMIFS(СВЦЭМ!$C$34:$C$777,СВЦЭМ!$A$34:$A$777,$A52,СВЦЭМ!$B$34:$B$777,C$47)+'СЕТ СН'!$G$9+СВЦЭМ!$D$10+'СЕТ СН'!$G$5-'СЕТ СН'!$G$17</f>
        <v>4408.3055538199997</v>
      </c>
      <c r="D52" s="37">
        <f>SUMIFS(СВЦЭМ!$C$34:$C$777,СВЦЭМ!$A$34:$A$777,$A52,СВЦЭМ!$B$34:$B$777,D$47)+'СЕТ СН'!$G$9+СВЦЭМ!$D$10+'СЕТ СН'!$G$5-'СЕТ СН'!$G$17</f>
        <v>4388.9403206500001</v>
      </c>
      <c r="E52" s="37">
        <f>SUMIFS(СВЦЭМ!$C$34:$C$777,СВЦЭМ!$A$34:$A$777,$A52,СВЦЭМ!$B$34:$B$777,E$47)+'СЕТ СН'!$G$9+СВЦЭМ!$D$10+'СЕТ СН'!$G$5-'СЕТ СН'!$G$17</f>
        <v>4382.3780707099995</v>
      </c>
      <c r="F52" s="37">
        <f>SUMIFS(СВЦЭМ!$C$34:$C$777,СВЦЭМ!$A$34:$A$777,$A52,СВЦЭМ!$B$34:$B$777,F$47)+'СЕТ СН'!$G$9+СВЦЭМ!$D$10+'СЕТ СН'!$G$5-'СЕТ СН'!$G$17</f>
        <v>4380.2476428400005</v>
      </c>
      <c r="G52" s="37">
        <f>SUMIFS(СВЦЭМ!$C$34:$C$777,СВЦЭМ!$A$34:$A$777,$A52,СВЦЭМ!$B$34:$B$777,G$47)+'СЕТ СН'!$G$9+СВЦЭМ!$D$10+'СЕТ СН'!$G$5-'СЕТ СН'!$G$17</f>
        <v>4413.5872471299999</v>
      </c>
      <c r="H52" s="37">
        <f>SUMIFS(СВЦЭМ!$C$34:$C$777,СВЦЭМ!$A$34:$A$777,$A52,СВЦЭМ!$B$34:$B$777,H$47)+'СЕТ СН'!$G$9+СВЦЭМ!$D$10+'СЕТ СН'!$G$5-'СЕТ СН'!$G$17</f>
        <v>4404.0197237000002</v>
      </c>
      <c r="I52" s="37">
        <f>SUMIFS(СВЦЭМ!$C$34:$C$777,СВЦЭМ!$A$34:$A$777,$A52,СВЦЭМ!$B$34:$B$777,I$47)+'СЕТ СН'!$G$9+СВЦЭМ!$D$10+'СЕТ СН'!$G$5-'СЕТ СН'!$G$17</f>
        <v>4352.7765526000003</v>
      </c>
      <c r="J52" s="37">
        <f>SUMIFS(СВЦЭМ!$C$34:$C$777,СВЦЭМ!$A$34:$A$777,$A52,СВЦЭМ!$B$34:$B$777,J$47)+'СЕТ СН'!$G$9+СВЦЭМ!$D$10+'СЕТ СН'!$G$5-'СЕТ СН'!$G$17</f>
        <v>4282.60240935</v>
      </c>
      <c r="K52" s="37">
        <f>SUMIFS(СВЦЭМ!$C$34:$C$777,СВЦЭМ!$A$34:$A$777,$A52,СВЦЭМ!$B$34:$B$777,K$47)+'СЕТ СН'!$G$9+СВЦЭМ!$D$10+'СЕТ СН'!$G$5-'СЕТ СН'!$G$17</f>
        <v>4264.1614393600003</v>
      </c>
      <c r="L52" s="37">
        <f>SUMIFS(СВЦЭМ!$C$34:$C$777,СВЦЭМ!$A$34:$A$777,$A52,СВЦЭМ!$B$34:$B$777,L$47)+'СЕТ СН'!$G$9+СВЦЭМ!$D$10+'СЕТ СН'!$G$5-'СЕТ СН'!$G$17</f>
        <v>4208.0413098899999</v>
      </c>
      <c r="M52" s="37">
        <f>SUMIFS(СВЦЭМ!$C$34:$C$777,СВЦЭМ!$A$34:$A$777,$A52,СВЦЭМ!$B$34:$B$777,M$47)+'СЕТ СН'!$G$9+СВЦЭМ!$D$10+'СЕТ СН'!$G$5-'СЕТ СН'!$G$17</f>
        <v>4173.6921178399998</v>
      </c>
      <c r="N52" s="37">
        <f>SUMIFS(СВЦЭМ!$C$34:$C$777,СВЦЭМ!$A$34:$A$777,$A52,СВЦЭМ!$B$34:$B$777,N$47)+'СЕТ СН'!$G$9+СВЦЭМ!$D$10+'СЕТ СН'!$G$5-'СЕТ СН'!$G$17</f>
        <v>4163.4820012500004</v>
      </c>
      <c r="O52" s="37">
        <f>SUMIFS(СВЦЭМ!$C$34:$C$777,СВЦЭМ!$A$34:$A$777,$A52,СВЦЭМ!$B$34:$B$777,O$47)+'СЕТ СН'!$G$9+СВЦЭМ!$D$10+'СЕТ СН'!$G$5-'СЕТ СН'!$G$17</f>
        <v>4166.8070526499996</v>
      </c>
      <c r="P52" s="37">
        <f>SUMIFS(СВЦЭМ!$C$34:$C$777,СВЦЭМ!$A$34:$A$777,$A52,СВЦЭМ!$B$34:$B$777,P$47)+'СЕТ СН'!$G$9+СВЦЭМ!$D$10+'СЕТ СН'!$G$5-'СЕТ СН'!$G$17</f>
        <v>4168.9084354400002</v>
      </c>
      <c r="Q52" s="37">
        <f>SUMIFS(СВЦЭМ!$C$34:$C$777,СВЦЭМ!$A$34:$A$777,$A52,СВЦЭМ!$B$34:$B$777,Q$47)+'СЕТ СН'!$G$9+СВЦЭМ!$D$10+'СЕТ СН'!$G$5-'СЕТ СН'!$G$17</f>
        <v>4167.5794698</v>
      </c>
      <c r="R52" s="37">
        <f>SUMIFS(СВЦЭМ!$C$34:$C$777,СВЦЭМ!$A$34:$A$777,$A52,СВЦЭМ!$B$34:$B$777,R$47)+'СЕТ СН'!$G$9+СВЦЭМ!$D$10+'СЕТ СН'!$G$5-'СЕТ СН'!$G$17</f>
        <v>4148.1944701399998</v>
      </c>
      <c r="S52" s="37">
        <f>SUMIFS(СВЦЭМ!$C$34:$C$777,СВЦЭМ!$A$34:$A$777,$A52,СВЦЭМ!$B$34:$B$777,S$47)+'СЕТ СН'!$G$9+СВЦЭМ!$D$10+'СЕТ СН'!$G$5-'СЕТ СН'!$G$17</f>
        <v>4106.7801180099996</v>
      </c>
      <c r="T52" s="37">
        <f>SUMIFS(СВЦЭМ!$C$34:$C$777,СВЦЭМ!$A$34:$A$777,$A52,СВЦЭМ!$B$34:$B$777,T$47)+'СЕТ СН'!$G$9+СВЦЭМ!$D$10+'СЕТ СН'!$G$5-'СЕТ СН'!$G$17</f>
        <v>4093.9436635000002</v>
      </c>
      <c r="U52" s="37">
        <f>SUMIFS(СВЦЭМ!$C$34:$C$777,СВЦЭМ!$A$34:$A$777,$A52,СВЦЭМ!$B$34:$B$777,U$47)+'СЕТ СН'!$G$9+СВЦЭМ!$D$10+'СЕТ СН'!$G$5-'СЕТ СН'!$G$17</f>
        <v>4084.0494345699999</v>
      </c>
      <c r="V52" s="37">
        <f>SUMIFS(СВЦЭМ!$C$34:$C$777,СВЦЭМ!$A$34:$A$777,$A52,СВЦЭМ!$B$34:$B$777,V$47)+'СЕТ СН'!$G$9+СВЦЭМ!$D$10+'СЕТ СН'!$G$5-'СЕТ СН'!$G$17</f>
        <v>4126.4853439199997</v>
      </c>
      <c r="W52" s="37">
        <f>SUMIFS(СВЦЭМ!$C$34:$C$777,СВЦЭМ!$A$34:$A$777,$A52,СВЦЭМ!$B$34:$B$777,W$47)+'СЕТ СН'!$G$9+СВЦЭМ!$D$10+'СЕТ СН'!$G$5-'СЕТ СН'!$G$17</f>
        <v>4174.7557968299998</v>
      </c>
      <c r="X52" s="37">
        <f>SUMIFS(СВЦЭМ!$C$34:$C$777,СВЦЭМ!$A$34:$A$777,$A52,СВЦЭМ!$B$34:$B$777,X$47)+'СЕТ СН'!$G$9+СВЦЭМ!$D$10+'СЕТ СН'!$G$5-'СЕТ СН'!$G$17</f>
        <v>4289.9218584600003</v>
      </c>
      <c r="Y52" s="37">
        <f>SUMIFS(СВЦЭМ!$C$34:$C$777,СВЦЭМ!$A$34:$A$777,$A52,СВЦЭМ!$B$34:$B$777,Y$47)+'СЕТ СН'!$G$9+СВЦЭМ!$D$10+'СЕТ СН'!$G$5-'СЕТ СН'!$G$17</f>
        <v>4355.9882730700001</v>
      </c>
    </row>
    <row r="53" spans="1:25" ht="15.75" x14ac:dyDescent="0.2">
      <c r="A53" s="36">
        <f t="shared" si="1"/>
        <v>43014</v>
      </c>
      <c r="B53" s="37">
        <f>SUMIFS(СВЦЭМ!$C$34:$C$777,СВЦЭМ!$A$34:$A$777,$A53,СВЦЭМ!$B$34:$B$777,B$47)+'СЕТ СН'!$G$9+СВЦЭМ!$D$10+'СЕТ СН'!$G$5-'СЕТ СН'!$G$17</f>
        <v>4395.7806400299996</v>
      </c>
      <c r="C53" s="37">
        <f>SUMIFS(СВЦЭМ!$C$34:$C$777,СВЦЭМ!$A$34:$A$777,$A53,СВЦЭМ!$B$34:$B$777,C$47)+'СЕТ СН'!$G$9+СВЦЭМ!$D$10+'СЕТ СН'!$G$5-'СЕТ СН'!$G$17</f>
        <v>4446.3032437299998</v>
      </c>
      <c r="D53" s="37">
        <f>SUMIFS(СВЦЭМ!$C$34:$C$777,СВЦЭМ!$A$34:$A$777,$A53,СВЦЭМ!$B$34:$B$777,D$47)+'СЕТ СН'!$G$9+СВЦЭМ!$D$10+'СЕТ СН'!$G$5-'СЕТ СН'!$G$17</f>
        <v>4474.5445870100002</v>
      </c>
      <c r="E53" s="37">
        <f>SUMIFS(СВЦЭМ!$C$34:$C$777,СВЦЭМ!$A$34:$A$777,$A53,СВЦЭМ!$B$34:$B$777,E$47)+'СЕТ СН'!$G$9+СВЦЭМ!$D$10+'СЕТ СН'!$G$5-'СЕТ СН'!$G$17</f>
        <v>4487.9559921500004</v>
      </c>
      <c r="F53" s="37">
        <f>SUMIFS(СВЦЭМ!$C$34:$C$777,СВЦЭМ!$A$34:$A$777,$A53,СВЦЭМ!$B$34:$B$777,F$47)+'СЕТ СН'!$G$9+СВЦЭМ!$D$10+'СЕТ СН'!$G$5-'СЕТ СН'!$G$17</f>
        <v>4490.7501737700004</v>
      </c>
      <c r="G53" s="37">
        <f>SUMIFS(СВЦЭМ!$C$34:$C$777,СВЦЭМ!$A$34:$A$777,$A53,СВЦЭМ!$B$34:$B$777,G$47)+'СЕТ СН'!$G$9+СВЦЭМ!$D$10+'СЕТ СН'!$G$5-'СЕТ СН'!$G$17</f>
        <v>4466.70458211</v>
      </c>
      <c r="H53" s="37">
        <f>SUMIFS(СВЦЭМ!$C$34:$C$777,СВЦЭМ!$A$34:$A$777,$A53,СВЦЭМ!$B$34:$B$777,H$47)+'СЕТ СН'!$G$9+СВЦЭМ!$D$10+'СЕТ СН'!$G$5-'СЕТ СН'!$G$17</f>
        <v>4414.43390232</v>
      </c>
      <c r="I53" s="37">
        <f>SUMIFS(СВЦЭМ!$C$34:$C$777,СВЦЭМ!$A$34:$A$777,$A53,СВЦЭМ!$B$34:$B$777,I$47)+'СЕТ СН'!$G$9+СВЦЭМ!$D$10+'СЕТ СН'!$G$5-'СЕТ СН'!$G$17</f>
        <v>4392.2646793100002</v>
      </c>
      <c r="J53" s="37">
        <f>SUMIFS(СВЦЭМ!$C$34:$C$777,СВЦЭМ!$A$34:$A$777,$A53,СВЦЭМ!$B$34:$B$777,J$47)+'СЕТ СН'!$G$9+СВЦЭМ!$D$10+'СЕТ СН'!$G$5-'СЕТ СН'!$G$17</f>
        <v>4302.1822374900003</v>
      </c>
      <c r="K53" s="37">
        <f>SUMIFS(СВЦЭМ!$C$34:$C$777,СВЦЭМ!$A$34:$A$777,$A53,СВЦЭМ!$B$34:$B$777,K$47)+'СЕТ СН'!$G$9+СВЦЭМ!$D$10+'СЕТ СН'!$G$5-'СЕТ СН'!$G$17</f>
        <v>4212.5318681899998</v>
      </c>
      <c r="L53" s="37">
        <f>SUMIFS(СВЦЭМ!$C$34:$C$777,СВЦЭМ!$A$34:$A$777,$A53,СВЦЭМ!$B$34:$B$777,L$47)+'СЕТ СН'!$G$9+СВЦЭМ!$D$10+'СЕТ СН'!$G$5-'СЕТ СН'!$G$17</f>
        <v>4114.32650087</v>
      </c>
      <c r="M53" s="37">
        <f>SUMIFS(СВЦЭМ!$C$34:$C$777,СВЦЭМ!$A$34:$A$777,$A53,СВЦЭМ!$B$34:$B$777,M$47)+'СЕТ СН'!$G$9+СВЦЭМ!$D$10+'СЕТ СН'!$G$5-'СЕТ СН'!$G$17</f>
        <v>4068.2093711500002</v>
      </c>
      <c r="N53" s="37">
        <f>SUMIFS(СВЦЭМ!$C$34:$C$777,СВЦЭМ!$A$34:$A$777,$A53,СВЦЭМ!$B$34:$B$777,N$47)+'СЕТ СН'!$G$9+СВЦЭМ!$D$10+'СЕТ СН'!$G$5-'СЕТ СН'!$G$17</f>
        <v>4033.45736717</v>
      </c>
      <c r="O53" s="37">
        <f>SUMIFS(СВЦЭМ!$C$34:$C$777,СВЦЭМ!$A$34:$A$777,$A53,СВЦЭМ!$B$34:$B$777,O$47)+'СЕТ СН'!$G$9+СВЦЭМ!$D$10+'СЕТ СН'!$G$5-'СЕТ СН'!$G$17</f>
        <v>4035.1944863199997</v>
      </c>
      <c r="P53" s="37">
        <f>SUMIFS(СВЦЭМ!$C$34:$C$777,СВЦЭМ!$A$34:$A$777,$A53,СВЦЭМ!$B$34:$B$777,P$47)+'СЕТ СН'!$G$9+СВЦЭМ!$D$10+'СЕТ СН'!$G$5-'СЕТ СН'!$G$17</f>
        <v>4029.2706391299998</v>
      </c>
      <c r="Q53" s="37">
        <f>SUMIFS(СВЦЭМ!$C$34:$C$777,СВЦЭМ!$A$34:$A$777,$A53,СВЦЭМ!$B$34:$B$777,Q$47)+'СЕТ СН'!$G$9+СВЦЭМ!$D$10+'СЕТ СН'!$G$5-'СЕТ СН'!$G$17</f>
        <v>4080.8550257899997</v>
      </c>
      <c r="R53" s="37">
        <f>SUMIFS(СВЦЭМ!$C$34:$C$777,СВЦЭМ!$A$34:$A$777,$A53,СВЦЭМ!$B$34:$B$777,R$47)+'СЕТ СН'!$G$9+СВЦЭМ!$D$10+'СЕТ СН'!$G$5-'СЕТ СН'!$G$17</f>
        <v>4125.8660141</v>
      </c>
      <c r="S53" s="37">
        <f>SUMIFS(СВЦЭМ!$C$34:$C$777,СВЦЭМ!$A$34:$A$777,$A53,СВЦЭМ!$B$34:$B$777,S$47)+'СЕТ СН'!$G$9+СВЦЭМ!$D$10+'СЕТ СН'!$G$5-'СЕТ СН'!$G$17</f>
        <v>4121.8172546799997</v>
      </c>
      <c r="T53" s="37">
        <f>SUMIFS(СВЦЭМ!$C$34:$C$777,СВЦЭМ!$A$34:$A$777,$A53,СВЦЭМ!$B$34:$B$777,T$47)+'СЕТ СН'!$G$9+СВЦЭМ!$D$10+'СЕТ СН'!$G$5-'СЕТ СН'!$G$17</f>
        <v>4108.8101421600004</v>
      </c>
      <c r="U53" s="37">
        <f>SUMIFS(СВЦЭМ!$C$34:$C$777,СВЦЭМ!$A$34:$A$777,$A53,СВЦЭМ!$B$34:$B$777,U$47)+'СЕТ СН'!$G$9+СВЦЭМ!$D$10+'СЕТ СН'!$G$5-'СЕТ СН'!$G$17</f>
        <v>4057.88104888</v>
      </c>
      <c r="V53" s="37">
        <f>SUMIFS(СВЦЭМ!$C$34:$C$777,СВЦЭМ!$A$34:$A$777,$A53,СВЦЭМ!$B$34:$B$777,V$47)+'СЕТ СН'!$G$9+СВЦЭМ!$D$10+'СЕТ СН'!$G$5-'СЕТ СН'!$G$17</f>
        <v>4088.7342450100004</v>
      </c>
      <c r="W53" s="37">
        <f>SUMIFS(СВЦЭМ!$C$34:$C$777,СВЦЭМ!$A$34:$A$777,$A53,СВЦЭМ!$B$34:$B$777,W$47)+'СЕТ СН'!$G$9+СВЦЭМ!$D$10+'СЕТ СН'!$G$5-'СЕТ СН'!$G$17</f>
        <v>4181.8004442299998</v>
      </c>
      <c r="X53" s="37">
        <f>SUMIFS(СВЦЭМ!$C$34:$C$777,СВЦЭМ!$A$34:$A$777,$A53,СВЦЭМ!$B$34:$B$777,X$47)+'СЕТ СН'!$G$9+СВЦЭМ!$D$10+'СЕТ СН'!$G$5-'СЕТ СН'!$G$17</f>
        <v>4295.4078018600003</v>
      </c>
      <c r="Y53" s="37">
        <f>SUMIFS(СВЦЭМ!$C$34:$C$777,СВЦЭМ!$A$34:$A$777,$A53,СВЦЭМ!$B$34:$B$777,Y$47)+'СЕТ СН'!$G$9+СВЦЭМ!$D$10+'СЕТ СН'!$G$5-'СЕТ СН'!$G$17</f>
        <v>4393.0323563100001</v>
      </c>
    </row>
    <row r="54" spans="1:25" ht="15.75" x14ac:dyDescent="0.2">
      <c r="A54" s="36">
        <f t="shared" si="1"/>
        <v>43015</v>
      </c>
      <c r="B54" s="37">
        <f>SUMIFS(СВЦЭМ!$C$34:$C$777,СВЦЭМ!$A$34:$A$777,$A54,СВЦЭМ!$B$34:$B$777,B$47)+'СЕТ СН'!$G$9+СВЦЭМ!$D$10+'СЕТ СН'!$G$5-'СЕТ СН'!$G$17</f>
        <v>4340.2645055599996</v>
      </c>
      <c r="C54" s="37">
        <f>SUMIFS(СВЦЭМ!$C$34:$C$777,СВЦЭМ!$A$34:$A$777,$A54,СВЦЭМ!$B$34:$B$777,C$47)+'СЕТ СН'!$G$9+СВЦЭМ!$D$10+'СЕТ СН'!$G$5-'СЕТ СН'!$G$17</f>
        <v>4393.81059422</v>
      </c>
      <c r="D54" s="37">
        <f>SUMIFS(СВЦЭМ!$C$34:$C$777,СВЦЭМ!$A$34:$A$777,$A54,СВЦЭМ!$B$34:$B$777,D$47)+'СЕТ СН'!$G$9+СВЦЭМ!$D$10+'СЕТ СН'!$G$5-'СЕТ СН'!$G$17</f>
        <v>4417.87460646</v>
      </c>
      <c r="E54" s="37">
        <f>SUMIFS(СВЦЭМ!$C$34:$C$777,СВЦЭМ!$A$34:$A$777,$A54,СВЦЭМ!$B$34:$B$777,E$47)+'СЕТ СН'!$G$9+СВЦЭМ!$D$10+'СЕТ СН'!$G$5-'СЕТ СН'!$G$17</f>
        <v>4431.5278867300003</v>
      </c>
      <c r="F54" s="37">
        <f>SUMIFS(СВЦЭМ!$C$34:$C$777,СВЦЭМ!$A$34:$A$777,$A54,СВЦЭМ!$B$34:$B$777,F$47)+'СЕТ СН'!$G$9+СВЦЭМ!$D$10+'СЕТ СН'!$G$5-'СЕТ СН'!$G$17</f>
        <v>4431.4050240199995</v>
      </c>
      <c r="G54" s="37">
        <f>SUMIFS(СВЦЭМ!$C$34:$C$777,СВЦЭМ!$A$34:$A$777,$A54,СВЦЭМ!$B$34:$B$777,G$47)+'СЕТ СН'!$G$9+СВЦЭМ!$D$10+'СЕТ СН'!$G$5-'СЕТ СН'!$G$17</f>
        <v>4423.7339487700001</v>
      </c>
      <c r="H54" s="37">
        <f>SUMIFS(СВЦЭМ!$C$34:$C$777,СВЦЭМ!$A$34:$A$777,$A54,СВЦЭМ!$B$34:$B$777,H$47)+'СЕТ СН'!$G$9+СВЦЭМ!$D$10+'СЕТ СН'!$G$5-'СЕТ СН'!$G$17</f>
        <v>4390.6995984900004</v>
      </c>
      <c r="I54" s="37">
        <f>SUMIFS(СВЦЭМ!$C$34:$C$777,СВЦЭМ!$A$34:$A$777,$A54,СВЦЭМ!$B$34:$B$777,I$47)+'СЕТ СН'!$G$9+СВЦЭМ!$D$10+'СЕТ СН'!$G$5-'СЕТ СН'!$G$17</f>
        <v>4311.5046882400002</v>
      </c>
      <c r="J54" s="37">
        <f>SUMIFS(СВЦЭМ!$C$34:$C$777,СВЦЭМ!$A$34:$A$777,$A54,СВЦЭМ!$B$34:$B$777,J$47)+'СЕТ СН'!$G$9+СВЦЭМ!$D$10+'СЕТ СН'!$G$5-'СЕТ СН'!$G$17</f>
        <v>4209.7665113499997</v>
      </c>
      <c r="K54" s="37">
        <f>SUMIFS(СВЦЭМ!$C$34:$C$777,СВЦЭМ!$A$34:$A$777,$A54,СВЦЭМ!$B$34:$B$777,K$47)+'СЕТ СН'!$G$9+СВЦЭМ!$D$10+'СЕТ СН'!$G$5-'СЕТ СН'!$G$17</f>
        <v>4133.3066557399998</v>
      </c>
      <c r="L54" s="37">
        <f>SUMIFS(СВЦЭМ!$C$34:$C$777,СВЦЭМ!$A$34:$A$777,$A54,СВЦЭМ!$B$34:$B$777,L$47)+'СЕТ СН'!$G$9+СВЦЭМ!$D$10+'СЕТ СН'!$G$5-'СЕТ СН'!$G$17</f>
        <v>4127.6891728800001</v>
      </c>
      <c r="M54" s="37">
        <f>SUMIFS(СВЦЭМ!$C$34:$C$777,СВЦЭМ!$A$34:$A$777,$A54,СВЦЭМ!$B$34:$B$777,M$47)+'СЕТ СН'!$G$9+СВЦЭМ!$D$10+'СЕТ СН'!$G$5-'СЕТ СН'!$G$17</f>
        <v>4128.12556511</v>
      </c>
      <c r="N54" s="37">
        <f>SUMIFS(СВЦЭМ!$C$34:$C$777,СВЦЭМ!$A$34:$A$777,$A54,СВЦЭМ!$B$34:$B$777,N$47)+'СЕТ СН'!$G$9+СВЦЭМ!$D$10+'СЕТ СН'!$G$5-'СЕТ СН'!$G$17</f>
        <v>4116.8491372999997</v>
      </c>
      <c r="O54" s="37">
        <f>SUMIFS(СВЦЭМ!$C$34:$C$777,СВЦЭМ!$A$34:$A$777,$A54,СВЦЭМ!$B$34:$B$777,O$47)+'СЕТ СН'!$G$9+СВЦЭМ!$D$10+'СЕТ СН'!$G$5-'СЕТ СН'!$G$17</f>
        <v>4109.9238920500002</v>
      </c>
      <c r="P54" s="37">
        <f>SUMIFS(СВЦЭМ!$C$34:$C$777,СВЦЭМ!$A$34:$A$777,$A54,СВЦЭМ!$B$34:$B$777,P$47)+'СЕТ СН'!$G$9+СВЦЭМ!$D$10+'СЕТ СН'!$G$5-'СЕТ СН'!$G$17</f>
        <v>4128.5927478000003</v>
      </c>
      <c r="Q54" s="37">
        <f>SUMIFS(СВЦЭМ!$C$34:$C$777,СВЦЭМ!$A$34:$A$777,$A54,СВЦЭМ!$B$34:$B$777,Q$47)+'СЕТ СН'!$G$9+СВЦЭМ!$D$10+'СЕТ СН'!$G$5-'СЕТ СН'!$G$17</f>
        <v>4130.4315017299996</v>
      </c>
      <c r="R54" s="37">
        <f>SUMIFS(СВЦЭМ!$C$34:$C$777,СВЦЭМ!$A$34:$A$777,$A54,СВЦЭМ!$B$34:$B$777,R$47)+'СЕТ СН'!$G$9+СВЦЭМ!$D$10+'СЕТ СН'!$G$5-'СЕТ СН'!$G$17</f>
        <v>4126.0065756799995</v>
      </c>
      <c r="S54" s="37">
        <f>SUMIFS(СВЦЭМ!$C$34:$C$777,СВЦЭМ!$A$34:$A$777,$A54,СВЦЭМ!$B$34:$B$777,S$47)+'СЕТ СН'!$G$9+СВЦЭМ!$D$10+'СЕТ СН'!$G$5-'СЕТ СН'!$G$17</f>
        <v>4107.0224006600001</v>
      </c>
      <c r="T54" s="37">
        <f>SUMIFS(СВЦЭМ!$C$34:$C$777,СВЦЭМ!$A$34:$A$777,$A54,СВЦЭМ!$B$34:$B$777,T$47)+'СЕТ СН'!$G$9+СВЦЭМ!$D$10+'СЕТ СН'!$G$5-'СЕТ СН'!$G$17</f>
        <v>4113.7025167499996</v>
      </c>
      <c r="U54" s="37">
        <f>SUMIFS(СВЦЭМ!$C$34:$C$777,СВЦЭМ!$A$34:$A$777,$A54,СВЦЭМ!$B$34:$B$777,U$47)+'СЕТ СН'!$G$9+СВЦЭМ!$D$10+'СЕТ СН'!$G$5-'СЕТ СН'!$G$17</f>
        <v>4161.6799226800003</v>
      </c>
      <c r="V54" s="37">
        <f>SUMIFS(СВЦЭМ!$C$34:$C$777,СВЦЭМ!$A$34:$A$777,$A54,СВЦЭМ!$B$34:$B$777,V$47)+'СЕТ СН'!$G$9+СВЦЭМ!$D$10+'СЕТ СН'!$G$5-'СЕТ СН'!$G$17</f>
        <v>4147.7619818200001</v>
      </c>
      <c r="W54" s="37">
        <f>SUMIFS(СВЦЭМ!$C$34:$C$777,СВЦЭМ!$A$34:$A$777,$A54,СВЦЭМ!$B$34:$B$777,W$47)+'СЕТ СН'!$G$9+СВЦЭМ!$D$10+'СЕТ СН'!$G$5-'СЕТ СН'!$G$17</f>
        <v>4159.2823904899997</v>
      </c>
      <c r="X54" s="37">
        <f>SUMIFS(СВЦЭМ!$C$34:$C$777,СВЦЭМ!$A$34:$A$777,$A54,СВЦЭМ!$B$34:$B$777,X$47)+'СЕТ СН'!$G$9+СВЦЭМ!$D$10+'СЕТ СН'!$G$5-'СЕТ СН'!$G$17</f>
        <v>4193.0280319900003</v>
      </c>
      <c r="Y54" s="37">
        <f>SUMIFS(СВЦЭМ!$C$34:$C$777,СВЦЭМ!$A$34:$A$777,$A54,СВЦЭМ!$B$34:$B$777,Y$47)+'СЕТ СН'!$G$9+СВЦЭМ!$D$10+'СЕТ СН'!$G$5-'СЕТ СН'!$G$17</f>
        <v>4268.5340670699998</v>
      </c>
    </row>
    <row r="55" spans="1:25" ht="15.75" x14ac:dyDescent="0.2">
      <c r="A55" s="36">
        <f t="shared" si="1"/>
        <v>43016</v>
      </c>
      <c r="B55" s="37">
        <f>SUMIFS(СВЦЭМ!$C$34:$C$777,СВЦЭМ!$A$34:$A$777,$A55,СВЦЭМ!$B$34:$B$777,B$47)+'СЕТ СН'!$G$9+СВЦЭМ!$D$10+'СЕТ СН'!$G$5-'СЕТ СН'!$G$17</f>
        <v>4348.5350667399998</v>
      </c>
      <c r="C55" s="37">
        <f>SUMIFS(СВЦЭМ!$C$34:$C$777,СВЦЭМ!$A$34:$A$777,$A55,СВЦЭМ!$B$34:$B$777,C$47)+'СЕТ СН'!$G$9+СВЦЭМ!$D$10+'СЕТ СН'!$G$5-'СЕТ СН'!$G$17</f>
        <v>4407.3990266299998</v>
      </c>
      <c r="D55" s="37">
        <f>SUMIFS(СВЦЭМ!$C$34:$C$777,СВЦЭМ!$A$34:$A$777,$A55,СВЦЭМ!$B$34:$B$777,D$47)+'СЕТ СН'!$G$9+СВЦЭМ!$D$10+'СЕТ СН'!$G$5-'СЕТ СН'!$G$17</f>
        <v>4437.7978954299997</v>
      </c>
      <c r="E55" s="37">
        <f>SUMIFS(СВЦЭМ!$C$34:$C$777,СВЦЭМ!$A$34:$A$777,$A55,СВЦЭМ!$B$34:$B$777,E$47)+'СЕТ СН'!$G$9+СВЦЭМ!$D$10+'СЕТ СН'!$G$5-'СЕТ СН'!$G$17</f>
        <v>4443.5698610899999</v>
      </c>
      <c r="F55" s="37">
        <f>SUMIFS(СВЦЭМ!$C$34:$C$777,СВЦЭМ!$A$34:$A$777,$A55,СВЦЭМ!$B$34:$B$777,F$47)+'СЕТ СН'!$G$9+СВЦЭМ!$D$10+'СЕТ СН'!$G$5-'СЕТ СН'!$G$17</f>
        <v>4444.52341626</v>
      </c>
      <c r="G55" s="37">
        <f>SUMIFS(СВЦЭМ!$C$34:$C$777,СВЦЭМ!$A$34:$A$777,$A55,СВЦЭМ!$B$34:$B$777,G$47)+'СЕТ СН'!$G$9+СВЦЭМ!$D$10+'СЕТ СН'!$G$5-'СЕТ СН'!$G$17</f>
        <v>4441.2000587299999</v>
      </c>
      <c r="H55" s="37">
        <f>SUMIFS(СВЦЭМ!$C$34:$C$777,СВЦЭМ!$A$34:$A$777,$A55,СВЦЭМ!$B$34:$B$777,H$47)+'СЕТ СН'!$G$9+СВЦЭМ!$D$10+'СЕТ СН'!$G$5-'СЕТ СН'!$G$17</f>
        <v>4409.9257364900004</v>
      </c>
      <c r="I55" s="37">
        <f>SUMIFS(СВЦЭМ!$C$34:$C$777,СВЦЭМ!$A$34:$A$777,$A55,СВЦЭМ!$B$34:$B$777,I$47)+'СЕТ СН'!$G$9+СВЦЭМ!$D$10+'СЕТ СН'!$G$5-'СЕТ СН'!$G$17</f>
        <v>4351.2853097400002</v>
      </c>
      <c r="J55" s="37">
        <f>SUMIFS(СВЦЭМ!$C$34:$C$777,СВЦЭМ!$A$34:$A$777,$A55,СВЦЭМ!$B$34:$B$777,J$47)+'СЕТ СН'!$G$9+СВЦЭМ!$D$10+'СЕТ СН'!$G$5-'СЕТ СН'!$G$17</f>
        <v>4226.7101550699999</v>
      </c>
      <c r="K55" s="37">
        <f>SUMIFS(СВЦЭМ!$C$34:$C$777,СВЦЭМ!$A$34:$A$777,$A55,СВЦЭМ!$B$34:$B$777,K$47)+'СЕТ СН'!$G$9+СВЦЭМ!$D$10+'СЕТ СН'!$G$5-'СЕТ СН'!$G$17</f>
        <v>4101.8809708999997</v>
      </c>
      <c r="L55" s="37">
        <f>SUMIFS(СВЦЭМ!$C$34:$C$777,СВЦЭМ!$A$34:$A$777,$A55,СВЦЭМ!$B$34:$B$777,L$47)+'СЕТ СН'!$G$9+СВЦЭМ!$D$10+'СЕТ СН'!$G$5-'СЕТ СН'!$G$17</f>
        <v>4128.5561586100002</v>
      </c>
      <c r="M55" s="37">
        <f>SUMIFS(СВЦЭМ!$C$34:$C$777,СВЦЭМ!$A$34:$A$777,$A55,СВЦЭМ!$B$34:$B$777,M$47)+'СЕТ СН'!$G$9+СВЦЭМ!$D$10+'СЕТ СН'!$G$5-'СЕТ СН'!$G$17</f>
        <v>4139.6373450900001</v>
      </c>
      <c r="N55" s="37">
        <f>SUMIFS(СВЦЭМ!$C$34:$C$777,СВЦЭМ!$A$34:$A$777,$A55,СВЦЭМ!$B$34:$B$777,N$47)+'СЕТ СН'!$G$9+СВЦЭМ!$D$10+'СЕТ СН'!$G$5-'СЕТ СН'!$G$17</f>
        <v>4123.1774647700004</v>
      </c>
      <c r="O55" s="37">
        <f>SUMIFS(СВЦЭМ!$C$34:$C$777,СВЦЭМ!$A$34:$A$777,$A55,СВЦЭМ!$B$34:$B$777,O$47)+'СЕТ СН'!$G$9+СВЦЭМ!$D$10+'СЕТ СН'!$G$5-'СЕТ СН'!$G$17</f>
        <v>4115.4405809099999</v>
      </c>
      <c r="P55" s="37">
        <f>SUMIFS(СВЦЭМ!$C$34:$C$777,СВЦЭМ!$A$34:$A$777,$A55,СВЦЭМ!$B$34:$B$777,P$47)+'СЕТ СН'!$G$9+СВЦЭМ!$D$10+'СЕТ СН'!$G$5-'СЕТ СН'!$G$17</f>
        <v>4105.9786956899998</v>
      </c>
      <c r="Q55" s="37">
        <f>SUMIFS(СВЦЭМ!$C$34:$C$777,СВЦЭМ!$A$34:$A$777,$A55,СВЦЭМ!$B$34:$B$777,Q$47)+'СЕТ СН'!$G$9+СВЦЭМ!$D$10+'СЕТ СН'!$G$5-'СЕТ СН'!$G$17</f>
        <v>4106.4541820200002</v>
      </c>
      <c r="R55" s="37">
        <f>SUMIFS(СВЦЭМ!$C$34:$C$777,СВЦЭМ!$A$34:$A$777,$A55,СВЦЭМ!$B$34:$B$777,R$47)+'СЕТ СН'!$G$9+СВЦЭМ!$D$10+'СЕТ СН'!$G$5-'СЕТ СН'!$G$17</f>
        <v>4120.4800533600001</v>
      </c>
      <c r="S55" s="37">
        <f>SUMIFS(СВЦЭМ!$C$34:$C$777,СВЦЭМ!$A$34:$A$777,$A55,СВЦЭМ!$B$34:$B$777,S$47)+'СЕТ СН'!$G$9+СВЦЭМ!$D$10+'СЕТ СН'!$G$5-'СЕТ СН'!$G$17</f>
        <v>4135.6164155899996</v>
      </c>
      <c r="T55" s="37">
        <f>SUMIFS(СВЦЭМ!$C$34:$C$777,СВЦЭМ!$A$34:$A$777,$A55,СВЦЭМ!$B$34:$B$777,T$47)+'СЕТ СН'!$G$9+СВЦЭМ!$D$10+'СЕТ СН'!$G$5-'СЕТ СН'!$G$17</f>
        <v>4175.4631494900004</v>
      </c>
      <c r="U55" s="37">
        <f>SUMIFS(СВЦЭМ!$C$34:$C$777,СВЦЭМ!$A$34:$A$777,$A55,СВЦЭМ!$B$34:$B$777,U$47)+'СЕТ СН'!$G$9+СВЦЭМ!$D$10+'СЕТ СН'!$G$5-'СЕТ СН'!$G$17</f>
        <v>4213.1124761700003</v>
      </c>
      <c r="V55" s="37">
        <f>SUMIFS(СВЦЭМ!$C$34:$C$777,СВЦЭМ!$A$34:$A$777,$A55,СВЦЭМ!$B$34:$B$777,V$47)+'СЕТ СН'!$G$9+СВЦЭМ!$D$10+'СЕТ СН'!$G$5-'СЕТ СН'!$G$17</f>
        <v>4196.8708586900002</v>
      </c>
      <c r="W55" s="37">
        <f>SUMIFS(СВЦЭМ!$C$34:$C$777,СВЦЭМ!$A$34:$A$777,$A55,СВЦЭМ!$B$34:$B$777,W$47)+'СЕТ СН'!$G$9+СВЦЭМ!$D$10+'СЕТ СН'!$G$5-'СЕТ СН'!$G$17</f>
        <v>4152.6891951199996</v>
      </c>
      <c r="X55" s="37">
        <f>SUMIFS(СВЦЭМ!$C$34:$C$777,СВЦЭМ!$A$34:$A$777,$A55,СВЦЭМ!$B$34:$B$777,X$47)+'СЕТ СН'!$G$9+СВЦЭМ!$D$10+'СЕТ СН'!$G$5-'СЕТ СН'!$G$17</f>
        <v>4159.74074466</v>
      </c>
      <c r="Y55" s="37">
        <f>SUMIFS(СВЦЭМ!$C$34:$C$777,СВЦЭМ!$A$34:$A$777,$A55,СВЦЭМ!$B$34:$B$777,Y$47)+'СЕТ СН'!$G$9+СВЦЭМ!$D$10+'СЕТ СН'!$G$5-'СЕТ СН'!$G$17</f>
        <v>4281.82267976</v>
      </c>
    </row>
    <row r="56" spans="1:25" ht="15.75" x14ac:dyDescent="0.2">
      <c r="A56" s="36">
        <f t="shared" si="1"/>
        <v>43017</v>
      </c>
      <c r="B56" s="37">
        <f>SUMIFS(СВЦЭМ!$C$34:$C$777,СВЦЭМ!$A$34:$A$777,$A56,СВЦЭМ!$B$34:$B$777,B$47)+'СЕТ СН'!$G$9+СВЦЭМ!$D$10+'СЕТ СН'!$G$5-'СЕТ СН'!$G$17</f>
        <v>4322.1991589700001</v>
      </c>
      <c r="C56" s="37">
        <f>SUMIFS(СВЦЭМ!$C$34:$C$777,СВЦЭМ!$A$34:$A$777,$A56,СВЦЭМ!$B$34:$B$777,C$47)+'СЕТ СН'!$G$9+СВЦЭМ!$D$10+'СЕТ СН'!$G$5-'СЕТ СН'!$G$17</f>
        <v>4379.9130997299999</v>
      </c>
      <c r="D56" s="37">
        <f>SUMIFS(СВЦЭМ!$C$34:$C$777,СВЦЭМ!$A$34:$A$777,$A56,СВЦЭМ!$B$34:$B$777,D$47)+'СЕТ СН'!$G$9+СВЦЭМ!$D$10+'СЕТ СН'!$G$5-'СЕТ СН'!$G$17</f>
        <v>4408.95395543</v>
      </c>
      <c r="E56" s="37">
        <f>SUMIFS(СВЦЭМ!$C$34:$C$777,СВЦЭМ!$A$34:$A$777,$A56,СВЦЭМ!$B$34:$B$777,E$47)+'СЕТ СН'!$G$9+СВЦЭМ!$D$10+'СЕТ СН'!$G$5-'СЕТ СН'!$G$17</f>
        <v>4419.2884996800003</v>
      </c>
      <c r="F56" s="37">
        <f>SUMIFS(СВЦЭМ!$C$34:$C$777,СВЦЭМ!$A$34:$A$777,$A56,СВЦЭМ!$B$34:$B$777,F$47)+'СЕТ СН'!$G$9+СВЦЭМ!$D$10+'СЕТ СН'!$G$5-'СЕТ СН'!$G$17</f>
        <v>4412.5364462400003</v>
      </c>
      <c r="G56" s="37">
        <f>SUMIFS(СВЦЭМ!$C$34:$C$777,СВЦЭМ!$A$34:$A$777,$A56,СВЦЭМ!$B$34:$B$777,G$47)+'СЕТ СН'!$G$9+СВЦЭМ!$D$10+'СЕТ СН'!$G$5-'СЕТ СН'!$G$17</f>
        <v>4375.4581637299998</v>
      </c>
      <c r="H56" s="37">
        <f>SUMIFS(СВЦЭМ!$C$34:$C$777,СВЦЭМ!$A$34:$A$777,$A56,СВЦЭМ!$B$34:$B$777,H$47)+'СЕТ СН'!$G$9+СВЦЭМ!$D$10+'СЕТ СН'!$G$5-'СЕТ СН'!$G$17</f>
        <v>4317.48337197</v>
      </c>
      <c r="I56" s="37">
        <f>SUMIFS(СВЦЭМ!$C$34:$C$777,СВЦЭМ!$A$34:$A$777,$A56,СВЦЭМ!$B$34:$B$777,I$47)+'СЕТ СН'!$G$9+СВЦЭМ!$D$10+'СЕТ СН'!$G$5-'СЕТ СН'!$G$17</f>
        <v>4251.1619641400002</v>
      </c>
      <c r="J56" s="37">
        <f>SUMIFS(СВЦЭМ!$C$34:$C$777,СВЦЭМ!$A$34:$A$777,$A56,СВЦЭМ!$B$34:$B$777,J$47)+'СЕТ СН'!$G$9+СВЦЭМ!$D$10+'СЕТ СН'!$G$5-'СЕТ СН'!$G$17</f>
        <v>4190.1685563399997</v>
      </c>
      <c r="K56" s="37">
        <f>SUMIFS(СВЦЭМ!$C$34:$C$777,СВЦЭМ!$A$34:$A$777,$A56,СВЦЭМ!$B$34:$B$777,K$47)+'СЕТ СН'!$G$9+СВЦЭМ!$D$10+'СЕТ СН'!$G$5-'СЕТ СН'!$G$17</f>
        <v>4226.8297799399998</v>
      </c>
      <c r="L56" s="37">
        <f>SUMIFS(СВЦЭМ!$C$34:$C$777,СВЦЭМ!$A$34:$A$777,$A56,СВЦЭМ!$B$34:$B$777,L$47)+'СЕТ СН'!$G$9+СВЦЭМ!$D$10+'СЕТ СН'!$G$5-'СЕТ СН'!$G$17</f>
        <v>4291.5988652400001</v>
      </c>
      <c r="M56" s="37">
        <f>SUMIFS(СВЦЭМ!$C$34:$C$777,СВЦЭМ!$A$34:$A$777,$A56,СВЦЭМ!$B$34:$B$777,M$47)+'СЕТ СН'!$G$9+СВЦЭМ!$D$10+'СЕТ СН'!$G$5-'СЕТ СН'!$G$17</f>
        <v>4320.1129787500004</v>
      </c>
      <c r="N56" s="37">
        <f>SUMIFS(СВЦЭМ!$C$34:$C$777,СВЦЭМ!$A$34:$A$777,$A56,СВЦЭМ!$B$34:$B$777,N$47)+'СЕТ СН'!$G$9+СВЦЭМ!$D$10+'СЕТ СН'!$G$5-'СЕТ СН'!$G$17</f>
        <v>4283.04905375</v>
      </c>
      <c r="O56" s="37">
        <f>SUMIFS(СВЦЭМ!$C$34:$C$777,СВЦЭМ!$A$34:$A$777,$A56,СВЦЭМ!$B$34:$B$777,O$47)+'СЕТ СН'!$G$9+СВЦЭМ!$D$10+'СЕТ СН'!$G$5-'СЕТ СН'!$G$17</f>
        <v>4281.4533590800002</v>
      </c>
      <c r="P56" s="37">
        <f>SUMIFS(СВЦЭМ!$C$34:$C$777,СВЦЭМ!$A$34:$A$777,$A56,СВЦЭМ!$B$34:$B$777,P$47)+'СЕТ СН'!$G$9+СВЦЭМ!$D$10+'СЕТ СН'!$G$5-'СЕТ СН'!$G$17</f>
        <v>4263.4231142600001</v>
      </c>
      <c r="Q56" s="37">
        <f>SUMIFS(СВЦЭМ!$C$34:$C$777,СВЦЭМ!$A$34:$A$777,$A56,СВЦЭМ!$B$34:$B$777,Q$47)+'СЕТ СН'!$G$9+СВЦЭМ!$D$10+'СЕТ СН'!$G$5-'СЕТ СН'!$G$17</f>
        <v>4257.6039603600002</v>
      </c>
      <c r="R56" s="37">
        <f>SUMIFS(СВЦЭМ!$C$34:$C$777,СВЦЭМ!$A$34:$A$777,$A56,СВЦЭМ!$B$34:$B$777,R$47)+'СЕТ СН'!$G$9+СВЦЭМ!$D$10+'СЕТ СН'!$G$5-'СЕТ СН'!$G$17</f>
        <v>4254.3268776300001</v>
      </c>
      <c r="S56" s="37">
        <f>SUMIFS(СВЦЭМ!$C$34:$C$777,СВЦЭМ!$A$34:$A$777,$A56,СВЦЭМ!$B$34:$B$777,S$47)+'СЕТ СН'!$G$9+СВЦЭМ!$D$10+'СЕТ СН'!$G$5-'СЕТ СН'!$G$17</f>
        <v>4264.1523540500002</v>
      </c>
      <c r="T56" s="37">
        <f>SUMIFS(СВЦЭМ!$C$34:$C$777,СВЦЭМ!$A$34:$A$777,$A56,СВЦЭМ!$B$34:$B$777,T$47)+'СЕТ СН'!$G$9+СВЦЭМ!$D$10+'СЕТ СН'!$G$5-'СЕТ СН'!$G$17</f>
        <v>4318.8212356100003</v>
      </c>
      <c r="U56" s="37">
        <f>SUMIFS(СВЦЭМ!$C$34:$C$777,СВЦЭМ!$A$34:$A$777,$A56,СВЦЭМ!$B$34:$B$777,U$47)+'СЕТ СН'!$G$9+СВЦЭМ!$D$10+'СЕТ СН'!$G$5-'СЕТ СН'!$G$17</f>
        <v>4358.91684687</v>
      </c>
      <c r="V56" s="37">
        <f>SUMIFS(СВЦЭМ!$C$34:$C$777,СВЦЭМ!$A$34:$A$777,$A56,СВЦЭМ!$B$34:$B$777,V$47)+'СЕТ СН'!$G$9+СВЦЭМ!$D$10+'СЕТ СН'!$G$5-'СЕТ СН'!$G$17</f>
        <v>4330.2951968899997</v>
      </c>
      <c r="W56" s="37">
        <f>SUMIFS(СВЦЭМ!$C$34:$C$777,СВЦЭМ!$A$34:$A$777,$A56,СВЦЭМ!$B$34:$B$777,W$47)+'СЕТ СН'!$G$9+СВЦЭМ!$D$10+'СЕТ СН'!$G$5-'СЕТ СН'!$G$17</f>
        <v>4274.2242592900002</v>
      </c>
      <c r="X56" s="37">
        <f>SUMIFS(СВЦЭМ!$C$34:$C$777,СВЦЭМ!$A$34:$A$777,$A56,СВЦЭМ!$B$34:$B$777,X$47)+'СЕТ СН'!$G$9+СВЦЭМ!$D$10+'СЕТ СН'!$G$5-'СЕТ СН'!$G$17</f>
        <v>4244.42079887</v>
      </c>
      <c r="Y56" s="37">
        <f>SUMIFS(СВЦЭМ!$C$34:$C$777,СВЦЭМ!$A$34:$A$777,$A56,СВЦЭМ!$B$34:$B$777,Y$47)+'СЕТ СН'!$G$9+СВЦЭМ!$D$10+'СЕТ СН'!$G$5-'СЕТ СН'!$G$17</f>
        <v>4306.4945963099999</v>
      </c>
    </row>
    <row r="57" spans="1:25" ht="15.75" x14ac:dyDescent="0.2">
      <c r="A57" s="36">
        <f t="shared" si="1"/>
        <v>43018</v>
      </c>
      <c r="B57" s="37">
        <f>SUMIFS(СВЦЭМ!$C$34:$C$777,СВЦЭМ!$A$34:$A$777,$A57,СВЦЭМ!$B$34:$B$777,B$47)+'СЕТ СН'!$G$9+СВЦЭМ!$D$10+'СЕТ СН'!$G$5-'СЕТ СН'!$G$17</f>
        <v>4449.0938354499995</v>
      </c>
      <c r="C57" s="37">
        <f>SUMIFS(СВЦЭМ!$C$34:$C$777,СВЦЭМ!$A$34:$A$777,$A57,СВЦЭМ!$B$34:$B$777,C$47)+'СЕТ СН'!$G$9+СВЦЭМ!$D$10+'СЕТ СН'!$G$5-'СЕТ СН'!$G$17</f>
        <v>4513.1374698899999</v>
      </c>
      <c r="D57" s="37">
        <f>SUMIFS(СВЦЭМ!$C$34:$C$777,СВЦЭМ!$A$34:$A$777,$A57,СВЦЭМ!$B$34:$B$777,D$47)+'СЕТ СН'!$G$9+СВЦЭМ!$D$10+'СЕТ СН'!$G$5-'СЕТ СН'!$G$17</f>
        <v>4546.1004482600001</v>
      </c>
      <c r="E57" s="37">
        <f>SUMIFS(СВЦЭМ!$C$34:$C$777,СВЦЭМ!$A$34:$A$777,$A57,СВЦЭМ!$B$34:$B$777,E$47)+'СЕТ СН'!$G$9+СВЦЭМ!$D$10+'СЕТ СН'!$G$5-'СЕТ СН'!$G$17</f>
        <v>4559.4717507599998</v>
      </c>
      <c r="F57" s="37">
        <f>SUMIFS(СВЦЭМ!$C$34:$C$777,СВЦЭМ!$A$34:$A$777,$A57,СВЦЭМ!$B$34:$B$777,F$47)+'СЕТ СН'!$G$9+СВЦЭМ!$D$10+'СЕТ СН'!$G$5-'СЕТ СН'!$G$17</f>
        <v>4559.66271934</v>
      </c>
      <c r="G57" s="37">
        <f>SUMIFS(СВЦЭМ!$C$34:$C$777,СВЦЭМ!$A$34:$A$777,$A57,СВЦЭМ!$B$34:$B$777,G$47)+'СЕТ СН'!$G$9+СВЦЭМ!$D$10+'СЕТ СН'!$G$5-'СЕТ СН'!$G$17</f>
        <v>4535.7576177000001</v>
      </c>
      <c r="H57" s="37">
        <f>SUMIFS(СВЦЭМ!$C$34:$C$777,СВЦЭМ!$A$34:$A$777,$A57,СВЦЭМ!$B$34:$B$777,H$47)+'СЕТ СН'!$G$9+СВЦЭМ!$D$10+'СЕТ СН'!$G$5-'СЕТ СН'!$G$17</f>
        <v>4421.9321680800003</v>
      </c>
      <c r="I57" s="37">
        <f>SUMIFS(СВЦЭМ!$C$34:$C$777,СВЦЭМ!$A$34:$A$777,$A57,СВЦЭМ!$B$34:$B$777,I$47)+'СЕТ СН'!$G$9+СВЦЭМ!$D$10+'СЕТ СН'!$G$5-'СЕТ СН'!$G$17</f>
        <v>4311.4894019100002</v>
      </c>
      <c r="J57" s="37">
        <f>SUMIFS(СВЦЭМ!$C$34:$C$777,СВЦЭМ!$A$34:$A$777,$A57,СВЦЭМ!$B$34:$B$777,J$47)+'СЕТ СН'!$G$9+СВЦЭМ!$D$10+'СЕТ СН'!$G$5-'СЕТ СН'!$G$17</f>
        <v>4243.9742175700003</v>
      </c>
      <c r="K57" s="37">
        <f>SUMIFS(СВЦЭМ!$C$34:$C$777,СВЦЭМ!$A$34:$A$777,$A57,СВЦЭМ!$B$34:$B$777,K$47)+'СЕТ СН'!$G$9+СВЦЭМ!$D$10+'СЕТ СН'!$G$5-'СЕТ СН'!$G$17</f>
        <v>4246.1768397400001</v>
      </c>
      <c r="L57" s="37">
        <f>SUMIFS(СВЦЭМ!$C$34:$C$777,СВЦЭМ!$A$34:$A$777,$A57,СВЦЭМ!$B$34:$B$777,L$47)+'СЕТ СН'!$G$9+СВЦЭМ!$D$10+'СЕТ СН'!$G$5-'СЕТ СН'!$G$17</f>
        <v>4267.7699063</v>
      </c>
      <c r="M57" s="37">
        <f>SUMIFS(СВЦЭМ!$C$34:$C$777,СВЦЭМ!$A$34:$A$777,$A57,СВЦЭМ!$B$34:$B$777,M$47)+'СЕТ СН'!$G$9+СВЦЭМ!$D$10+'СЕТ СН'!$G$5-'СЕТ СН'!$G$17</f>
        <v>4275.0578052299998</v>
      </c>
      <c r="N57" s="37">
        <f>SUMIFS(СВЦЭМ!$C$34:$C$777,СВЦЭМ!$A$34:$A$777,$A57,СВЦЭМ!$B$34:$B$777,N$47)+'СЕТ СН'!$G$9+СВЦЭМ!$D$10+'СЕТ СН'!$G$5-'СЕТ СН'!$G$17</f>
        <v>4254.4236026400004</v>
      </c>
      <c r="O57" s="37">
        <f>SUMIFS(СВЦЭМ!$C$34:$C$777,СВЦЭМ!$A$34:$A$777,$A57,СВЦЭМ!$B$34:$B$777,O$47)+'СЕТ СН'!$G$9+СВЦЭМ!$D$10+'СЕТ СН'!$G$5-'СЕТ СН'!$G$17</f>
        <v>4251.5637637600003</v>
      </c>
      <c r="P57" s="37">
        <f>SUMIFS(СВЦЭМ!$C$34:$C$777,СВЦЭМ!$A$34:$A$777,$A57,СВЦЭМ!$B$34:$B$777,P$47)+'СЕТ СН'!$G$9+СВЦЭМ!$D$10+'СЕТ СН'!$G$5-'СЕТ СН'!$G$17</f>
        <v>4243.4837809299997</v>
      </c>
      <c r="Q57" s="37">
        <f>SUMIFS(СВЦЭМ!$C$34:$C$777,СВЦЭМ!$A$34:$A$777,$A57,СВЦЭМ!$B$34:$B$777,Q$47)+'СЕТ СН'!$G$9+СВЦЭМ!$D$10+'СЕТ СН'!$G$5-'СЕТ СН'!$G$17</f>
        <v>4242.96296738</v>
      </c>
      <c r="R57" s="37">
        <f>SUMIFS(СВЦЭМ!$C$34:$C$777,СВЦЭМ!$A$34:$A$777,$A57,СВЦЭМ!$B$34:$B$777,R$47)+'СЕТ СН'!$G$9+СВЦЭМ!$D$10+'СЕТ СН'!$G$5-'СЕТ СН'!$G$17</f>
        <v>4244.8086994599998</v>
      </c>
      <c r="S57" s="37">
        <f>SUMIFS(СВЦЭМ!$C$34:$C$777,СВЦЭМ!$A$34:$A$777,$A57,СВЦЭМ!$B$34:$B$777,S$47)+'СЕТ СН'!$G$9+СВЦЭМ!$D$10+'СЕТ СН'!$G$5-'СЕТ СН'!$G$17</f>
        <v>4253.2835084199996</v>
      </c>
      <c r="T57" s="37">
        <f>SUMIFS(СВЦЭМ!$C$34:$C$777,СВЦЭМ!$A$34:$A$777,$A57,СВЦЭМ!$B$34:$B$777,T$47)+'СЕТ СН'!$G$9+СВЦЭМ!$D$10+'СЕТ СН'!$G$5-'СЕТ СН'!$G$17</f>
        <v>4287.0580699800003</v>
      </c>
      <c r="U57" s="37">
        <f>SUMIFS(СВЦЭМ!$C$34:$C$777,СВЦЭМ!$A$34:$A$777,$A57,СВЦЭМ!$B$34:$B$777,U$47)+'СЕТ СН'!$G$9+СВЦЭМ!$D$10+'СЕТ СН'!$G$5-'СЕТ СН'!$G$17</f>
        <v>4323.4890436300002</v>
      </c>
      <c r="V57" s="37">
        <f>SUMIFS(СВЦЭМ!$C$34:$C$777,СВЦЭМ!$A$34:$A$777,$A57,СВЦЭМ!$B$34:$B$777,V$47)+'СЕТ СН'!$G$9+СВЦЭМ!$D$10+'СЕТ СН'!$G$5-'СЕТ СН'!$G$17</f>
        <v>4306.9290817399997</v>
      </c>
      <c r="W57" s="37">
        <f>SUMIFS(СВЦЭМ!$C$34:$C$777,СВЦЭМ!$A$34:$A$777,$A57,СВЦЭМ!$B$34:$B$777,W$47)+'СЕТ СН'!$G$9+СВЦЭМ!$D$10+'СЕТ СН'!$G$5-'СЕТ СН'!$G$17</f>
        <v>4263.92298286</v>
      </c>
      <c r="X57" s="37">
        <f>SUMIFS(СВЦЭМ!$C$34:$C$777,СВЦЭМ!$A$34:$A$777,$A57,СВЦЭМ!$B$34:$B$777,X$47)+'СЕТ СН'!$G$9+СВЦЭМ!$D$10+'СЕТ СН'!$G$5-'СЕТ СН'!$G$17</f>
        <v>4234.1846682100004</v>
      </c>
      <c r="Y57" s="37">
        <f>SUMIFS(СВЦЭМ!$C$34:$C$777,СВЦЭМ!$A$34:$A$777,$A57,СВЦЭМ!$B$34:$B$777,Y$47)+'СЕТ СН'!$G$9+СВЦЭМ!$D$10+'СЕТ СН'!$G$5-'СЕТ СН'!$G$17</f>
        <v>4339.0535698100002</v>
      </c>
    </row>
    <row r="58" spans="1:25" ht="15.75" x14ac:dyDescent="0.2">
      <c r="A58" s="36">
        <f t="shared" si="1"/>
        <v>43019</v>
      </c>
      <c r="B58" s="37">
        <f>SUMIFS(СВЦЭМ!$C$34:$C$777,СВЦЭМ!$A$34:$A$777,$A58,СВЦЭМ!$B$34:$B$777,B$47)+'СЕТ СН'!$G$9+СВЦЭМ!$D$10+'СЕТ СН'!$G$5-'СЕТ СН'!$G$17</f>
        <v>4468.5955567500005</v>
      </c>
      <c r="C58" s="37">
        <f>SUMIFS(СВЦЭМ!$C$34:$C$777,СВЦЭМ!$A$34:$A$777,$A58,СВЦЭМ!$B$34:$B$777,C$47)+'СЕТ СН'!$G$9+СВЦЭМ!$D$10+'СЕТ СН'!$G$5-'СЕТ СН'!$G$17</f>
        <v>4527.1407586599998</v>
      </c>
      <c r="D58" s="37">
        <f>SUMIFS(СВЦЭМ!$C$34:$C$777,СВЦЭМ!$A$34:$A$777,$A58,СВЦЭМ!$B$34:$B$777,D$47)+'СЕТ СН'!$G$9+СВЦЭМ!$D$10+'СЕТ СН'!$G$5-'СЕТ СН'!$G$17</f>
        <v>4547.7223172800004</v>
      </c>
      <c r="E58" s="37">
        <f>SUMIFS(СВЦЭМ!$C$34:$C$777,СВЦЭМ!$A$34:$A$777,$A58,СВЦЭМ!$B$34:$B$777,E$47)+'СЕТ СН'!$G$9+СВЦЭМ!$D$10+'СЕТ СН'!$G$5-'СЕТ СН'!$G$17</f>
        <v>4560.4239978799997</v>
      </c>
      <c r="F58" s="37">
        <f>SUMIFS(СВЦЭМ!$C$34:$C$777,СВЦЭМ!$A$34:$A$777,$A58,СВЦЭМ!$B$34:$B$777,F$47)+'СЕТ СН'!$G$9+СВЦЭМ!$D$10+'СЕТ СН'!$G$5-'СЕТ СН'!$G$17</f>
        <v>4562.4026556700001</v>
      </c>
      <c r="G58" s="37">
        <f>SUMIFS(СВЦЭМ!$C$34:$C$777,СВЦЭМ!$A$34:$A$777,$A58,СВЦЭМ!$B$34:$B$777,G$47)+'СЕТ СН'!$G$9+СВЦЭМ!$D$10+'СЕТ СН'!$G$5-'СЕТ СН'!$G$17</f>
        <v>4519.8249926500002</v>
      </c>
      <c r="H58" s="37">
        <f>SUMIFS(СВЦЭМ!$C$34:$C$777,СВЦЭМ!$A$34:$A$777,$A58,СВЦЭМ!$B$34:$B$777,H$47)+'СЕТ СН'!$G$9+СВЦЭМ!$D$10+'СЕТ СН'!$G$5-'СЕТ СН'!$G$17</f>
        <v>4428.2863864800001</v>
      </c>
      <c r="I58" s="37">
        <f>SUMIFS(СВЦЭМ!$C$34:$C$777,СВЦЭМ!$A$34:$A$777,$A58,СВЦЭМ!$B$34:$B$777,I$47)+'СЕТ СН'!$G$9+СВЦЭМ!$D$10+'СЕТ СН'!$G$5-'СЕТ СН'!$G$17</f>
        <v>4325.6710406499997</v>
      </c>
      <c r="J58" s="37">
        <f>SUMIFS(СВЦЭМ!$C$34:$C$777,СВЦЭМ!$A$34:$A$777,$A58,СВЦЭМ!$B$34:$B$777,J$47)+'СЕТ СН'!$G$9+СВЦЭМ!$D$10+'СЕТ СН'!$G$5-'СЕТ СН'!$G$17</f>
        <v>4257.4337288999996</v>
      </c>
      <c r="K58" s="37">
        <f>SUMIFS(СВЦЭМ!$C$34:$C$777,СВЦЭМ!$A$34:$A$777,$A58,СВЦЭМ!$B$34:$B$777,K$47)+'СЕТ СН'!$G$9+СВЦЭМ!$D$10+'СЕТ СН'!$G$5-'СЕТ СН'!$G$17</f>
        <v>4240.1817452599998</v>
      </c>
      <c r="L58" s="37">
        <f>SUMIFS(СВЦЭМ!$C$34:$C$777,СВЦЭМ!$A$34:$A$777,$A58,СВЦЭМ!$B$34:$B$777,L$47)+'СЕТ СН'!$G$9+СВЦЭМ!$D$10+'СЕТ СН'!$G$5-'СЕТ СН'!$G$17</f>
        <v>4279.0032528000002</v>
      </c>
      <c r="M58" s="37">
        <f>SUMIFS(СВЦЭМ!$C$34:$C$777,СВЦЭМ!$A$34:$A$777,$A58,СВЦЭМ!$B$34:$B$777,M$47)+'СЕТ СН'!$G$9+СВЦЭМ!$D$10+'СЕТ СН'!$G$5-'СЕТ СН'!$G$17</f>
        <v>4302.1409075900001</v>
      </c>
      <c r="N58" s="37">
        <f>SUMIFS(СВЦЭМ!$C$34:$C$777,СВЦЭМ!$A$34:$A$777,$A58,СВЦЭМ!$B$34:$B$777,N$47)+'СЕТ СН'!$G$9+СВЦЭМ!$D$10+'СЕТ СН'!$G$5-'СЕТ СН'!$G$17</f>
        <v>4284.7740021199997</v>
      </c>
      <c r="O58" s="37">
        <f>SUMIFS(СВЦЭМ!$C$34:$C$777,СВЦЭМ!$A$34:$A$777,$A58,СВЦЭМ!$B$34:$B$777,O$47)+'СЕТ СН'!$G$9+СВЦЭМ!$D$10+'СЕТ СН'!$G$5-'СЕТ СН'!$G$17</f>
        <v>4271.0814138599999</v>
      </c>
      <c r="P58" s="37">
        <f>SUMIFS(СВЦЭМ!$C$34:$C$777,СВЦЭМ!$A$34:$A$777,$A58,СВЦЭМ!$B$34:$B$777,P$47)+'СЕТ СН'!$G$9+СВЦЭМ!$D$10+'СЕТ СН'!$G$5-'СЕТ СН'!$G$17</f>
        <v>4264.8658996100003</v>
      </c>
      <c r="Q58" s="37">
        <f>SUMIFS(СВЦЭМ!$C$34:$C$777,СВЦЭМ!$A$34:$A$777,$A58,СВЦЭМ!$B$34:$B$777,Q$47)+'СЕТ СН'!$G$9+СВЦЭМ!$D$10+'СЕТ СН'!$G$5-'СЕТ СН'!$G$17</f>
        <v>4260.88845485</v>
      </c>
      <c r="R58" s="37">
        <f>SUMIFS(СВЦЭМ!$C$34:$C$777,СВЦЭМ!$A$34:$A$777,$A58,СВЦЭМ!$B$34:$B$777,R$47)+'СЕТ СН'!$G$9+СВЦЭМ!$D$10+'СЕТ СН'!$G$5-'СЕТ СН'!$G$17</f>
        <v>4257.8392149600004</v>
      </c>
      <c r="S58" s="37">
        <f>SUMIFS(СВЦЭМ!$C$34:$C$777,СВЦЭМ!$A$34:$A$777,$A58,СВЦЭМ!$B$34:$B$777,S$47)+'СЕТ СН'!$G$9+СВЦЭМ!$D$10+'СЕТ СН'!$G$5-'СЕТ СН'!$G$17</f>
        <v>4279.5348711300003</v>
      </c>
      <c r="T58" s="37">
        <f>SUMIFS(СВЦЭМ!$C$34:$C$777,СВЦЭМ!$A$34:$A$777,$A58,СВЦЭМ!$B$34:$B$777,T$47)+'СЕТ СН'!$G$9+СВЦЭМ!$D$10+'СЕТ СН'!$G$5-'СЕТ СН'!$G$17</f>
        <v>4330.4868174000003</v>
      </c>
      <c r="U58" s="37">
        <f>SUMIFS(СВЦЭМ!$C$34:$C$777,СВЦЭМ!$A$34:$A$777,$A58,СВЦЭМ!$B$34:$B$777,U$47)+'СЕТ СН'!$G$9+СВЦЭМ!$D$10+'СЕТ СН'!$G$5-'СЕТ СН'!$G$17</f>
        <v>4358.2786472899998</v>
      </c>
      <c r="V58" s="37">
        <f>SUMIFS(СВЦЭМ!$C$34:$C$777,СВЦЭМ!$A$34:$A$777,$A58,СВЦЭМ!$B$34:$B$777,V$47)+'СЕТ СН'!$G$9+СВЦЭМ!$D$10+'СЕТ СН'!$G$5-'СЕТ СН'!$G$17</f>
        <v>4325.7135855699999</v>
      </c>
      <c r="W58" s="37">
        <f>SUMIFS(СВЦЭМ!$C$34:$C$777,СВЦЭМ!$A$34:$A$777,$A58,СВЦЭМ!$B$34:$B$777,W$47)+'СЕТ СН'!$G$9+СВЦЭМ!$D$10+'СЕТ СН'!$G$5-'СЕТ СН'!$G$17</f>
        <v>4267.81409893</v>
      </c>
      <c r="X58" s="37">
        <f>SUMIFS(СВЦЭМ!$C$34:$C$777,СВЦЭМ!$A$34:$A$777,$A58,СВЦЭМ!$B$34:$B$777,X$47)+'СЕТ СН'!$G$9+СВЦЭМ!$D$10+'СЕТ СН'!$G$5-'СЕТ СН'!$G$17</f>
        <v>4234.5820162399996</v>
      </c>
      <c r="Y58" s="37">
        <f>SUMIFS(СВЦЭМ!$C$34:$C$777,СВЦЭМ!$A$34:$A$777,$A58,СВЦЭМ!$B$34:$B$777,Y$47)+'СЕТ СН'!$G$9+СВЦЭМ!$D$10+'СЕТ СН'!$G$5-'СЕТ СН'!$G$17</f>
        <v>4345.9046767299997</v>
      </c>
    </row>
    <row r="59" spans="1:25" ht="15.75" x14ac:dyDescent="0.2">
      <c r="A59" s="36">
        <f t="shared" si="1"/>
        <v>43020</v>
      </c>
      <c r="B59" s="37">
        <f>SUMIFS(СВЦЭМ!$C$34:$C$777,СВЦЭМ!$A$34:$A$777,$A59,СВЦЭМ!$B$34:$B$777,B$47)+'СЕТ СН'!$G$9+СВЦЭМ!$D$10+'СЕТ СН'!$G$5-'СЕТ СН'!$G$17</f>
        <v>4429.8758865</v>
      </c>
      <c r="C59" s="37">
        <f>SUMIFS(СВЦЭМ!$C$34:$C$777,СВЦЭМ!$A$34:$A$777,$A59,СВЦЭМ!$B$34:$B$777,C$47)+'СЕТ СН'!$G$9+СВЦЭМ!$D$10+'СЕТ СН'!$G$5-'СЕТ СН'!$G$17</f>
        <v>4485.4286089899997</v>
      </c>
      <c r="D59" s="37">
        <f>SUMIFS(СВЦЭМ!$C$34:$C$777,СВЦЭМ!$A$34:$A$777,$A59,СВЦЭМ!$B$34:$B$777,D$47)+'СЕТ СН'!$G$9+СВЦЭМ!$D$10+'СЕТ СН'!$G$5-'СЕТ СН'!$G$17</f>
        <v>4517.7960607200002</v>
      </c>
      <c r="E59" s="37">
        <f>SUMIFS(СВЦЭМ!$C$34:$C$777,СВЦЭМ!$A$34:$A$777,$A59,СВЦЭМ!$B$34:$B$777,E$47)+'СЕТ СН'!$G$9+СВЦЭМ!$D$10+'СЕТ СН'!$G$5-'СЕТ СН'!$G$17</f>
        <v>4532.0687650899999</v>
      </c>
      <c r="F59" s="37">
        <f>SUMIFS(СВЦЭМ!$C$34:$C$777,СВЦЭМ!$A$34:$A$777,$A59,СВЦЭМ!$B$34:$B$777,F$47)+'СЕТ СН'!$G$9+СВЦЭМ!$D$10+'СЕТ СН'!$G$5-'СЕТ СН'!$G$17</f>
        <v>4535.3256829900001</v>
      </c>
      <c r="G59" s="37">
        <f>SUMIFS(СВЦЭМ!$C$34:$C$777,СВЦЭМ!$A$34:$A$777,$A59,СВЦЭМ!$B$34:$B$777,G$47)+'СЕТ СН'!$G$9+СВЦЭМ!$D$10+'СЕТ СН'!$G$5-'СЕТ СН'!$G$17</f>
        <v>4485.65459887</v>
      </c>
      <c r="H59" s="37">
        <f>SUMIFS(СВЦЭМ!$C$34:$C$777,СВЦЭМ!$A$34:$A$777,$A59,СВЦЭМ!$B$34:$B$777,H$47)+'СЕТ СН'!$G$9+СВЦЭМ!$D$10+'СЕТ СН'!$G$5-'СЕТ СН'!$G$17</f>
        <v>4396.8601037400003</v>
      </c>
      <c r="I59" s="37">
        <f>SUMIFS(СВЦЭМ!$C$34:$C$777,СВЦЭМ!$A$34:$A$777,$A59,СВЦЭМ!$B$34:$B$777,I$47)+'СЕТ СН'!$G$9+СВЦЭМ!$D$10+'СЕТ СН'!$G$5-'СЕТ СН'!$G$17</f>
        <v>4309.0922589399997</v>
      </c>
      <c r="J59" s="37">
        <f>SUMIFS(СВЦЭМ!$C$34:$C$777,СВЦЭМ!$A$34:$A$777,$A59,СВЦЭМ!$B$34:$B$777,J$47)+'СЕТ СН'!$G$9+СВЦЭМ!$D$10+'СЕТ СН'!$G$5-'СЕТ СН'!$G$17</f>
        <v>4257.7286820600002</v>
      </c>
      <c r="K59" s="37">
        <f>SUMIFS(СВЦЭМ!$C$34:$C$777,СВЦЭМ!$A$34:$A$777,$A59,СВЦЭМ!$B$34:$B$777,K$47)+'СЕТ СН'!$G$9+СВЦЭМ!$D$10+'СЕТ СН'!$G$5-'СЕТ СН'!$G$17</f>
        <v>4259.1145756999995</v>
      </c>
      <c r="L59" s="37">
        <f>SUMIFS(СВЦЭМ!$C$34:$C$777,СВЦЭМ!$A$34:$A$777,$A59,СВЦЭМ!$B$34:$B$777,L$47)+'СЕТ СН'!$G$9+СВЦЭМ!$D$10+'СЕТ СН'!$G$5-'СЕТ СН'!$G$17</f>
        <v>4290.9662758300001</v>
      </c>
      <c r="M59" s="37">
        <f>SUMIFS(СВЦЭМ!$C$34:$C$777,СВЦЭМ!$A$34:$A$777,$A59,СВЦЭМ!$B$34:$B$777,M$47)+'СЕТ СН'!$G$9+СВЦЭМ!$D$10+'СЕТ СН'!$G$5-'СЕТ СН'!$G$17</f>
        <v>4299.5439173699997</v>
      </c>
      <c r="N59" s="37">
        <f>SUMIFS(СВЦЭМ!$C$34:$C$777,СВЦЭМ!$A$34:$A$777,$A59,СВЦЭМ!$B$34:$B$777,N$47)+'СЕТ СН'!$G$9+СВЦЭМ!$D$10+'СЕТ СН'!$G$5-'СЕТ СН'!$G$17</f>
        <v>4286.4536393600001</v>
      </c>
      <c r="O59" s="37">
        <f>SUMIFS(СВЦЭМ!$C$34:$C$777,СВЦЭМ!$A$34:$A$777,$A59,СВЦЭМ!$B$34:$B$777,O$47)+'СЕТ СН'!$G$9+СВЦЭМ!$D$10+'СЕТ СН'!$G$5-'СЕТ СН'!$G$17</f>
        <v>4282.4481190899996</v>
      </c>
      <c r="P59" s="37">
        <f>SUMIFS(СВЦЭМ!$C$34:$C$777,СВЦЭМ!$A$34:$A$777,$A59,СВЦЭМ!$B$34:$B$777,P$47)+'СЕТ СН'!$G$9+СВЦЭМ!$D$10+'СЕТ СН'!$G$5-'СЕТ СН'!$G$17</f>
        <v>4276.47019447</v>
      </c>
      <c r="Q59" s="37">
        <f>SUMIFS(СВЦЭМ!$C$34:$C$777,СВЦЭМ!$A$34:$A$777,$A59,СВЦЭМ!$B$34:$B$777,Q$47)+'СЕТ СН'!$G$9+СВЦЭМ!$D$10+'СЕТ СН'!$G$5-'СЕТ СН'!$G$17</f>
        <v>4271.2303313499997</v>
      </c>
      <c r="R59" s="37">
        <f>SUMIFS(СВЦЭМ!$C$34:$C$777,СВЦЭМ!$A$34:$A$777,$A59,СВЦЭМ!$B$34:$B$777,R$47)+'СЕТ СН'!$G$9+СВЦЭМ!$D$10+'СЕТ СН'!$G$5-'СЕТ СН'!$G$17</f>
        <v>4267.7064553700002</v>
      </c>
      <c r="S59" s="37">
        <f>SUMIFS(СВЦЭМ!$C$34:$C$777,СВЦЭМ!$A$34:$A$777,$A59,СВЦЭМ!$B$34:$B$777,S$47)+'СЕТ СН'!$G$9+СВЦЭМ!$D$10+'СЕТ СН'!$G$5-'СЕТ СН'!$G$17</f>
        <v>4282.5176995800002</v>
      </c>
      <c r="T59" s="37">
        <f>SUMIFS(СВЦЭМ!$C$34:$C$777,СВЦЭМ!$A$34:$A$777,$A59,СВЦЭМ!$B$34:$B$777,T$47)+'СЕТ СН'!$G$9+СВЦЭМ!$D$10+'СЕТ СН'!$G$5-'СЕТ СН'!$G$17</f>
        <v>4314.7471441899997</v>
      </c>
      <c r="U59" s="37">
        <f>SUMIFS(СВЦЭМ!$C$34:$C$777,СВЦЭМ!$A$34:$A$777,$A59,СВЦЭМ!$B$34:$B$777,U$47)+'СЕТ СН'!$G$9+СВЦЭМ!$D$10+'СЕТ СН'!$G$5-'СЕТ СН'!$G$17</f>
        <v>4342.5870947200001</v>
      </c>
      <c r="V59" s="37">
        <f>SUMIFS(СВЦЭМ!$C$34:$C$777,СВЦЭМ!$A$34:$A$777,$A59,СВЦЭМ!$B$34:$B$777,V$47)+'СЕТ СН'!$G$9+СВЦЭМ!$D$10+'СЕТ СН'!$G$5-'СЕТ СН'!$G$17</f>
        <v>4325.8180312300001</v>
      </c>
      <c r="W59" s="37">
        <f>SUMIFS(СВЦЭМ!$C$34:$C$777,СВЦЭМ!$A$34:$A$777,$A59,СВЦЭМ!$B$34:$B$777,W$47)+'СЕТ СН'!$G$9+СВЦЭМ!$D$10+'СЕТ СН'!$G$5-'СЕТ СН'!$G$17</f>
        <v>4280.6986178699999</v>
      </c>
      <c r="X59" s="37">
        <f>SUMIFS(СВЦЭМ!$C$34:$C$777,СВЦЭМ!$A$34:$A$777,$A59,СВЦЭМ!$B$34:$B$777,X$47)+'СЕТ СН'!$G$9+СВЦЭМ!$D$10+'СЕТ СН'!$G$5-'СЕТ СН'!$G$17</f>
        <v>4238.0234441499997</v>
      </c>
      <c r="Y59" s="37">
        <f>SUMIFS(СВЦЭМ!$C$34:$C$777,СВЦЭМ!$A$34:$A$777,$A59,СВЦЭМ!$B$34:$B$777,Y$47)+'СЕТ СН'!$G$9+СВЦЭМ!$D$10+'СЕТ СН'!$G$5-'СЕТ СН'!$G$17</f>
        <v>4329.0462259200003</v>
      </c>
    </row>
    <row r="60" spans="1:25" ht="15.75" x14ac:dyDescent="0.2">
      <c r="A60" s="36">
        <f t="shared" si="1"/>
        <v>43021</v>
      </c>
      <c r="B60" s="37">
        <f>SUMIFS(СВЦЭМ!$C$34:$C$777,СВЦЭМ!$A$34:$A$777,$A60,СВЦЭМ!$B$34:$B$777,B$47)+'СЕТ СН'!$G$9+СВЦЭМ!$D$10+'СЕТ СН'!$G$5-'СЕТ СН'!$G$17</f>
        <v>4425.8748363100003</v>
      </c>
      <c r="C60" s="37">
        <f>SUMIFS(СВЦЭМ!$C$34:$C$777,СВЦЭМ!$A$34:$A$777,$A60,СВЦЭМ!$B$34:$B$777,C$47)+'СЕТ СН'!$G$9+СВЦЭМ!$D$10+'СЕТ СН'!$G$5-'СЕТ СН'!$G$17</f>
        <v>4422.92231378</v>
      </c>
      <c r="D60" s="37">
        <f>SUMIFS(СВЦЭМ!$C$34:$C$777,СВЦЭМ!$A$34:$A$777,$A60,СВЦЭМ!$B$34:$B$777,D$47)+'СЕТ СН'!$G$9+СВЦЭМ!$D$10+'СЕТ СН'!$G$5-'СЕТ СН'!$G$17</f>
        <v>4469.98084045</v>
      </c>
      <c r="E60" s="37">
        <f>SUMIFS(СВЦЭМ!$C$34:$C$777,СВЦЭМ!$A$34:$A$777,$A60,СВЦЭМ!$B$34:$B$777,E$47)+'СЕТ СН'!$G$9+СВЦЭМ!$D$10+'СЕТ СН'!$G$5-'СЕТ СН'!$G$17</f>
        <v>4548.1818246799994</v>
      </c>
      <c r="F60" s="37">
        <f>SUMIFS(СВЦЭМ!$C$34:$C$777,СВЦЭМ!$A$34:$A$777,$A60,СВЦЭМ!$B$34:$B$777,F$47)+'СЕТ СН'!$G$9+СВЦЭМ!$D$10+'СЕТ СН'!$G$5-'СЕТ СН'!$G$17</f>
        <v>4577.5229651400005</v>
      </c>
      <c r="G60" s="37">
        <f>SUMIFS(СВЦЭМ!$C$34:$C$777,СВЦЭМ!$A$34:$A$777,$A60,СВЦЭМ!$B$34:$B$777,G$47)+'СЕТ СН'!$G$9+СВЦЭМ!$D$10+'СЕТ СН'!$G$5-'СЕТ СН'!$G$17</f>
        <v>4543.3534710000004</v>
      </c>
      <c r="H60" s="37">
        <f>SUMIFS(СВЦЭМ!$C$34:$C$777,СВЦЭМ!$A$34:$A$777,$A60,СВЦЭМ!$B$34:$B$777,H$47)+'СЕТ СН'!$G$9+СВЦЭМ!$D$10+'СЕТ СН'!$G$5-'СЕТ СН'!$G$17</f>
        <v>4452.1599800000004</v>
      </c>
      <c r="I60" s="37">
        <f>SUMIFS(СВЦЭМ!$C$34:$C$777,СВЦЭМ!$A$34:$A$777,$A60,СВЦЭМ!$B$34:$B$777,I$47)+'СЕТ СН'!$G$9+СВЦЭМ!$D$10+'СЕТ СН'!$G$5-'СЕТ СН'!$G$17</f>
        <v>4386.1851770699996</v>
      </c>
      <c r="J60" s="37">
        <f>SUMIFS(СВЦЭМ!$C$34:$C$777,СВЦЭМ!$A$34:$A$777,$A60,СВЦЭМ!$B$34:$B$777,J$47)+'СЕТ СН'!$G$9+СВЦЭМ!$D$10+'СЕТ СН'!$G$5-'СЕТ СН'!$G$17</f>
        <v>4333.5125851699995</v>
      </c>
      <c r="K60" s="37">
        <f>SUMIFS(СВЦЭМ!$C$34:$C$777,СВЦЭМ!$A$34:$A$777,$A60,СВЦЭМ!$B$34:$B$777,K$47)+'СЕТ СН'!$G$9+СВЦЭМ!$D$10+'СЕТ СН'!$G$5-'СЕТ СН'!$G$17</f>
        <v>4271.65754156</v>
      </c>
      <c r="L60" s="37">
        <f>SUMIFS(СВЦЭМ!$C$34:$C$777,СВЦЭМ!$A$34:$A$777,$A60,СВЦЭМ!$B$34:$B$777,L$47)+'СЕТ СН'!$G$9+СВЦЭМ!$D$10+'СЕТ СН'!$G$5-'СЕТ СН'!$G$17</f>
        <v>4280.6175530500004</v>
      </c>
      <c r="M60" s="37">
        <f>SUMIFS(СВЦЭМ!$C$34:$C$777,СВЦЭМ!$A$34:$A$777,$A60,СВЦЭМ!$B$34:$B$777,M$47)+'СЕТ СН'!$G$9+СВЦЭМ!$D$10+'СЕТ СН'!$G$5-'СЕТ СН'!$G$17</f>
        <v>4286.41699212</v>
      </c>
      <c r="N60" s="37">
        <f>SUMIFS(СВЦЭМ!$C$34:$C$777,СВЦЭМ!$A$34:$A$777,$A60,СВЦЭМ!$B$34:$B$777,N$47)+'СЕТ СН'!$G$9+СВЦЭМ!$D$10+'СЕТ СН'!$G$5-'СЕТ СН'!$G$17</f>
        <v>4273.5129651400002</v>
      </c>
      <c r="O60" s="37">
        <f>SUMIFS(СВЦЭМ!$C$34:$C$777,СВЦЭМ!$A$34:$A$777,$A60,СВЦЭМ!$B$34:$B$777,O$47)+'СЕТ СН'!$G$9+СВЦЭМ!$D$10+'СЕТ СН'!$G$5-'СЕТ СН'!$G$17</f>
        <v>4267.38792208</v>
      </c>
      <c r="P60" s="37">
        <f>SUMIFS(СВЦЭМ!$C$34:$C$777,СВЦЭМ!$A$34:$A$777,$A60,СВЦЭМ!$B$34:$B$777,P$47)+'СЕТ СН'!$G$9+СВЦЭМ!$D$10+'СЕТ СН'!$G$5-'СЕТ СН'!$G$17</f>
        <v>4259.0639019099999</v>
      </c>
      <c r="Q60" s="37">
        <f>SUMIFS(СВЦЭМ!$C$34:$C$777,СВЦЭМ!$A$34:$A$777,$A60,СВЦЭМ!$B$34:$B$777,Q$47)+'СЕТ СН'!$G$9+СВЦЭМ!$D$10+'СЕТ СН'!$G$5-'СЕТ СН'!$G$17</f>
        <v>4255.0452509699999</v>
      </c>
      <c r="R60" s="37">
        <f>SUMIFS(СВЦЭМ!$C$34:$C$777,СВЦЭМ!$A$34:$A$777,$A60,СВЦЭМ!$B$34:$B$777,R$47)+'СЕТ СН'!$G$9+СВЦЭМ!$D$10+'СЕТ СН'!$G$5-'СЕТ СН'!$G$17</f>
        <v>4253.4444320100001</v>
      </c>
      <c r="S60" s="37">
        <f>SUMIFS(СВЦЭМ!$C$34:$C$777,СВЦЭМ!$A$34:$A$777,$A60,СВЦЭМ!$B$34:$B$777,S$47)+'СЕТ СН'!$G$9+СВЦЭМ!$D$10+'СЕТ СН'!$G$5-'СЕТ СН'!$G$17</f>
        <v>4272.5590308000001</v>
      </c>
      <c r="T60" s="37">
        <f>SUMIFS(СВЦЭМ!$C$34:$C$777,СВЦЭМ!$A$34:$A$777,$A60,СВЦЭМ!$B$34:$B$777,T$47)+'СЕТ СН'!$G$9+СВЦЭМ!$D$10+'СЕТ СН'!$G$5-'СЕТ СН'!$G$17</f>
        <v>4311.6360558599999</v>
      </c>
      <c r="U60" s="37">
        <f>SUMIFS(СВЦЭМ!$C$34:$C$777,СВЦЭМ!$A$34:$A$777,$A60,СВЦЭМ!$B$34:$B$777,U$47)+'СЕТ СН'!$G$9+СВЦЭМ!$D$10+'СЕТ СН'!$G$5-'СЕТ СН'!$G$17</f>
        <v>4339.2640209599995</v>
      </c>
      <c r="V60" s="37">
        <f>SUMIFS(СВЦЭМ!$C$34:$C$777,СВЦЭМ!$A$34:$A$777,$A60,СВЦЭМ!$B$34:$B$777,V$47)+'СЕТ СН'!$G$9+СВЦЭМ!$D$10+'СЕТ СН'!$G$5-'СЕТ СН'!$G$17</f>
        <v>4317.6418016299995</v>
      </c>
      <c r="W60" s="37">
        <f>SUMIFS(СВЦЭМ!$C$34:$C$777,СВЦЭМ!$A$34:$A$777,$A60,СВЦЭМ!$B$34:$B$777,W$47)+'СЕТ СН'!$G$9+СВЦЭМ!$D$10+'СЕТ СН'!$G$5-'СЕТ СН'!$G$17</f>
        <v>4270.9179549199998</v>
      </c>
      <c r="X60" s="37">
        <f>SUMIFS(СВЦЭМ!$C$34:$C$777,СВЦЭМ!$A$34:$A$777,$A60,СВЦЭМ!$B$34:$B$777,X$47)+'СЕТ СН'!$G$9+СВЦЭМ!$D$10+'СЕТ СН'!$G$5-'СЕТ СН'!$G$17</f>
        <v>4274.2504958099998</v>
      </c>
      <c r="Y60" s="37">
        <f>SUMIFS(СВЦЭМ!$C$34:$C$777,СВЦЭМ!$A$34:$A$777,$A60,СВЦЭМ!$B$34:$B$777,Y$47)+'СЕТ СН'!$G$9+СВЦЭМ!$D$10+'СЕТ СН'!$G$5-'СЕТ СН'!$G$17</f>
        <v>4401.5890546800001</v>
      </c>
    </row>
    <row r="61" spans="1:25" ht="15.75" x14ac:dyDescent="0.2">
      <c r="A61" s="36">
        <f t="shared" si="1"/>
        <v>43022</v>
      </c>
      <c r="B61" s="37">
        <f>SUMIFS(СВЦЭМ!$C$34:$C$777,СВЦЭМ!$A$34:$A$777,$A61,СВЦЭМ!$B$34:$B$777,B$47)+'СЕТ СН'!$G$9+СВЦЭМ!$D$10+'СЕТ СН'!$G$5-'СЕТ СН'!$G$17</f>
        <v>4490.4269438499996</v>
      </c>
      <c r="C61" s="37">
        <f>SUMIFS(СВЦЭМ!$C$34:$C$777,СВЦЭМ!$A$34:$A$777,$A61,СВЦЭМ!$B$34:$B$777,C$47)+'СЕТ СН'!$G$9+СВЦЭМ!$D$10+'СЕТ СН'!$G$5-'СЕТ СН'!$G$17</f>
        <v>4557.9520928299999</v>
      </c>
      <c r="D61" s="37">
        <f>SUMIFS(СВЦЭМ!$C$34:$C$777,СВЦЭМ!$A$34:$A$777,$A61,СВЦЭМ!$B$34:$B$777,D$47)+'СЕТ СН'!$G$9+СВЦЭМ!$D$10+'СЕТ СН'!$G$5-'СЕТ СН'!$G$17</f>
        <v>4539.5831239700001</v>
      </c>
      <c r="E61" s="37">
        <f>SUMIFS(СВЦЭМ!$C$34:$C$777,СВЦЭМ!$A$34:$A$777,$A61,СВЦЭМ!$B$34:$B$777,E$47)+'СЕТ СН'!$G$9+СВЦЭМ!$D$10+'СЕТ СН'!$G$5-'СЕТ СН'!$G$17</f>
        <v>4559.2855049999998</v>
      </c>
      <c r="F61" s="37">
        <f>SUMIFS(СВЦЭМ!$C$34:$C$777,СВЦЭМ!$A$34:$A$777,$A61,СВЦЭМ!$B$34:$B$777,F$47)+'СЕТ СН'!$G$9+СВЦЭМ!$D$10+'СЕТ СН'!$G$5-'СЕТ СН'!$G$17</f>
        <v>4553.5511079299995</v>
      </c>
      <c r="G61" s="37">
        <f>SUMIFS(СВЦЭМ!$C$34:$C$777,СВЦЭМ!$A$34:$A$777,$A61,СВЦЭМ!$B$34:$B$777,G$47)+'СЕТ СН'!$G$9+СВЦЭМ!$D$10+'СЕТ СН'!$G$5-'СЕТ СН'!$G$17</f>
        <v>4541.5381256500004</v>
      </c>
      <c r="H61" s="37">
        <f>SUMIFS(СВЦЭМ!$C$34:$C$777,СВЦЭМ!$A$34:$A$777,$A61,СВЦЭМ!$B$34:$B$777,H$47)+'СЕТ СН'!$G$9+СВЦЭМ!$D$10+'СЕТ СН'!$G$5-'СЕТ СН'!$G$17</f>
        <v>4497.6990805699998</v>
      </c>
      <c r="I61" s="37">
        <f>SUMIFS(СВЦЭМ!$C$34:$C$777,СВЦЭМ!$A$34:$A$777,$A61,СВЦЭМ!$B$34:$B$777,I$47)+'СЕТ СН'!$G$9+СВЦЭМ!$D$10+'СЕТ СН'!$G$5-'СЕТ СН'!$G$17</f>
        <v>4444.0688841399997</v>
      </c>
      <c r="J61" s="37">
        <f>SUMIFS(СВЦЭМ!$C$34:$C$777,СВЦЭМ!$A$34:$A$777,$A61,СВЦЭМ!$B$34:$B$777,J$47)+'СЕТ СН'!$G$9+СВЦЭМ!$D$10+'СЕТ СН'!$G$5-'СЕТ СН'!$G$17</f>
        <v>4322.7745972699995</v>
      </c>
      <c r="K61" s="37">
        <f>SUMIFS(СВЦЭМ!$C$34:$C$777,СВЦЭМ!$A$34:$A$777,$A61,СВЦЭМ!$B$34:$B$777,K$47)+'СЕТ СН'!$G$9+СВЦЭМ!$D$10+'СЕТ СН'!$G$5-'СЕТ СН'!$G$17</f>
        <v>4230.5496884300001</v>
      </c>
      <c r="L61" s="37">
        <f>SUMIFS(СВЦЭМ!$C$34:$C$777,СВЦЭМ!$A$34:$A$777,$A61,СВЦЭМ!$B$34:$B$777,L$47)+'СЕТ СН'!$G$9+СВЦЭМ!$D$10+'СЕТ СН'!$G$5-'СЕТ СН'!$G$17</f>
        <v>4263.7649473199999</v>
      </c>
      <c r="M61" s="37">
        <f>SUMIFS(СВЦЭМ!$C$34:$C$777,СВЦЭМ!$A$34:$A$777,$A61,СВЦЭМ!$B$34:$B$777,M$47)+'СЕТ СН'!$G$9+СВЦЭМ!$D$10+'СЕТ СН'!$G$5-'СЕТ СН'!$G$17</f>
        <v>4277.3958246800003</v>
      </c>
      <c r="N61" s="37">
        <f>SUMIFS(СВЦЭМ!$C$34:$C$777,СВЦЭМ!$A$34:$A$777,$A61,СВЦЭМ!$B$34:$B$777,N$47)+'СЕТ СН'!$G$9+СВЦЭМ!$D$10+'СЕТ СН'!$G$5-'СЕТ СН'!$G$17</f>
        <v>4262.9505619600004</v>
      </c>
      <c r="O61" s="37">
        <f>SUMIFS(СВЦЭМ!$C$34:$C$777,СВЦЭМ!$A$34:$A$777,$A61,СВЦЭМ!$B$34:$B$777,O$47)+'СЕТ СН'!$G$9+СВЦЭМ!$D$10+'СЕТ СН'!$G$5-'СЕТ СН'!$G$17</f>
        <v>4253.35916232</v>
      </c>
      <c r="P61" s="37">
        <f>SUMIFS(СВЦЭМ!$C$34:$C$777,СВЦЭМ!$A$34:$A$777,$A61,СВЦЭМ!$B$34:$B$777,P$47)+'СЕТ СН'!$G$9+СВЦЭМ!$D$10+'СЕТ СН'!$G$5-'СЕТ СН'!$G$17</f>
        <v>4248.1837546500001</v>
      </c>
      <c r="Q61" s="37">
        <f>SUMIFS(СВЦЭМ!$C$34:$C$777,СВЦЭМ!$A$34:$A$777,$A61,СВЦЭМ!$B$34:$B$777,Q$47)+'СЕТ СН'!$G$9+СВЦЭМ!$D$10+'СЕТ СН'!$G$5-'СЕТ СН'!$G$17</f>
        <v>4246.9756692000001</v>
      </c>
      <c r="R61" s="37">
        <f>SUMIFS(СВЦЭМ!$C$34:$C$777,СВЦЭМ!$A$34:$A$777,$A61,СВЦЭМ!$B$34:$B$777,R$47)+'СЕТ СН'!$G$9+СВЦЭМ!$D$10+'СЕТ СН'!$G$5-'СЕТ СН'!$G$17</f>
        <v>4241.9717180899997</v>
      </c>
      <c r="S61" s="37">
        <f>SUMIFS(СВЦЭМ!$C$34:$C$777,СВЦЭМ!$A$34:$A$777,$A61,СВЦЭМ!$B$34:$B$777,S$47)+'СЕТ СН'!$G$9+СВЦЭМ!$D$10+'СЕТ СН'!$G$5-'СЕТ СН'!$G$17</f>
        <v>4260.33883135</v>
      </c>
      <c r="T61" s="37">
        <f>SUMIFS(СВЦЭМ!$C$34:$C$777,СВЦЭМ!$A$34:$A$777,$A61,СВЦЭМ!$B$34:$B$777,T$47)+'СЕТ СН'!$G$9+СВЦЭМ!$D$10+'СЕТ СН'!$G$5-'СЕТ СН'!$G$17</f>
        <v>4304.7774792299997</v>
      </c>
      <c r="U61" s="37">
        <f>SUMIFS(СВЦЭМ!$C$34:$C$777,СВЦЭМ!$A$34:$A$777,$A61,СВЦЭМ!$B$34:$B$777,U$47)+'СЕТ СН'!$G$9+СВЦЭМ!$D$10+'СЕТ СН'!$G$5-'СЕТ СН'!$G$17</f>
        <v>4338.3752365199998</v>
      </c>
      <c r="V61" s="37">
        <f>SUMIFS(СВЦЭМ!$C$34:$C$777,СВЦЭМ!$A$34:$A$777,$A61,СВЦЭМ!$B$34:$B$777,V$47)+'СЕТ СН'!$G$9+СВЦЭМ!$D$10+'СЕТ СН'!$G$5-'СЕТ СН'!$G$17</f>
        <v>4299.1590582099998</v>
      </c>
      <c r="W61" s="37">
        <f>SUMIFS(СВЦЭМ!$C$34:$C$777,СВЦЭМ!$A$34:$A$777,$A61,СВЦЭМ!$B$34:$B$777,W$47)+'СЕТ СН'!$G$9+СВЦЭМ!$D$10+'СЕТ СН'!$G$5-'СЕТ СН'!$G$17</f>
        <v>4245.4036090899999</v>
      </c>
      <c r="X61" s="37">
        <f>SUMIFS(СВЦЭМ!$C$34:$C$777,СВЦЭМ!$A$34:$A$777,$A61,СВЦЭМ!$B$34:$B$777,X$47)+'СЕТ СН'!$G$9+СВЦЭМ!$D$10+'СЕТ СН'!$G$5-'СЕТ СН'!$G$17</f>
        <v>4282.0428927200001</v>
      </c>
      <c r="Y61" s="37">
        <f>SUMIFS(СВЦЭМ!$C$34:$C$777,СВЦЭМ!$A$34:$A$777,$A61,СВЦЭМ!$B$34:$B$777,Y$47)+'СЕТ СН'!$G$9+СВЦЭМ!$D$10+'СЕТ СН'!$G$5-'СЕТ СН'!$G$17</f>
        <v>4396.1922941299999</v>
      </c>
    </row>
    <row r="62" spans="1:25" ht="15.75" x14ac:dyDescent="0.2">
      <c r="A62" s="36">
        <f t="shared" si="1"/>
        <v>43023</v>
      </c>
      <c r="B62" s="37">
        <f>SUMIFS(СВЦЭМ!$C$34:$C$777,СВЦЭМ!$A$34:$A$777,$A62,СВЦЭМ!$B$34:$B$777,B$47)+'СЕТ СН'!$G$9+СВЦЭМ!$D$10+'СЕТ СН'!$G$5-'СЕТ СН'!$G$17</f>
        <v>4454.8011097500003</v>
      </c>
      <c r="C62" s="37">
        <f>SUMIFS(СВЦЭМ!$C$34:$C$777,СВЦЭМ!$A$34:$A$777,$A62,СВЦЭМ!$B$34:$B$777,C$47)+'СЕТ СН'!$G$9+СВЦЭМ!$D$10+'СЕТ СН'!$G$5-'СЕТ СН'!$G$17</f>
        <v>4513.4190645799999</v>
      </c>
      <c r="D62" s="37">
        <f>SUMIFS(СВЦЭМ!$C$34:$C$777,СВЦЭМ!$A$34:$A$777,$A62,СВЦЭМ!$B$34:$B$777,D$47)+'СЕТ СН'!$G$9+СВЦЭМ!$D$10+'СЕТ СН'!$G$5-'СЕТ СН'!$G$17</f>
        <v>4553.6736596600003</v>
      </c>
      <c r="E62" s="37">
        <f>SUMIFS(СВЦЭМ!$C$34:$C$777,СВЦЭМ!$A$34:$A$777,$A62,СВЦЭМ!$B$34:$B$777,E$47)+'СЕТ СН'!$G$9+СВЦЭМ!$D$10+'СЕТ СН'!$G$5-'СЕТ СН'!$G$17</f>
        <v>4571.2114258500005</v>
      </c>
      <c r="F62" s="37">
        <f>SUMIFS(СВЦЭМ!$C$34:$C$777,СВЦЭМ!$A$34:$A$777,$A62,СВЦЭМ!$B$34:$B$777,F$47)+'СЕТ СН'!$G$9+СВЦЭМ!$D$10+'СЕТ СН'!$G$5-'СЕТ СН'!$G$17</f>
        <v>4570.84686444</v>
      </c>
      <c r="G62" s="37">
        <f>SUMIFS(СВЦЭМ!$C$34:$C$777,СВЦЭМ!$A$34:$A$777,$A62,СВЦЭМ!$B$34:$B$777,G$47)+'СЕТ СН'!$G$9+СВЦЭМ!$D$10+'СЕТ СН'!$G$5-'СЕТ СН'!$G$17</f>
        <v>4541.3597960500001</v>
      </c>
      <c r="H62" s="37">
        <f>SUMIFS(СВЦЭМ!$C$34:$C$777,СВЦЭМ!$A$34:$A$777,$A62,СВЦЭМ!$B$34:$B$777,H$47)+'СЕТ СН'!$G$9+СВЦЭМ!$D$10+'СЕТ СН'!$G$5-'СЕТ СН'!$G$17</f>
        <v>4511.0430556199999</v>
      </c>
      <c r="I62" s="37">
        <f>SUMIFS(СВЦЭМ!$C$34:$C$777,СВЦЭМ!$A$34:$A$777,$A62,СВЦЭМ!$B$34:$B$777,I$47)+'СЕТ СН'!$G$9+СВЦЭМ!$D$10+'СЕТ СН'!$G$5-'СЕТ СН'!$G$17</f>
        <v>4471.1580146599999</v>
      </c>
      <c r="J62" s="37">
        <f>SUMIFS(СВЦЭМ!$C$34:$C$777,СВЦЭМ!$A$34:$A$777,$A62,СВЦЭМ!$B$34:$B$777,J$47)+'СЕТ СН'!$G$9+СВЦЭМ!$D$10+'СЕТ СН'!$G$5-'СЕТ СН'!$G$17</f>
        <v>4339.9399127099996</v>
      </c>
      <c r="K62" s="37">
        <f>SUMIFS(СВЦЭМ!$C$34:$C$777,СВЦЭМ!$A$34:$A$777,$A62,СВЦЭМ!$B$34:$B$777,K$47)+'СЕТ СН'!$G$9+СВЦЭМ!$D$10+'СЕТ СН'!$G$5-'СЕТ СН'!$G$17</f>
        <v>4229.7128483799997</v>
      </c>
      <c r="L62" s="37">
        <f>SUMIFS(СВЦЭМ!$C$34:$C$777,СВЦЭМ!$A$34:$A$777,$A62,СВЦЭМ!$B$34:$B$777,L$47)+'СЕТ СН'!$G$9+СВЦЭМ!$D$10+'СЕТ СН'!$G$5-'СЕТ СН'!$G$17</f>
        <v>4249.8800130899999</v>
      </c>
      <c r="M62" s="37">
        <f>SUMIFS(СВЦЭМ!$C$34:$C$777,СВЦЭМ!$A$34:$A$777,$A62,СВЦЭМ!$B$34:$B$777,M$47)+'СЕТ СН'!$G$9+СВЦЭМ!$D$10+'СЕТ СН'!$G$5-'СЕТ СН'!$G$17</f>
        <v>4258.1422430499997</v>
      </c>
      <c r="N62" s="37">
        <f>SUMIFS(СВЦЭМ!$C$34:$C$777,СВЦЭМ!$A$34:$A$777,$A62,СВЦЭМ!$B$34:$B$777,N$47)+'СЕТ СН'!$G$9+СВЦЭМ!$D$10+'СЕТ СН'!$G$5-'СЕТ СН'!$G$17</f>
        <v>4243.3034236200001</v>
      </c>
      <c r="O62" s="37">
        <f>SUMIFS(СВЦЭМ!$C$34:$C$777,СВЦЭМ!$A$34:$A$777,$A62,СВЦЭМ!$B$34:$B$777,O$47)+'СЕТ СН'!$G$9+СВЦЭМ!$D$10+'СЕТ СН'!$G$5-'СЕТ СН'!$G$17</f>
        <v>4233.7167443400003</v>
      </c>
      <c r="P62" s="37">
        <f>SUMIFS(СВЦЭМ!$C$34:$C$777,СВЦЭМ!$A$34:$A$777,$A62,СВЦЭМ!$B$34:$B$777,P$47)+'СЕТ СН'!$G$9+СВЦЭМ!$D$10+'СЕТ СН'!$G$5-'СЕТ СН'!$G$17</f>
        <v>4227.4578444600002</v>
      </c>
      <c r="Q62" s="37">
        <f>SUMIFS(СВЦЭМ!$C$34:$C$777,СВЦЭМ!$A$34:$A$777,$A62,СВЦЭМ!$B$34:$B$777,Q$47)+'СЕТ СН'!$G$9+СВЦЭМ!$D$10+'СЕТ СН'!$G$5-'СЕТ СН'!$G$17</f>
        <v>4225.1669838799999</v>
      </c>
      <c r="R62" s="37">
        <f>SUMIFS(СВЦЭМ!$C$34:$C$777,СВЦЭМ!$A$34:$A$777,$A62,СВЦЭМ!$B$34:$B$777,R$47)+'СЕТ СН'!$G$9+СВЦЭМ!$D$10+'СЕТ СН'!$G$5-'СЕТ СН'!$G$17</f>
        <v>4225.24427139</v>
      </c>
      <c r="S62" s="37">
        <f>SUMIFS(СВЦЭМ!$C$34:$C$777,СВЦЭМ!$A$34:$A$777,$A62,СВЦЭМ!$B$34:$B$777,S$47)+'СЕТ СН'!$G$9+СВЦЭМ!$D$10+'СЕТ СН'!$G$5-'СЕТ СН'!$G$17</f>
        <v>4252.1421787199997</v>
      </c>
      <c r="T62" s="37">
        <f>SUMIFS(СВЦЭМ!$C$34:$C$777,СВЦЭМ!$A$34:$A$777,$A62,СВЦЭМ!$B$34:$B$777,T$47)+'СЕТ СН'!$G$9+СВЦЭМ!$D$10+'СЕТ СН'!$G$5-'СЕТ СН'!$G$17</f>
        <v>4296.7834273299995</v>
      </c>
      <c r="U62" s="37">
        <f>SUMIFS(СВЦЭМ!$C$34:$C$777,СВЦЭМ!$A$34:$A$777,$A62,СВЦЭМ!$B$34:$B$777,U$47)+'СЕТ СН'!$G$9+СВЦЭМ!$D$10+'СЕТ СН'!$G$5-'СЕТ СН'!$G$17</f>
        <v>4331.5489233999997</v>
      </c>
      <c r="V62" s="37">
        <f>SUMIFS(СВЦЭМ!$C$34:$C$777,СВЦЭМ!$A$34:$A$777,$A62,СВЦЭМ!$B$34:$B$777,V$47)+'СЕТ СН'!$G$9+СВЦЭМ!$D$10+'СЕТ СН'!$G$5-'СЕТ СН'!$G$17</f>
        <v>4312.8391852000004</v>
      </c>
      <c r="W62" s="37">
        <f>SUMIFS(СВЦЭМ!$C$34:$C$777,СВЦЭМ!$A$34:$A$777,$A62,СВЦЭМ!$B$34:$B$777,W$47)+'СЕТ СН'!$G$9+СВЦЭМ!$D$10+'СЕТ СН'!$G$5-'СЕТ СН'!$G$17</f>
        <v>4266.8584199500001</v>
      </c>
      <c r="X62" s="37">
        <f>SUMIFS(СВЦЭМ!$C$34:$C$777,СВЦЭМ!$A$34:$A$777,$A62,СВЦЭМ!$B$34:$B$777,X$47)+'СЕТ СН'!$G$9+СВЦЭМ!$D$10+'СЕТ СН'!$G$5-'СЕТ СН'!$G$17</f>
        <v>4249.1134772400001</v>
      </c>
      <c r="Y62" s="37">
        <f>SUMIFS(СВЦЭМ!$C$34:$C$777,СВЦЭМ!$A$34:$A$777,$A62,СВЦЭМ!$B$34:$B$777,Y$47)+'СЕТ СН'!$G$9+СВЦЭМ!$D$10+'СЕТ СН'!$G$5-'СЕТ СН'!$G$17</f>
        <v>4355.9931967000002</v>
      </c>
    </row>
    <row r="63" spans="1:25" ht="15.75" x14ac:dyDescent="0.2">
      <c r="A63" s="36">
        <f t="shared" si="1"/>
        <v>43024</v>
      </c>
      <c r="B63" s="37">
        <f>SUMIFS(СВЦЭМ!$C$34:$C$777,СВЦЭМ!$A$34:$A$777,$A63,СВЦЭМ!$B$34:$B$777,B$47)+'СЕТ СН'!$G$9+СВЦЭМ!$D$10+'СЕТ СН'!$G$5-'СЕТ СН'!$G$17</f>
        <v>4389.9534024200002</v>
      </c>
      <c r="C63" s="37">
        <f>SUMIFS(СВЦЭМ!$C$34:$C$777,СВЦЭМ!$A$34:$A$777,$A63,СВЦЭМ!$B$34:$B$777,C$47)+'СЕТ СН'!$G$9+СВЦЭМ!$D$10+'СЕТ СН'!$G$5-'СЕТ СН'!$G$17</f>
        <v>4429.9383759900002</v>
      </c>
      <c r="D63" s="37">
        <f>SUMIFS(СВЦЭМ!$C$34:$C$777,СВЦЭМ!$A$34:$A$777,$A63,СВЦЭМ!$B$34:$B$777,D$47)+'СЕТ СН'!$G$9+СВЦЭМ!$D$10+'СЕТ СН'!$G$5-'СЕТ СН'!$G$17</f>
        <v>4463.7633998199999</v>
      </c>
      <c r="E63" s="37">
        <f>SUMIFS(СВЦЭМ!$C$34:$C$777,СВЦЭМ!$A$34:$A$777,$A63,СВЦЭМ!$B$34:$B$777,E$47)+'СЕТ СН'!$G$9+СВЦЭМ!$D$10+'СЕТ СН'!$G$5-'СЕТ СН'!$G$17</f>
        <v>4478.4528860600003</v>
      </c>
      <c r="F63" s="37">
        <f>SUMIFS(СВЦЭМ!$C$34:$C$777,СВЦЭМ!$A$34:$A$777,$A63,СВЦЭМ!$B$34:$B$777,F$47)+'СЕТ СН'!$G$9+СВЦЭМ!$D$10+'СЕТ СН'!$G$5-'СЕТ СН'!$G$17</f>
        <v>4473.5082596699995</v>
      </c>
      <c r="G63" s="37">
        <f>SUMIFS(СВЦЭМ!$C$34:$C$777,СВЦЭМ!$A$34:$A$777,$A63,СВЦЭМ!$B$34:$B$777,G$47)+'СЕТ СН'!$G$9+СВЦЭМ!$D$10+'СЕТ СН'!$G$5-'СЕТ СН'!$G$17</f>
        <v>4441.7761011900002</v>
      </c>
      <c r="H63" s="37">
        <f>SUMIFS(СВЦЭМ!$C$34:$C$777,СВЦЭМ!$A$34:$A$777,$A63,СВЦЭМ!$B$34:$B$777,H$47)+'СЕТ СН'!$G$9+СВЦЭМ!$D$10+'СЕТ СН'!$G$5-'СЕТ СН'!$G$17</f>
        <v>4437.3112079399998</v>
      </c>
      <c r="I63" s="37">
        <f>SUMIFS(СВЦЭМ!$C$34:$C$777,СВЦЭМ!$A$34:$A$777,$A63,СВЦЭМ!$B$34:$B$777,I$47)+'СЕТ СН'!$G$9+СВЦЭМ!$D$10+'СЕТ СН'!$G$5-'СЕТ СН'!$G$17</f>
        <v>4421.9574391599999</v>
      </c>
      <c r="J63" s="37">
        <f>SUMIFS(СВЦЭМ!$C$34:$C$777,СВЦЭМ!$A$34:$A$777,$A63,СВЦЭМ!$B$34:$B$777,J$47)+'СЕТ СН'!$G$9+СВЦЭМ!$D$10+'СЕТ СН'!$G$5-'СЕТ СН'!$G$17</f>
        <v>4378.6308605499999</v>
      </c>
      <c r="K63" s="37">
        <f>SUMIFS(СВЦЭМ!$C$34:$C$777,СВЦЭМ!$A$34:$A$777,$A63,СВЦЭМ!$B$34:$B$777,K$47)+'СЕТ СН'!$G$9+СВЦЭМ!$D$10+'СЕТ СН'!$G$5-'СЕТ СН'!$G$17</f>
        <v>4309.0979467099996</v>
      </c>
      <c r="L63" s="37">
        <f>SUMIFS(СВЦЭМ!$C$34:$C$777,СВЦЭМ!$A$34:$A$777,$A63,СВЦЭМ!$B$34:$B$777,L$47)+'СЕТ СН'!$G$9+СВЦЭМ!$D$10+'СЕТ СН'!$G$5-'СЕТ СН'!$G$17</f>
        <v>4218.8836056999999</v>
      </c>
      <c r="M63" s="37">
        <f>SUMIFS(СВЦЭМ!$C$34:$C$777,СВЦЭМ!$A$34:$A$777,$A63,СВЦЭМ!$B$34:$B$777,M$47)+'СЕТ СН'!$G$9+СВЦЭМ!$D$10+'СЕТ СН'!$G$5-'СЕТ СН'!$G$17</f>
        <v>4173.3539970599995</v>
      </c>
      <c r="N63" s="37">
        <f>SUMIFS(СВЦЭМ!$C$34:$C$777,СВЦЭМ!$A$34:$A$777,$A63,СВЦЭМ!$B$34:$B$777,N$47)+'СЕТ СН'!$G$9+СВЦЭМ!$D$10+'СЕТ СН'!$G$5-'СЕТ СН'!$G$17</f>
        <v>4170.47655158</v>
      </c>
      <c r="O63" s="37">
        <f>SUMIFS(СВЦЭМ!$C$34:$C$777,СВЦЭМ!$A$34:$A$777,$A63,СВЦЭМ!$B$34:$B$777,O$47)+'СЕТ СН'!$G$9+СВЦЭМ!$D$10+'СЕТ СН'!$G$5-'СЕТ СН'!$G$17</f>
        <v>4173.9254352199996</v>
      </c>
      <c r="P63" s="37">
        <f>SUMIFS(СВЦЭМ!$C$34:$C$777,СВЦЭМ!$A$34:$A$777,$A63,СВЦЭМ!$B$34:$B$777,P$47)+'СЕТ СН'!$G$9+СВЦЭМ!$D$10+'СЕТ СН'!$G$5-'СЕТ СН'!$G$17</f>
        <v>4165.0325334500003</v>
      </c>
      <c r="Q63" s="37">
        <f>SUMIFS(СВЦЭМ!$C$34:$C$777,СВЦЭМ!$A$34:$A$777,$A63,СВЦЭМ!$B$34:$B$777,Q$47)+'СЕТ СН'!$G$9+СВЦЭМ!$D$10+'СЕТ СН'!$G$5-'СЕТ СН'!$G$17</f>
        <v>4163.2692641000003</v>
      </c>
      <c r="R63" s="37">
        <f>SUMIFS(СВЦЭМ!$C$34:$C$777,СВЦЭМ!$A$34:$A$777,$A63,СВЦЭМ!$B$34:$B$777,R$47)+'СЕТ СН'!$G$9+СВЦЭМ!$D$10+'СЕТ СН'!$G$5-'СЕТ СН'!$G$17</f>
        <v>4160.7419689600001</v>
      </c>
      <c r="S63" s="37">
        <f>SUMIFS(СВЦЭМ!$C$34:$C$777,СВЦЭМ!$A$34:$A$777,$A63,СВЦЭМ!$B$34:$B$777,S$47)+'СЕТ СН'!$G$9+СВЦЭМ!$D$10+'СЕТ СН'!$G$5-'СЕТ СН'!$G$17</f>
        <v>4172.1487660299999</v>
      </c>
      <c r="T63" s="37">
        <f>SUMIFS(СВЦЭМ!$C$34:$C$777,СВЦЭМ!$A$34:$A$777,$A63,СВЦЭМ!$B$34:$B$777,T$47)+'СЕТ СН'!$G$9+СВЦЭМ!$D$10+'СЕТ СН'!$G$5-'СЕТ СН'!$G$17</f>
        <v>4187.70027802</v>
      </c>
      <c r="U63" s="37">
        <f>SUMIFS(СВЦЭМ!$C$34:$C$777,СВЦЭМ!$A$34:$A$777,$A63,СВЦЭМ!$B$34:$B$777,U$47)+'СЕТ СН'!$G$9+СВЦЭМ!$D$10+'СЕТ СН'!$G$5-'СЕТ СН'!$G$17</f>
        <v>4198.66064069</v>
      </c>
      <c r="V63" s="37">
        <f>SUMIFS(СВЦЭМ!$C$34:$C$777,СВЦЭМ!$A$34:$A$777,$A63,СВЦЭМ!$B$34:$B$777,V$47)+'СЕТ СН'!$G$9+СВЦЭМ!$D$10+'СЕТ СН'!$G$5-'СЕТ СН'!$G$17</f>
        <v>4241.9743965999996</v>
      </c>
      <c r="W63" s="37">
        <f>SUMIFS(СВЦЭМ!$C$34:$C$777,СВЦЭМ!$A$34:$A$777,$A63,СВЦЭМ!$B$34:$B$777,W$47)+'СЕТ СН'!$G$9+СВЦЭМ!$D$10+'СЕТ СН'!$G$5-'СЕТ СН'!$G$17</f>
        <v>4303.92742868</v>
      </c>
      <c r="X63" s="37">
        <f>SUMIFS(СВЦЭМ!$C$34:$C$777,СВЦЭМ!$A$34:$A$777,$A63,СВЦЭМ!$B$34:$B$777,X$47)+'СЕТ СН'!$G$9+СВЦЭМ!$D$10+'СЕТ СН'!$G$5-'СЕТ СН'!$G$17</f>
        <v>4378.5862457200001</v>
      </c>
      <c r="Y63" s="37">
        <f>SUMIFS(СВЦЭМ!$C$34:$C$777,СВЦЭМ!$A$34:$A$777,$A63,СВЦЭМ!$B$34:$B$777,Y$47)+'СЕТ СН'!$G$9+СВЦЭМ!$D$10+'СЕТ СН'!$G$5-'СЕТ СН'!$G$17</f>
        <v>4418.6762123299995</v>
      </c>
    </row>
    <row r="64" spans="1:25" ht="15.75" x14ac:dyDescent="0.2">
      <c r="A64" s="36">
        <f t="shared" si="1"/>
        <v>43025</v>
      </c>
      <c r="B64" s="37">
        <f>SUMIFS(СВЦЭМ!$C$34:$C$777,СВЦЭМ!$A$34:$A$777,$A64,СВЦЭМ!$B$34:$B$777,B$47)+'СЕТ СН'!$G$9+СВЦЭМ!$D$10+'СЕТ СН'!$G$5-'СЕТ СН'!$G$17</f>
        <v>4417.9704004300002</v>
      </c>
      <c r="C64" s="37">
        <f>SUMIFS(СВЦЭМ!$C$34:$C$777,СВЦЭМ!$A$34:$A$777,$A64,СВЦЭМ!$B$34:$B$777,C$47)+'СЕТ СН'!$G$9+СВЦЭМ!$D$10+'СЕТ СН'!$G$5-'СЕТ СН'!$G$17</f>
        <v>4450.3256625499998</v>
      </c>
      <c r="D64" s="37">
        <f>SUMIFS(СВЦЭМ!$C$34:$C$777,СВЦЭМ!$A$34:$A$777,$A64,СВЦЭМ!$B$34:$B$777,D$47)+'СЕТ СН'!$G$9+СВЦЭМ!$D$10+'СЕТ СН'!$G$5-'СЕТ СН'!$G$17</f>
        <v>4491.2624810099996</v>
      </c>
      <c r="E64" s="37">
        <f>SUMIFS(СВЦЭМ!$C$34:$C$777,СВЦЭМ!$A$34:$A$777,$A64,СВЦЭМ!$B$34:$B$777,E$47)+'СЕТ СН'!$G$9+СВЦЭМ!$D$10+'СЕТ СН'!$G$5-'СЕТ СН'!$G$17</f>
        <v>4502.2472306099999</v>
      </c>
      <c r="F64" s="37">
        <f>SUMIFS(СВЦЭМ!$C$34:$C$777,СВЦЭМ!$A$34:$A$777,$A64,СВЦЭМ!$B$34:$B$777,F$47)+'СЕТ СН'!$G$9+СВЦЭМ!$D$10+'СЕТ СН'!$G$5-'СЕТ СН'!$G$17</f>
        <v>4506.5590523399997</v>
      </c>
      <c r="G64" s="37">
        <f>SUMIFS(СВЦЭМ!$C$34:$C$777,СВЦЭМ!$A$34:$A$777,$A64,СВЦЭМ!$B$34:$B$777,G$47)+'СЕТ СН'!$G$9+СВЦЭМ!$D$10+'СЕТ СН'!$G$5-'СЕТ СН'!$G$17</f>
        <v>4481.6199001300001</v>
      </c>
      <c r="H64" s="37">
        <f>SUMIFS(СВЦЭМ!$C$34:$C$777,СВЦЭМ!$A$34:$A$777,$A64,СВЦЭМ!$B$34:$B$777,H$47)+'СЕТ СН'!$G$9+СВЦЭМ!$D$10+'СЕТ СН'!$G$5-'СЕТ СН'!$G$17</f>
        <v>4440.0089825300001</v>
      </c>
      <c r="I64" s="37">
        <f>SUMIFS(СВЦЭМ!$C$34:$C$777,СВЦЭМ!$A$34:$A$777,$A64,СВЦЭМ!$B$34:$B$777,I$47)+'СЕТ СН'!$G$9+СВЦЭМ!$D$10+'СЕТ СН'!$G$5-'СЕТ СН'!$G$17</f>
        <v>4433.9613388600001</v>
      </c>
      <c r="J64" s="37">
        <f>SUMIFS(СВЦЭМ!$C$34:$C$777,СВЦЭМ!$A$34:$A$777,$A64,СВЦЭМ!$B$34:$B$777,J$47)+'СЕТ СН'!$G$9+СВЦЭМ!$D$10+'СЕТ СН'!$G$5-'СЕТ СН'!$G$17</f>
        <v>4382.4441502099999</v>
      </c>
      <c r="K64" s="37">
        <f>SUMIFS(СВЦЭМ!$C$34:$C$777,СВЦЭМ!$A$34:$A$777,$A64,СВЦЭМ!$B$34:$B$777,K$47)+'СЕТ СН'!$G$9+СВЦЭМ!$D$10+'СЕТ СН'!$G$5-'СЕТ СН'!$G$17</f>
        <v>4310.0788230199996</v>
      </c>
      <c r="L64" s="37">
        <f>SUMIFS(СВЦЭМ!$C$34:$C$777,СВЦЭМ!$A$34:$A$777,$A64,СВЦЭМ!$B$34:$B$777,L$47)+'СЕТ СН'!$G$9+СВЦЭМ!$D$10+'СЕТ СН'!$G$5-'СЕТ СН'!$G$17</f>
        <v>4230.7690855500005</v>
      </c>
      <c r="M64" s="37">
        <f>SUMIFS(СВЦЭМ!$C$34:$C$777,СВЦЭМ!$A$34:$A$777,$A64,СВЦЭМ!$B$34:$B$777,M$47)+'СЕТ СН'!$G$9+СВЦЭМ!$D$10+'СЕТ СН'!$G$5-'СЕТ СН'!$G$17</f>
        <v>4190.145622</v>
      </c>
      <c r="N64" s="37">
        <f>SUMIFS(СВЦЭМ!$C$34:$C$777,СВЦЭМ!$A$34:$A$777,$A64,СВЦЭМ!$B$34:$B$777,N$47)+'СЕТ СН'!$G$9+СВЦЭМ!$D$10+'СЕТ СН'!$G$5-'СЕТ СН'!$G$17</f>
        <v>4182.8542924399999</v>
      </c>
      <c r="O64" s="37">
        <f>SUMIFS(СВЦЭМ!$C$34:$C$777,СВЦЭМ!$A$34:$A$777,$A64,СВЦЭМ!$B$34:$B$777,O$47)+'СЕТ СН'!$G$9+СВЦЭМ!$D$10+'СЕТ СН'!$G$5-'СЕТ СН'!$G$17</f>
        <v>4183.3293562299996</v>
      </c>
      <c r="P64" s="37">
        <f>SUMIFS(СВЦЭМ!$C$34:$C$777,СВЦЭМ!$A$34:$A$777,$A64,СВЦЭМ!$B$34:$B$777,P$47)+'СЕТ СН'!$G$9+СВЦЭМ!$D$10+'СЕТ СН'!$G$5-'СЕТ СН'!$G$17</f>
        <v>4175.6051249800003</v>
      </c>
      <c r="Q64" s="37">
        <f>SUMIFS(СВЦЭМ!$C$34:$C$777,СВЦЭМ!$A$34:$A$777,$A64,СВЦЭМ!$B$34:$B$777,Q$47)+'СЕТ СН'!$G$9+СВЦЭМ!$D$10+'СЕТ СН'!$G$5-'СЕТ СН'!$G$17</f>
        <v>4173.1981328399997</v>
      </c>
      <c r="R64" s="37">
        <f>SUMIFS(СВЦЭМ!$C$34:$C$777,СВЦЭМ!$A$34:$A$777,$A64,СВЦЭМ!$B$34:$B$777,R$47)+'СЕТ СН'!$G$9+СВЦЭМ!$D$10+'СЕТ СН'!$G$5-'СЕТ СН'!$G$17</f>
        <v>4173.7126027300001</v>
      </c>
      <c r="S64" s="37">
        <f>SUMIFS(СВЦЭМ!$C$34:$C$777,СВЦЭМ!$A$34:$A$777,$A64,СВЦЭМ!$B$34:$B$777,S$47)+'СЕТ СН'!$G$9+СВЦЭМ!$D$10+'СЕТ СН'!$G$5-'СЕТ СН'!$G$17</f>
        <v>4180.9498745399997</v>
      </c>
      <c r="T64" s="37">
        <f>SUMIFS(СВЦЭМ!$C$34:$C$777,СВЦЭМ!$A$34:$A$777,$A64,СВЦЭМ!$B$34:$B$777,T$47)+'СЕТ СН'!$G$9+СВЦЭМ!$D$10+'СЕТ СН'!$G$5-'СЕТ СН'!$G$17</f>
        <v>4202.5677279299998</v>
      </c>
      <c r="U64" s="37">
        <f>SUMIFS(СВЦЭМ!$C$34:$C$777,СВЦЭМ!$A$34:$A$777,$A64,СВЦЭМ!$B$34:$B$777,U$47)+'СЕТ СН'!$G$9+СВЦЭМ!$D$10+'СЕТ СН'!$G$5-'СЕТ СН'!$G$17</f>
        <v>4237.9333232199997</v>
      </c>
      <c r="V64" s="37">
        <f>SUMIFS(СВЦЭМ!$C$34:$C$777,СВЦЭМ!$A$34:$A$777,$A64,СВЦЭМ!$B$34:$B$777,V$47)+'СЕТ СН'!$G$9+СВЦЭМ!$D$10+'СЕТ СН'!$G$5-'СЕТ СН'!$G$17</f>
        <v>4231.7485729600003</v>
      </c>
      <c r="W64" s="37">
        <f>SUMIFS(СВЦЭМ!$C$34:$C$777,СВЦЭМ!$A$34:$A$777,$A64,СВЦЭМ!$B$34:$B$777,W$47)+'СЕТ СН'!$G$9+СВЦЭМ!$D$10+'СЕТ СН'!$G$5-'СЕТ СН'!$G$17</f>
        <v>4296.6620273199997</v>
      </c>
      <c r="X64" s="37">
        <f>SUMIFS(СВЦЭМ!$C$34:$C$777,СВЦЭМ!$A$34:$A$777,$A64,СВЦЭМ!$B$34:$B$777,X$47)+'СЕТ СН'!$G$9+СВЦЭМ!$D$10+'СЕТ СН'!$G$5-'СЕТ СН'!$G$17</f>
        <v>4367.6164883000001</v>
      </c>
      <c r="Y64" s="37">
        <f>SUMIFS(СВЦЭМ!$C$34:$C$777,СВЦЭМ!$A$34:$A$777,$A64,СВЦЭМ!$B$34:$B$777,Y$47)+'СЕТ СН'!$G$9+СВЦЭМ!$D$10+'СЕТ СН'!$G$5-'СЕТ СН'!$G$17</f>
        <v>4406.8069924299998</v>
      </c>
    </row>
    <row r="65" spans="1:27" ht="15.75" x14ac:dyDescent="0.2">
      <c r="A65" s="36">
        <f t="shared" si="1"/>
        <v>43026</v>
      </c>
      <c r="B65" s="37">
        <f>SUMIFS(СВЦЭМ!$C$34:$C$777,СВЦЭМ!$A$34:$A$777,$A65,СВЦЭМ!$B$34:$B$777,B$47)+'СЕТ СН'!$G$9+СВЦЭМ!$D$10+'СЕТ СН'!$G$5-'СЕТ СН'!$G$17</f>
        <v>4432.6192022899995</v>
      </c>
      <c r="C65" s="37">
        <f>SUMIFS(СВЦЭМ!$C$34:$C$777,СВЦЭМ!$A$34:$A$777,$A65,СВЦЭМ!$B$34:$B$777,C$47)+'СЕТ СН'!$G$9+СВЦЭМ!$D$10+'СЕТ СН'!$G$5-'СЕТ СН'!$G$17</f>
        <v>4456.1657946200003</v>
      </c>
      <c r="D65" s="37">
        <f>SUMIFS(СВЦЭМ!$C$34:$C$777,СВЦЭМ!$A$34:$A$777,$A65,СВЦЭМ!$B$34:$B$777,D$47)+'СЕТ СН'!$G$9+СВЦЭМ!$D$10+'СЕТ СН'!$G$5-'СЕТ СН'!$G$17</f>
        <v>4496.3198528100002</v>
      </c>
      <c r="E65" s="37">
        <f>SUMIFS(СВЦЭМ!$C$34:$C$777,СВЦЭМ!$A$34:$A$777,$A65,СВЦЭМ!$B$34:$B$777,E$47)+'СЕТ СН'!$G$9+СВЦЭМ!$D$10+'СЕТ СН'!$G$5-'СЕТ СН'!$G$17</f>
        <v>4504.6276811600001</v>
      </c>
      <c r="F65" s="37">
        <f>SUMIFS(СВЦЭМ!$C$34:$C$777,СВЦЭМ!$A$34:$A$777,$A65,СВЦЭМ!$B$34:$B$777,F$47)+'СЕТ СН'!$G$9+СВЦЭМ!$D$10+'СЕТ СН'!$G$5-'СЕТ СН'!$G$17</f>
        <v>4503.3556739300002</v>
      </c>
      <c r="G65" s="37">
        <f>SUMIFS(СВЦЭМ!$C$34:$C$777,СВЦЭМ!$A$34:$A$777,$A65,СВЦЭМ!$B$34:$B$777,G$47)+'СЕТ СН'!$G$9+СВЦЭМ!$D$10+'СЕТ СН'!$G$5-'СЕТ СН'!$G$17</f>
        <v>4478.1926319499998</v>
      </c>
      <c r="H65" s="37">
        <f>SUMIFS(СВЦЭМ!$C$34:$C$777,СВЦЭМ!$A$34:$A$777,$A65,СВЦЭМ!$B$34:$B$777,H$47)+'СЕТ СН'!$G$9+СВЦЭМ!$D$10+'СЕТ СН'!$G$5-'СЕТ СН'!$G$17</f>
        <v>4462.7332354600003</v>
      </c>
      <c r="I65" s="37">
        <f>SUMIFS(СВЦЭМ!$C$34:$C$777,СВЦЭМ!$A$34:$A$777,$A65,СВЦЭМ!$B$34:$B$777,I$47)+'СЕТ СН'!$G$9+СВЦЭМ!$D$10+'СЕТ СН'!$G$5-'СЕТ СН'!$G$17</f>
        <v>4471.0885559799999</v>
      </c>
      <c r="J65" s="37">
        <f>SUMIFS(СВЦЭМ!$C$34:$C$777,СВЦЭМ!$A$34:$A$777,$A65,СВЦЭМ!$B$34:$B$777,J$47)+'СЕТ СН'!$G$9+СВЦЭМ!$D$10+'СЕТ СН'!$G$5-'СЕТ СН'!$G$17</f>
        <v>4393.7338767499996</v>
      </c>
      <c r="K65" s="37">
        <f>SUMIFS(СВЦЭМ!$C$34:$C$777,СВЦЭМ!$A$34:$A$777,$A65,СВЦЭМ!$B$34:$B$777,K$47)+'СЕТ СН'!$G$9+СВЦЭМ!$D$10+'СЕТ СН'!$G$5-'СЕТ СН'!$G$17</f>
        <v>4310.0080593800003</v>
      </c>
      <c r="L65" s="37">
        <f>SUMIFS(СВЦЭМ!$C$34:$C$777,СВЦЭМ!$A$34:$A$777,$A65,СВЦЭМ!$B$34:$B$777,L$47)+'СЕТ СН'!$G$9+СВЦЭМ!$D$10+'СЕТ СН'!$G$5-'СЕТ СН'!$G$17</f>
        <v>4238.5274714400002</v>
      </c>
      <c r="M65" s="37">
        <f>SUMIFS(СВЦЭМ!$C$34:$C$777,СВЦЭМ!$A$34:$A$777,$A65,СВЦЭМ!$B$34:$B$777,M$47)+'СЕТ СН'!$G$9+СВЦЭМ!$D$10+'СЕТ СН'!$G$5-'СЕТ СН'!$G$17</f>
        <v>4201.5717992899999</v>
      </c>
      <c r="N65" s="37">
        <f>SUMIFS(СВЦЭМ!$C$34:$C$777,СВЦЭМ!$A$34:$A$777,$A65,СВЦЭМ!$B$34:$B$777,N$47)+'СЕТ СН'!$G$9+СВЦЭМ!$D$10+'СЕТ СН'!$G$5-'СЕТ СН'!$G$17</f>
        <v>4200.6507653299996</v>
      </c>
      <c r="O65" s="37">
        <f>SUMIFS(СВЦЭМ!$C$34:$C$777,СВЦЭМ!$A$34:$A$777,$A65,СВЦЭМ!$B$34:$B$777,O$47)+'СЕТ СН'!$G$9+СВЦЭМ!$D$10+'СЕТ СН'!$G$5-'СЕТ СН'!$G$17</f>
        <v>4201.6519193499998</v>
      </c>
      <c r="P65" s="37">
        <f>SUMIFS(СВЦЭМ!$C$34:$C$777,СВЦЭМ!$A$34:$A$777,$A65,СВЦЭМ!$B$34:$B$777,P$47)+'СЕТ СН'!$G$9+СВЦЭМ!$D$10+'СЕТ СН'!$G$5-'СЕТ СН'!$G$17</f>
        <v>4183.5024227000004</v>
      </c>
      <c r="Q65" s="37">
        <f>SUMIFS(СВЦЭМ!$C$34:$C$777,СВЦЭМ!$A$34:$A$777,$A65,СВЦЭМ!$B$34:$B$777,Q$47)+'СЕТ СН'!$G$9+СВЦЭМ!$D$10+'СЕТ СН'!$G$5-'СЕТ СН'!$G$17</f>
        <v>4172.2829768299998</v>
      </c>
      <c r="R65" s="37">
        <f>SUMIFS(СВЦЭМ!$C$34:$C$777,СВЦЭМ!$A$34:$A$777,$A65,СВЦЭМ!$B$34:$B$777,R$47)+'СЕТ СН'!$G$9+СВЦЭМ!$D$10+'СЕТ СН'!$G$5-'СЕТ СН'!$G$17</f>
        <v>4173.9331580899998</v>
      </c>
      <c r="S65" s="37">
        <f>SUMIFS(СВЦЭМ!$C$34:$C$777,СВЦЭМ!$A$34:$A$777,$A65,СВЦЭМ!$B$34:$B$777,S$47)+'СЕТ СН'!$G$9+СВЦЭМ!$D$10+'СЕТ СН'!$G$5-'СЕТ СН'!$G$17</f>
        <v>4177.8716680099997</v>
      </c>
      <c r="T65" s="37">
        <f>SUMIFS(СВЦЭМ!$C$34:$C$777,СВЦЭМ!$A$34:$A$777,$A65,СВЦЭМ!$B$34:$B$777,T$47)+'СЕТ СН'!$G$9+СВЦЭМ!$D$10+'СЕТ СН'!$G$5-'СЕТ СН'!$G$17</f>
        <v>4201.2262628500002</v>
      </c>
      <c r="U65" s="37">
        <f>SUMIFS(СВЦЭМ!$C$34:$C$777,СВЦЭМ!$A$34:$A$777,$A65,СВЦЭМ!$B$34:$B$777,U$47)+'СЕТ СН'!$G$9+СВЦЭМ!$D$10+'СЕТ СН'!$G$5-'СЕТ СН'!$G$17</f>
        <v>4233.6559258400002</v>
      </c>
      <c r="V65" s="37">
        <f>SUMIFS(СВЦЭМ!$C$34:$C$777,СВЦЭМ!$A$34:$A$777,$A65,СВЦЭМ!$B$34:$B$777,V$47)+'СЕТ СН'!$G$9+СВЦЭМ!$D$10+'СЕТ СН'!$G$5-'СЕТ СН'!$G$17</f>
        <v>4236.2654385200003</v>
      </c>
      <c r="W65" s="37">
        <f>SUMIFS(СВЦЭМ!$C$34:$C$777,СВЦЭМ!$A$34:$A$777,$A65,СВЦЭМ!$B$34:$B$777,W$47)+'СЕТ СН'!$G$9+СВЦЭМ!$D$10+'СЕТ СН'!$G$5-'СЕТ СН'!$G$17</f>
        <v>4311.1630627900004</v>
      </c>
      <c r="X65" s="37">
        <f>SUMIFS(СВЦЭМ!$C$34:$C$777,СВЦЭМ!$A$34:$A$777,$A65,СВЦЭМ!$B$34:$B$777,X$47)+'СЕТ СН'!$G$9+СВЦЭМ!$D$10+'СЕТ СН'!$G$5-'СЕТ СН'!$G$17</f>
        <v>4382.4742647700004</v>
      </c>
      <c r="Y65" s="37">
        <f>SUMIFS(СВЦЭМ!$C$34:$C$777,СВЦЭМ!$A$34:$A$777,$A65,СВЦЭМ!$B$34:$B$777,Y$47)+'СЕТ СН'!$G$9+СВЦЭМ!$D$10+'СЕТ СН'!$G$5-'СЕТ СН'!$G$17</f>
        <v>4421.1721693600002</v>
      </c>
    </row>
    <row r="66" spans="1:27" ht="15.75" x14ac:dyDescent="0.2">
      <c r="A66" s="36">
        <f t="shared" si="1"/>
        <v>43027</v>
      </c>
      <c r="B66" s="37">
        <f>SUMIFS(СВЦЭМ!$C$34:$C$777,СВЦЭМ!$A$34:$A$777,$A66,СВЦЭМ!$B$34:$B$777,B$47)+'СЕТ СН'!$G$9+СВЦЭМ!$D$10+'СЕТ СН'!$G$5-'СЕТ СН'!$G$17</f>
        <v>4413.59524229</v>
      </c>
      <c r="C66" s="37">
        <f>SUMIFS(СВЦЭМ!$C$34:$C$777,СВЦЭМ!$A$34:$A$777,$A66,СВЦЭМ!$B$34:$B$777,C$47)+'СЕТ СН'!$G$9+СВЦЭМ!$D$10+'СЕТ СН'!$G$5-'СЕТ СН'!$G$17</f>
        <v>4409.1735135399995</v>
      </c>
      <c r="D66" s="37">
        <f>SUMIFS(СВЦЭМ!$C$34:$C$777,СВЦЭМ!$A$34:$A$777,$A66,СВЦЭМ!$B$34:$B$777,D$47)+'СЕТ СН'!$G$9+СВЦЭМ!$D$10+'СЕТ СН'!$G$5-'СЕТ СН'!$G$17</f>
        <v>4448.9789243200003</v>
      </c>
      <c r="E66" s="37">
        <f>SUMIFS(СВЦЭМ!$C$34:$C$777,СВЦЭМ!$A$34:$A$777,$A66,СВЦЭМ!$B$34:$B$777,E$47)+'СЕТ СН'!$G$9+СВЦЭМ!$D$10+'СЕТ СН'!$G$5-'СЕТ СН'!$G$17</f>
        <v>4453.7323580699995</v>
      </c>
      <c r="F66" s="37">
        <f>SUMIFS(СВЦЭМ!$C$34:$C$777,СВЦЭМ!$A$34:$A$777,$A66,СВЦЭМ!$B$34:$B$777,F$47)+'СЕТ СН'!$G$9+СВЦЭМ!$D$10+'СЕТ СН'!$G$5-'СЕТ СН'!$G$17</f>
        <v>4454.5368974000003</v>
      </c>
      <c r="G66" s="37">
        <f>SUMIFS(СВЦЭМ!$C$34:$C$777,СВЦЭМ!$A$34:$A$777,$A66,СВЦЭМ!$B$34:$B$777,G$47)+'СЕТ СН'!$G$9+СВЦЭМ!$D$10+'СЕТ СН'!$G$5-'СЕТ СН'!$G$17</f>
        <v>4428.9894199600003</v>
      </c>
      <c r="H66" s="37">
        <f>SUMIFS(СВЦЭМ!$C$34:$C$777,СВЦЭМ!$A$34:$A$777,$A66,СВЦЭМ!$B$34:$B$777,H$47)+'СЕТ СН'!$G$9+СВЦЭМ!$D$10+'СЕТ СН'!$G$5-'СЕТ СН'!$G$17</f>
        <v>4427.9116142700004</v>
      </c>
      <c r="I66" s="37">
        <f>SUMIFS(СВЦЭМ!$C$34:$C$777,СВЦЭМ!$A$34:$A$777,$A66,СВЦЭМ!$B$34:$B$777,I$47)+'СЕТ СН'!$G$9+СВЦЭМ!$D$10+'СЕТ СН'!$G$5-'СЕТ СН'!$G$17</f>
        <v>4427.1641003599998</v>
      </c>
      <c r="J66" s="37">
        <f>SUMIFS(СВЦЭМ!$C$34:$C$777,СВЦЭМ!$A$34:$A$777,$A66,СВЦЭМ!$B$34:$B$777,J$47)+'СЕТ СН'!$G$9+СВЦЭМ!$D$10+'СЕТ СН'!$G$5-'СЕТ СН'!$G$17</f>
        <v>4368.73218602</v>
      </c>
      <c r="K66" s="37">
        <f>SUMIFS(СВЦЭМ!$C$34:$C$777,СВЦЭМ!$A$34:$A$777,$A66,СВЦЭМ!$B$34:$B$777,K$47)+'СЕТ СН'!$G$9+СВЦЭМ!$D$10+'СЕТ СН'!$G$5-'СЕТ СН'!$G$17</f>
        <v>4339.5600438900001</v>
      </c>
      <c r="L66" s="37">
        <f>SUMIFS(СВЦЭМ!$C$34:$C$777,СВЦЭМ!$A$34:$A$777,$A66,СВЦЭМ!$B$34:$B$777,L$47)+'СЕТ СН'!$G$9+СВЦЭМ!$D$10+'СЕТ СН'!$G$5-'СЕТ СН'!$G$17</f>
        <v>4288.1727647600001</v>
      </c>
      <c r="M66" s="37">
        <f>SUMIFS(СВЦЭМ!$C$34:$C$777,СВЦЭМ!$A$34:$A$777,$A66,СВЦЭМ!$B$34:$B$777,M$47)+'СЕТ СН'!$G$9+СВЦЭМ!$D$10+'СЕТ СН'!$G$5-'СЕТ СН'!$G$17</f>
        <v>4278.2691736500001</v>
      </c>
      <c r="N66" s="37">
        <f>SUMIFS(СВЦЭМ!$C$34:$C$777,СВЦЭМ!$A$34:$A$777,$A66,СВЦЭМ!$B$34:$B$777,N$47)+'СЕТ СН'!$G$9+СВЦЭМ!$D$10+'СЕТ СН'!$G$5-'СЕТ СН'!$G$17</f>
        <v>4266.5932857600001</v>
      </c>
      <c r="O66" s="37">
        <f>SUMIFS(СВЦЭМ!$C$34:$C$777,СВЦЭМ!$A$34:$A$777,$A66,СВЦЭМ!$B$34:$B$777,O$47)+'СЕТ СН'!$G$9+СВЦЭМ!$D$10+'СЕТ СН'!$G$5-'СЕТ СН'!$G$17</f>
        <v>4267.0057864700002</v>
      </c>
      <c r="P66" s="37">
        <f>SUMIFS(СВЦЭМ!$C$34:$C$777,СВЦЭМ!$A$34:$A$777,$A66,СВЦЭМ!$B$34:$B$777,P$47)+'СЕТ СН'!$G$9+СВЦЭМ!$D$10+'СЕТ СН'!$G$5-'СЕТ СН'!$G$17</f>
        <v>4259.3825144700004</v>
      </c>
      <c r="Q66" s="37">
        <f>SUMIFS(СВЦЭМ!$C$34:$C$777,СВЦЭМ!$A$34:$A$777,$A66,СВЦЭМ!$B$34:$B$777,Q$47)+'СЕТ СН'!$G$9+СВЦЭМ!$D$10+'СЕТ СН'!$G$5-'СЕТ СН'!$G$17</f>
        <v>4254.2897593300004</v>
      </c>
      <c r="R66" s="37">
        <f>SUMIFS(СВЦЭМ!$C$34:$C$777,СВЦЭМ!$A$34:$A$777,$A66,СВЦЭМ!$B$34:$B$777,R$47)+'СЕТ СН'!$G$9+СВЦЭМ!$D$10+'СЕТ СН'!$G$5-'СЕТ СН'!$G$17</f>
        <v>4253.2336412100003</v>
      </c>
      <c r="S66" s="37">
        <f>SUMIFS(СВЦЭМ!$C$34:$C$777,СВЦЭМ!$A$34:$A$777,$A66,СВЦЭМ!$B$34:$B$777,S$47)+'СЕТ СН'!$G$9+СВЦЭМ!$D$10+'СЕТ СН'!$G$5-'СЕТ СН'!$G$17</f>
        <v>4269.6270722600002</v>
      </c>
      <c r="T66" s="37">
        <f>SUMIFS(СВЦЭМ!$C$34:$C$777,СВЦЭМ!$A$34:$A$777,$A66,СВЦЭМ!$B$34:$B$777,T$47)+'СЕТ СН'!$G$9+СВЦЭМ!$D$10+'СЕТ СН'!$G$5-'СЕТ СН'!$G$17</f>
        <v>4307.0363447500004</v>
      </c>
      <c r="U66" s="37">
        <f>SUMIFS(СВЦЭМ!$C$34:$C$777,СВЦЭМ!$A$34:$A$777,$A66,СВЦЭМ!$B$34:$B$777,U$47)+'СЕТ СН'!$G$9+СВЦЭМ!$D$10+'СЕТ СН'!$G$5-'СЕТ СН'!$G$17</f>
        <v>4333.2547011799998</v>
      </c>
      <c r="V66" s="37">
        <f>SUMIFS(СВЦЭМ!$C$34:$C$777,СВЦЭМ!$A$34:$A$777,$A66,СВЦЭМ!$B$34:$B$777,V$47)+'СЕТ СН'!$G$9+СВЦЭМ!$D$10+'СЕТ СН'!$G$5-'СЕТ СН'!$G$17</f>
        <v>4322.5877926499998</v>
      </c>
      <c r="W66" s="37">
        <f>SUMIFS(СВЦЭМ!$C$34:$C$777,СВЦЭМ!$A$34:$A$777,$A66,СВЦЭМ!$B$34:$B$777,W$47)+'СЕТ СН'!$G$9+СВЦЭМ!$D$10+'СЕТ СН'!$G$5-'СЕТ СН'!$G$17</f>
        <v>4340.7526441499995</v>
      </c>
      <c r="X66" s="37">
        <f>SUMIFS(СВЦЭМ!$C$34:$C$777,СВЦЭМ!$A$34:$A$777,$A66,СВЦЭМ!$B$34:$B$777,X$47)+'СЕТ СН'!$G$9+СВЦЭМ!$D$10+'СЕТ СН'!$G$5-'СЕТ СН'!$G$17</f>
        <v>4387.7885798300003</v>
      </c>
      <c r="Y66" s="37">
        <f>SUMIFS(СВЦЭМ!$C$34:$C$777,СВЦЭМ!$A$34:$A$777,$A66,СВЦЭМ!$B$34:$B$777,Y$47)+'СЕТ СН'!$G$9+СВЦЭМ!$D$10+'СЕТ СН'!$G$5-'СЕТ СН'!$G$17</f>
        <v>4425.6572061500001</v>
      </c>
    </row>
    <row r="67" spans="1:27" ht="15.75" x14ac:dyDescent="0.2">
      <c r="A67" s="36">
        <f t="shared" si="1"/>
        <v>43028</v>
      </c>
      <c r="B67" s="37">
        <f>SUMIFS(СВЦЭМ!$C$34:$C$777,СВЦЭМ!$A$34:$A$777,$A67,СВЦЭМ!$B$34:$B$777,B$47)+'СЕТ СН'!$G$9+СВЦЭМ!$D$10+'СЕТ СН'!$G$5-'СЕТ СН'!$G$17</f>
        <v>4467.8438006899996</v>
      </c>
      <c r="C67" s="37">
        <f>SUMIFS(СВЦЭМ!$C$34:$C$777,СВЦЭМ!$A$34:$A$777,$A67,СВЦЭМ!$B$34:$B$777,C$47)+'СЕТ СН'!$G$9+СВЦЭМ!$D$10+'СЕТ СН'!$G$5-'СЕТ СН'!$G$17</f>
        <v>4464.8261890000003</v>
      </c>
      <c r="D67" s="37">
        <f>SUMIFS(СВЦЭМ!$C$34:$C$777,СВЦЭМ!$A$34:$A$777,$A67,СВЦЭМ!$B$34:$B$777,D$47)+'СЕТ СН'!$G$9+СВЦЭМ!$D$10+'СЕТ СН'!$G$5-'СЕТ СН'!$G$17</f>
        <v>4466.2765970199998</v>
      </c>
      <c r="E67" s="37">
        <f>SUMIFS(СВЦЭМ!$C$34:$C$777,СВЦЭМ!$A$34:$A$777,$A67,СВЦЭМ!$B$34:$B$777,E$47)+'СЕТ СН'!$G$9+СВЦЭМ!$D$10+'СЕТ СН'!$G$5-'СЕТ СН'!$G$17</f>
        <v>4464.1603913999998</v>
      </c>
      <c r="F67" s="37">
        <f>SUMIFS(СВЦЭМ!$C$34:$C$777,СВЦЭМ!$A$34:$A$777,$A67,СВЦЭМ!$B$34:$B$777,F$47)+'СЕТ СН'!$G$9+СВЦЭМ!$D$10+'СЕТ СН'!$G$5-'СЕТ СН'!$G$17</f>
        <v>4467.8978155499999</v>
      </c>
      <c r="G67" s="37">
        <f>SUMIFS(СВЦЭМ!$C$34:$C$777,СВЦЭМ!$A$34:$A$777,$A67,СВЦЭМ!$B$34:$B$777,G$47)+'СЕТ СН'!$G$9+СВЦЭМ!$D$10+'СЕТ СН'!$G$5-'СЕТ СН'!$G$17</f>
        <v>4466.8723961799997</v>
      </c>
      <c r="H67" s="37">
        <f>SUMIFS(СВЦЭМ!$C$34:$C$777,СВЦЭМ!$A$34:$A$777,$A67,СВЦЭМ!$B$34:$B$777,H$47)+'СЕТ СН'!$G$9+СВЦЭМ!$D$10+'СЕТ СН'!$G$5-'СЕТ СН'!$G$17</f>
        <v>4471.9963327400001</v>
      </c>
      <c r="I67" s="37">
        <f>SUMIFS(СВЦЭМ!$C$34:$C$777,СВЦЭМ!$A$34:$A$777,$A67,СВЦЭМ!$B$34:$B$777,I$47)+'СЕТ СН'!$G$9+СВЦЭМ!$D$10+'СЕТ СН'!$G$5-'СЕТ СН'!$G$17</f>
        <v>4452.8204496899998</v>
      </c>
      <c r="J67" s="37">
        <f>SUMIFS(СВЦЭМ!$C$34:$C$777,СВЦЭМ!$A$34:$A$777,$A67,СВЦЭМ!$B$34:$B$777,J$47)+'СЕТ СН'!$G$9+СВЦЭМ!$D$10+'СЕТ СН'!$G$5-'СЕТ СН'!$G$17</f>
        <v>4406.9006543200003</v>
      </c>
      <c r="K67" s="37">
        <f>SUMIFS(СВЦЭМ!$C$34:$C$777,СВЦЭМ!$A$34:$A$777,$A67,СВЦЭМ!$B$34:$B$777,K$47)+'СЕТ СН'!$G$9+СВЦЭМ!$D$10+'СЕТ СН'!$G$5-'СЕТ СН'!$G$17</f>
        <v>4345.6602403099996</v>
      </c>
      <c r="L67" s="37">
        <f>SUMIFS(СВЦЭМ!$C$34:$C$777,СВЦЭМ!$A$34:$A$777,$A67,СВЦЭМ!$B$34:$B$777,L$47)+'СЕТ СН'!$G$9+СВЦЭМ!$D$10+'СЕТ СН'!$G$5-'СЕТ СН'!$G$17</f>
        <v>4296.23359678</v>
      </c>
      <c r="M67" s="37">
        <f>SUMIFS(СВЦЭМ!$C$34:$C$777,СВЦЭМ!$A$34:$A$777,$A67,СВЦЭМ!$B$34:$B$777,M$47)+'СЕТ СН'!$G$9+СВЦЭМ!$D$10+'СЕТ СН'!$G$5-'СЕТ СН'!$G$17</f>
        <v>4282.1305129900002</v>
      </c>
      <c r="N67" s="37">
        <f>SUMIFS(СВЦЭМ!$C$34:$C$777,СВЦЭМ!$A$34:$A$777,$A67,СВЦЭМ!$B$34:$B$777,N$47)+'СЕТ СН'!$G$9+СВЦЭМ!$D$10+'СЕТ СН'!$G$5-'СЕТ СН'!$G$17</f>
        <v>4274.6567634200001</v>
      </c>
      <c r="O67" s="37">
        <f>SUMIFS(СВЦЭМ!$C$34:$C$777,СВЦЭМ!$A$34:$A$777,$A67,СВЦЭМ!$B$34:$B$777,O$47)+'СЕТ СН'!$G$9+СВЦЭМ!$D$10+'СЕТ СН'!$G$5-'СЕТ СН'!$G$17</f>
        <v>4272.92417922</v>
      </c>
      <c r="P67" s="37">
        <f>SUMIFS(СВЦЭМ!$C$34:$C$777,СВЦЭМ!$A$34:$A$777,$A67,СВЦЭМ!$B$34:$B$777,P$47)+'СЕТ СН'!$G$9+СВЦЭМ!$D$10+'СЕТ СН'!$G$5-'СЕТ СН'!$G$17</f>
        <v>4283.56175437</v>
      </c>
      <c r="Q67" s="37">
        <f>SUMIFS(СВЦЭМ!$C$34:$C$777,СВЦЭМ!$A$34:$A$777,$A67,СВЦЭМ!$B$34:$B$777,Q$47)+'СЕТ СН'!$G$9+СВЦЭМ!$D$10+'СЕТ СН'!$G$5-'СЕТ СН'!$G$17</f>
        <v>4299.1282920900003</v>
      </c>
      <c r="R67" s="37">
        <f>SUMIFS(СВЦЭМ!$C$34:$C$777,СВЦЭМ!$A$34:$A$777,$A67,СВЦЭМ!$B$34:$B$777,R$47)+'СЕТ СН'!$G$9+СВЦЭМ!$D$10+'СЕТ СН'!$G$5-'СЕТ СН'!$G$17</f>
        <v>4296.7093188299996</v>
      </c>
      <c r="S67" s="37">
        <f>SUMIFS(СВЦЭМ!$C$34:$C$777,СВЦЭМ!$A$34:$A$777,$A67,СВЦЭМ!$B$34:$B$777,S$47)+'СЕТ СН'!$G$9+СВЦЭМ!$D$10+'СЕТ СН'!$G$5-'СЕТ СН'!$G$17</f>
        <v>4299.71895339</v>
      </c>
      <c r="T67" s="37">
        <f>SUMIFS(СВЦЭМ!$C$34:$C$777,СВЦЭМ!$A$34:$A$777,$A67,СВЦЭМ!$B$34:$B$777,T$47)+'СЕТ СН'!$G$9+СВЦЭМ!$D$10+'СЕТ СН'!$G$5-'СЕТ СН'!$G$17</f>
        <v>4313.3274695099999</v>
      </c>
      <c r="U67" s="37">
        <f>SUMIFS(СВЦЭМ!$C$34:$C$777,СВЦЭМ!$A$34:$A$777,$A67,СВЦЭМ!$B$34:$B$777,U$47)+'СЕТ СН'!$G$9+СВЦЭМ!$D$10+'СЕТ СН'!$G$5-'СЕТ СН'!$G$17</f>
        <v>4334.3032112500005</v>
      </c>
      <c r="V67" s="37">
        <f>SUMIFS(СВЦЭМ!$C$34:$C$777,СВЦЭМ!$A$34:$A$777,$A67,СВЦЭМ!$B$34:$B$777,V$47)+'СЕТ СН'!$G$9+СВЦЭМ!$D$10+'СЕТ СН'!$G$5-'СЕТ СН'!$G$17</f>
        <v>4336.9549992399998</v>
      </c>
      <c r="W67" s="37">
        <f>SUMIFS(СВЦЭМ!$C$34:$C$777,СВЦЭМ!$A$34:$A$777,$A67,СВЦЭМ!$B$34:$B$777,W$47)+'СЕТ СН'!$G$9+СВЦЭМ!$D$10+'СЕТ СН'!$G$5-'СЕТ СН'!$G$17</f>
        <v>4382.7983430499999</v>
      </c>
      <c r="X67" s="37">
        <f>SUMIFS(СВЦЭМ!$C$34:$C$777,СВЦЭМ!$A$34:$A$777,$A67,СВЦЭМ!$B$34:$B$777,X$47)+'СЕТ СН'!$G$9+СВЦЭМ!$D$10+'СЕТ СН'!$G$5-'СЕТ СН'!$G$17</f>
        <v>4410.5014711799995</v>
      </c>
      <c r="Y67" s="37">
        <f>SUMIFS(СВЦЭМ!$C$34:$C$777,СВЦЭМ!$A$34:$A$777,$A67,СВЦЭМ!$B$34:$B$777,Y$47)+'СЕТ СН'!$G$9+СВЦЭМ!$D$10+'СЕТ СН'!$G$5-'СЕТ СН'!$G$17</f>
        <v>4457.2303073900002</v>
      </c>
    </row>
    <row r="68" spans="1:27" ht="15.75" x14ac:dyDescent="0.2">
      <c r="A68" s="36">
        <f t="shared" si="1"/>
        <v>43029</v>
      </c>
      <c r="B68" s="37">
        <f>SUMIFS(СВЦЭМ!$C$34:$C$777,СВЦЭМ!$A$34:$A$777,$A68,СВЦЭМ!$B$34:$B$777,B$47)+'СЕТ СН'!$G$9+СВЦЭМ!$D$10+'СЕТ СН'!$G$5-'СЕТ СН'!$G$17</f>
        <v>4476.2496996899999</v>
      </c>
      <c r="C68" s="37">
        <f>SUMIFS(СВЦЭМ!$C$34:$C$777,СВЦЭМ!$A$34:$A$777,$A68,СВЦЭМ!$B$34:$B$777,C$47)+'СЕТ СН'!$G$9+СВЦЭМ!$D$10+'СЕТ СН'!$G$5-'СЕТ СН'!$G$17</f>
        <v>4514.7268394399998</v>
      </c>
      <c r="D68" s="37">
        <f>SUMIFS(СВЦЭМ!$C$34:$C$777,СВЦЭМ!$A$34:$A$777,$A68,СВЦЭМ!$B$34:$B$777,D$47)+'СЕТ СН'!$G$9+СВЦЭМ!$D$10+'СЕТ СН'!$G$5-'СЕТ СН'!$G$17</f>
        <v>4504.6209675400005</v>
      </c>
      <c r="E68" s="37">
        <f>SUMIFS(СВЦЭМ!$C$34:$C$777,СВЦЭМ!$A$34:$A$777,$A68,СВЦЭМ!$B$34:$B$777,E$47)+'СЕТ СН'!$G$9+СВЦЭМ!$D$10+'СЕТ СН'!$G$5-'СЕТ СН'!$G$17</f>
        <v>4521.2077806799998</v>
      </c>
      <c r="F68" s="37">
        <f>SUMIFS(СВЦЭМ!$C$34:$C$777,СВЦЭМ!$A$34:$A$777,$A68,СВЦЭМ!$B$34:$B$777,F$47)+'СЕТ СН'!$G$9+СВЦЭМ!$D$10+'СЕТ СН'!$G$5-'СЕТ СН'!$G$17</f>
        <v>4529.87146579</v>
      </c>
      <c r="G68" s="37">
        <f>SUMIFS(СВЦЭМ!$C$34:$C$777,СВЦЭМ!$A$34:$A$777,$A68,СВЦЭМ!$B$34:$B$777,G$47)+'СЕТ СН'!$G$9+СВЦЭМ!$D$10+'СЕТ СН'!$G$5-'СЕТ СН'!$G$17</f>
        <v>4516.6303944700003</v>
      </c>
      <c r="H68" s="37">
        <f>SUMIFS(СВЦЭМ!$C$34:$C$777,СВЦЭМ!$A$34:$A$777,$A68,СВЦЭМ!$B$34:$B$777,H$47)+'СЕТ СН'!$G$9+СВЦЭМ!$D$10+'СЕТ СН'!$G$5-'СЕТ СН'!$G$17</f>
        <v>4461.1387899499996</v>
      </c>
      <c r="I68" s="37">
        <f>SUMIFS(СВЦЭМ!$C$34:$C$777,СВЦЭМ!$A$34:$A$777,$A68,СВЦЭМ!$B$34:$B$777,I$47)+'СЕТ СН'!$G$9+СВЦЭМ!$D$10+'СЕТ СН'!$G$5-'СЕТ СН'!$G$17</f>
        <v>4417.1879498099997</v>
      </c>
      <c r="J68" s="37">
        <f>SUMIFS(СВЦЭМ!$C$34:$C$777,СВЦЭМ!$A$34:$A$777,$A68,СВЦЭМ!$B$34:$B$777,J$47)+'СЕТ СН'!$G$9+СВЦЭМ!$D$10+'СЕТ СН'!$G$5-'СЕТ СН'!$G$17</f>
        <v>4382.4903797099996</v>
      </c>
      <c r="K68" s="37">
        <f>SUMIFS(СВЦЭМ!$C$34:$C$777,СВЦЭМ!$A$34:$A$777,$A68,СВЦЭМ!$B$34:$B$777,K$47)+'СЕТ СН'!$G$9+СВЦЭМ!$D$10+'СЕТ СН'!$G$5-'СЕТ СН'!$G$17</f>
        <v>4315.12847341</v>
      </c>
      <c r="L68" s="37">
        <f>SUMIFS(СВЦЭМ!$C$34:$C$777,СВЦЭМ!$A$34:$A$777,$A68,СВЦЭМ!$B$34:$B$777,L$47)+'СЕТ СН'!$G$9+СВЦЭМ!$D$10+'СЕТ СН'!$G$5-'СЕТ СН'!$G$17</f>
        <v>4292.62483643</v>
      </c>
      <c r="M68" s="37">
        <f>SUMIFS(СВЦЭМ!$C$34:$C$777,СВЦЭМ!$A$34:$A$777,$A68,СВЦЭМ!$B$34:$B$777,M$47)+'СЕТ СН'!$G$9+СВЦЭМ!$D$10+'СЕТ СН'!$G$5-'СЕТ СН'!$G$17</f>
        <v>4284.9111929999999</v>
      </c>
      <c r="N68" s="37">
        <f>SUMIFS(СВЦЭМ!$C$34:$C$777,СВЦЭМ!$A$34:$A$777,$A68,СВЦЭМ!$B$34:$B$777,N$47)+'СЕТ СН'!$G$9+СВЦЭМ!$D$10+'СЕТ СН'!$G$5-'СЕТ СН'!$G$17</f>
        <v>4270.2797683400004</v>
      </c>
      <c r="O68" s="37">
        <f>SUMIFS(СВЦЭМ!$C$34:$C$777,СВЦЭМ!$A$34:$A$777,$A68,СВЦЭМ!$B$34:$B$777,O$47)+'СЕТ СН'!$G$9+СВЦЭМ!$D$10+'СЕТ СН'!$G$5-'СЕТ СН'!$G$17</f>
        <v>4253.55511957</v>
      </c>
      <c r="P68" s="37">
        <f>SUMIFS(СВЦЭМ!$C$34:$C$777,СВЦЭМ!$A$34:$A$777,$A68,СВЦЭМ!$B$34:$B$777,P$47)+'СЕТ СН'!$G$9+СВЦЭМ!$D$10+'СЕТ СН'!$G$5-'СЕТ СН'!$G$17</f>
        <v>4242.5249897200001</v>
      </c>
      <c r="Q68" s="37">
        <f>SUMIFS(СВЦЭМ!$C$34:$C$777,СВЦЭМ!$A$34:$A$777,$A68,СВЦЭМ!$B$34:$B$777,Q$47)+'СЕТ СН'!$G$9+СВЦЭМ!$D$10+'СЕТ СН'!$G$5-'СЕТ СН'!$G$17</f>
        <v>4250.8900717899996</v>
      </c>
      <c r="R68" s="37">
        <f>SUMIFS(СВЦЭМ!$C$34:$C$777,СВЦЭМ!$A$34:$A$777,$A68,СВЦЭМ!$B$34:$B$777,R$47)+'СЕТ СН'!$G$9+СВЦЭМ!$D$10+'СЕТ СН'!$G$5-'СЕТ СН'!$G$17</f>
        <v>4255.3441256799997</v>
      </c>
      <c r="S68" s="37">
        <f>SUMIFS(СВЦЭМ!$C$34:$C$777,СВЦЭМ!$A$34:$A$777,$A68,СВЦЭМ!$B$34:$B$777,S$47)+'СЕТ СН'!$G$9+СВЦЭМ!$D$10+'СЕТ СН'!$G$5-'СЕТ СН'!$G$17</f>
        <v>4267.8882613999995</v>
      </c>
      <c r="T68" s="37">
        <f>SUMIFS(СВЦЭМ!$C$34:$C$777,СВЦЭМ!$A$34:$A$777,$A68,СВЦЭМ!$B$34:$B$777,T$47)+'СЕТ СН'!$G$9+СВЦЭМ!$D$10+'СЕТ СН'!$G$5-'СЕТ СН'!$G$17</f>
        <v>4302.1343684399999</v>
      </c>
      <c r="U68" s="37">
        <f>SUMIFS(СВЦЭМ!$C$34:$C$777,СВЦЭМ!$A$34:$A$777,$A68,СВЦЭМ!$B$34:$B$777,U$47)+'СЕТ СН'!$G$9+СВЦЭМ!$D$10+'СЕТ СН'!$G$5-'СЕТ СН'!$G$17</f>
        <v>4329.8900539699998</v>
      </c>
      <c r="V68" s="37">
        <f>SUMIFS(СВЦЭМ!$C$34:$C$777,СВЦЭМ!$A$34:$A$777,$A68,СВЦЭМ!$B$34:$B$777,V$47)+'СЕТ СН'!$G$9+СВЦЭМ!$D$10+'СЕТ СН'!$G$5-'СЕТ СН'!$G$17</f>
        <v>4314.42329823</v>
      </c>
      <c r="W68" s="37">
        <f>SUMIFS(СВЦЭМ!$C$34:$C$777,СВЦЭМ!$A$34:$A$777,$A68,СВЦЭМ!$B$34:$B$777,W$47)+'СЕТ СН'!$G$9+СВЦЭМ!$D$10+'СЕТ СН'!$G$5-'СЕТ СН'!$G$17</f>
        <v>4303.3272522400002</v>
      </c>
      <c r="X68" s="37">
        <f>SUMIFS(СВЦЭМ!$C$34:$C$777,СВЦЭМ!$A$34:$A$777,$A68,СВЦЭМ!$B$34:$B$777,X$47)+'СЕТ СН'!$G$9+СВЦЭМ!$D$10+'СЕТ СН'!$G$5-'СЕТ СН'!$G$17</f>
        <v>4366.2935810899999</v>
      </c>
      <c r="Y68" s="37">
        <f>SUMIFS(СВЦЭМ!$C$34:$C$777,СВЦЭМ!$A$34:$A$777,$A68,СВЦЭМ!$B$34:$B$777,Y$47)+'СЕТ СН'!$G$9+СВЦЭМ!$D$10+'СЕТ СН'!$G$5-'СЕТ СН'!$G$17</f>
        <v>4415.29791209</v>
      </c>
    </row>
    <row r="69" spans="1:27" ht="15.75" x14ac:dyDescent="0.2">
      <c r="A69" s="36">
        <f t="shared" si="1"/>
        <v>43030</v>
      </c>
      <c r="B69" s="37">
        <f>SUMIFS(СВЦЭМ!$C$34:$C$777,СВЦЭМ!$A$34:$A$777,$A69,СВЦЭМ!$B$34:$B$777,B$47)+'СЕТ СН'!$G$9+СВЦЭМ!$D$10+'СЕТ СН'!$G$5-'СЕТ СН'!$G$17</f>
        <v>4494.8478124699996</v>
      </c>
      <c r="C69" s="37">
        <f>SUMIFS(СВЦЭМ!$C$34:$C$777,СВЦЭМ!$A$34:$A$777,$A69,СВЦЭМ!$B$34:$B$777,C$47)+'СЕТ СН'!$G$9+СВЦЭМ!$D$10+'СЕТ СН'!$G$5-'СЕТ СН'!$G$17</f>
        <v>4559.3270106800001</v>
      </c>
      <c r="D69" s="37">
        <f>SUMIFS(СВЦЭМ!$C$34:$C$777,СВЦЭМ!$A$34:$A$777,$A69,СВЦЭМ!$B$34:$B$777,D$47)+'СЕТ СН'!$G$9+СВЦЭМ!$D$10+'СЕТ СН'!$G$5-'СЕТ СН'!$G$17</f>
        <v>4587.09836464</v>
      </c>
      <c r="E69" s="37">
        <f>SUMIFS(СВЦЭМ!$C$34:$C$777,СВЦЭМ!$A$34:$A$777,$A69,СВЦЭМ!$B$34:$B$777,E$47)+'СЕТ СН'!$G$9+СВЦЭМ!$D$10+'СЕТ СН'!$G$5-'СЕТ СН'!$G$17</f>
        <v>4609.9424349599994</v>
      </c>
      <c r="F69" s="37">
        <f>SUMIFS(СВЦЭМ!$C$34:$C$777,СВЦЭМ!$A$34:$A$777,$A69,СВЦЭМ!$B$34:$B$777,F$47)+'СЕТ СН'!$G$9+СВЦЭМ!$D$10+'СЕТ СН'!$G$5-'СЕТ СН'!$G$17</f>
        <v>4604.6569258099998</v>
      </c>
      <c r="G69" s="37">
        <f>SUMIFS(СВЦЭМ!$C$34:$C$777,СВЦЭМ!$A$34:$A$777,$A69,СВЦЭМ!$B$34:$B$777,G$47)+'СЕТ СН'!$G$9+СВЦЭМ!$D$10+'СЕТ СН'!$G$5-'СЕТ СН'!$G$17</f>
        <v>4584.5867217899995</v>
      </c>
      <c r="H69" s="37">
        <f>SUMIFS(СВЦЭМ!$C$34:$C$777,СВЦЭМ!$A$34:$A$777,$A69,СВЦЭМ!$B$34:$B$777,H$47)+'СЕТ СН'!$G$9+СВЦЭМ!$D$10+'СЕТ СН'!$G$5-'СЕТ СН'!$G$17</f>
        <v>4553.2110056800002</v>
      </c>
      <c r="I69" s="37">
        <f>SUMIFS(СВЦЭМ!$C$34:$C$777,СВЦЭМ!$A$34:$A$777,$A69,СВЦЭМ!$B$34:$B$777,I$47)+'СЕТ СН'!$G$9+СВЦЭМ!$D$10+'СЕТ СН'!$G$5-'СЕТ СН'!$G$17</f>
        <v>4505.9737702299999</v>
      </c>
      <c r="J69" s="37">
        <f>SUMIFS(СВЦЭМ!$C$34:$C$777,СВЦЭМ!$A$34:$A$777,$A69,СВЦЭМ!$B$34:$B$777,J$47)+'СЕТ СН'!$G$9+СВЦЭМ!$D$10+'СЕТ СН'!$G$5-'СЕТ СН'!$G$17</f>
        <v>4401.0179745699998</v>
      </c>
      <c r="K69" s="37">
        <f>SUMIFS(СВЦЭМ!$C$34:$C$777,СВЦЭМ!$A$34:$A$777,$A69,СВЦЭМ!$B$34:$B$777,K$47)+'СЕТ СН'!$G$9+СВЦЭМ!$D$10+'СЕТ СН'!$G$5-'СЕТ СН'!$G$17</f>
        <v>4313.1832061900004</v>
      </c>
      <c r="L69" s="37">
        <f>SUMIFS(СВЦЭМ!$C$34:$C$777,СВЦЭМ!$A$34:$A$777,$A69,СВЦЭМ!$B$34:$B$777,L$47)+'СЕТ СН'!$G$9+СВЦЭМ!$D$10+'СЕТ СН'!$G$5-'СЕТ СН'!$G$17</f>
        <v>4238.6195620500002</v>
      </c>
      <c r="M69" s="37">
        <f>SUMIFS(СВЦЭМ!$C$34:$C$777,СВЦЭМ!$A$34:$A$777,$A69,СВЦЭМ!$B$34:$B$777,M$47)+'СЕТ СН'!$G$9+СВЦЭМ!$D$10+'СЕТ СН'!$G$5-'СЕТ СН'!$G$17</f>
        <v>4240.1609277300004</v>
      </c>
      <c r="N69" s="37">
        <f>SUMIFS(СВЦЭМ!$C$34:$C$777,СВЦЭМ!$A$34:$A$777,$A69,СВЦЭМ!$B$34:$B$777,N$47)+'СЕТ СН'!$G$9+СВЦЭМ!$D$10+'СЕТ СН'!$G$5-'СЕТ СН'!$G$17</f>
        <v>4241.9754627100001</v>
      </c>
      <c r="O69" s="37">
        <f>SUMIFS(СВЦЭМ!$C$34:$C$777,СВЦЭМ!$A$34:$A$777,$A69,СВЦЭМ!$B$34:$B$777,O$47)+'СЕТ СН'!$G$9+СВЦЭМ!$D$10+'СЕТ СН'!$G$5-'СЕТ СН'!$G$17</f>
        <v>4249.5155137000002</v>
      </c>
      <c r="P69" s="37">
        <f>SUMIFS(СВЦЭМ!$C$34:$C$777,СВЦЭМ!$A$34:$A$777,$A69,СВЦЭМ!$B$34:$B$777,P$47)+'СЕТ СН'!$G$9+СВЦЭМ!$D$10+'СЕТ СН'!$G$5-'СЕТ СН'!$G$17</f>
        <v>4253.0101785200004</v>
      </c>
      <c r="Q69" s="37">
        <f>SUMIFS(СВЦЭМ!$C$34:$C$777,СВЦЭМ!$A$34:$A$777,$A69,СВЦЭМ!$B$34:$B$777,Q$47)+'СЕТ СН'!$G$9+СВЦЭМ!$D$10+'СЕТ СН'!$G$5-'СЕТ СН'!$G$17</f>
        <v>4254.2954761299998</v>
      </c>
      <c r="R69" s="37">
        <f>SUMIFS(СВЦЭМ!$C$34:$C$777,СВЦЭМ!$A$34:$A$777,$A69,СВЦЭМ!$B$34:$B$777,R$47)+'СЕТ СН'!$G$9+СВЦЭМ!$D$10+'СЕТ СН'!$G$5-'СЕТ СН'!$G$17</f>
        <v>4250.5589109399998</v>
      </c>
      <c r="S69" s="37">
        <f>SUMIFS(СВЦЭМ!$C$34:$C$777,СВЦЭМ!$A$34:$A$777,$A69,СВЦЭМ!$B$34:$B$777,S$47)+'СЕТ СН'!$G$9+СВЦЭМ!$D$10+'СЕТ СН'!$G$5-'СЕТ СН'!$G$17</f>
        <v>4251.1273334400003</v>
      </c>
      <c r="T69" s="37">
        <f>SUMIFS(СВЦЭМ!$C$34:$C$777,СВЦЭМ!$A$34:$A$777,$A69,СВЦЭМ!$B$34:$B$777,T$47)+'СЕТ СН'!$G$9+СВЦЭМ!$D$10+'СЕТ СН'!$G$5-'СЕТ СН'!$G$17</f>
        <v>4211.89119863</v>
      </c>
      <c r="U69" s="37">
        <f>SUMIFS(СВЦЭМ!$C$34:$C$777,СВЦЭМ!$A$34:$A$777,$A69,СВЦЭМ!$B$34:$B$777,U$47)+'СЕТ СН'!$G$9+СВЦЭМ!$D$10+'СЕТ СН'!$G$5-'СЕТ СН'!$G$17</f>
        <v>4195.63440687</v>
      </c>
      <c r="V69" s="37">
        <f>SUMIFS(СВЦЭМ!$C$34:$C$777,СВЦЭМ!$A$34:$A$777,$A69,СВЦЭМ!$B$34:$B$777,V$47)+'СЕТ СН'!$G$9+СВЦЭМ!$D$10+'СЕТ СН'!$G$5-'СЕТ СН'!$G$17</f>
        <v>4197.50066711</v>
      </c>
      <c r="W69" s="37">
        <f>SUMIFS(СВЦЭМ!$C$34:$C$777,СВЦЭМ!$A$34:$A$777,$A69,СВЦЭМ!$B$34:$B$777,W$47)+'СЕТ СН'!$G$9+СВЦЭМ!$D$10+'СЕТ СН'!$G$5-'СЕТ СН'!$G$17</f>
        <v>4268.74330336</v>
      </c>
      <c r="X69" s="37">
        <f>SUMIFS(СВЦЭМ!$C$34:$C$777,СВЦЭМ!$A$34:$A$777,$A69,СВЦЭМ!$B$34:$B$777,X$47)+'СЕТ СН'!$G$9+СВЦЭМ!$D$10+'СЕТ СН'!$G$5-'СЕТ СН'!$G$17</f>
        <v>4364.0723264199996</v>
      </c>
      <c r="Y69" s="37">
        <f>SUMIFS(СВЦЭМ!$C$34:$C$777,СВЦЭМ!$A$34:$A$777,$A69,СВЦЭМ!$B$34:$B$777,Y$47)+'СЕТ СН'!$G$9+СВЦЭМ!$D$10+'СЕТ СН'!$G$5-'СЕТ СН'!$G$17</f>
        <v>4453.2375515900003</v>
      </c>
    </row>
    <row r="70" spans="1:27" ht="15.75" x14ac:dyDescent="0.2">
      <c r="A70" s="36">
        <f t="shared" si="1"/>
        <v>43031</v>
      </c>
      <c r="B70" s="37">
        <f>SUMIFS(СВЦЭМ!$C$34:$C$777,СВЦЭМ!$A$34:$A$777,$A70,СВЦЭМ!$B$34:$B$777,B$47)+'СЕТ СН'!$G$9+СВЦЭМ!$D$10+'СЕТ СН'!$G$5-'СЕТ СН'!$G$17</f>
        <v>4468.6807224900003</v>
      </c>
      <c r="C70" s="37">
        <f>SUMIFS(СВЦЭМ!$C$34:$C$777,СВЦЭМ!$A$34:$A$777,$A70,СВЦЭМ!$B$34:$B$777,C$47)+'СЕТ СН'!$G$9+СВЦЭМ!$D$10+'СЕТ СН'!$G$5-'СЕТ СН'!$G$17</f>
        <v>4522.8216485299999</v>
      </c>
      <c r="D70" s="37">
        <f>SUMIFS(СВЦЭМ!$C$34:$C$777,СВЦЭМ!$A$34:$A$777,$A70,СВЦЭМ!$B$34:$B$777,D$47)+'СЕТ СН'!$G$9+СВЦЭМ!$D$10+'СЕТ СН'!$G$5-'СЕТ СН'!$G$17</f>
        <v>4559.6663856699997</v>
      </c>
      <c r="E70" s="37">
        <f>SUMIFS(СВЦЭМ!$C$34:$C$777,СВЦЭМ!$A$34:$A$777,$A70,СВЦЭМ!$B$34:$B$777,E$47)+'СЕТ СН'!$G$9+СВЦЭМ!$D$10+'СЕТ СН'!$G$5-'СЕТ СН'!$G$17</f>
        <v>4581.4344688599995</v>
      </c>
      <c r="F70" s="37">
        <f>SUMIFS(СВЦЭМ!$C$34:$C$777,СВЦЭМ!$A$34:$A$777,$A70,СВЦЭМ!$B$34:$B$777,F$47)+'СЕТ СН'!$G$9+СВЦЭМ!$D$10+'СЕТ СН'!$G$5-'СЕТ СН'!$G$17</f>
        <v>4581.2651054799999</v>
      </c>
      <c r="G70" s="37">
        <f>SUMIFS(СВЦЭМ!$C$34:$C$777,СВЦЭМ!$A$34:$A$777,$A70,СВЦЭМ!$B$34:$B$777,G$47)+'СЕТ СН'!$G$9+СВЦЭМ!$D$10+'СЕТ СН'!$G$5-'СЕТ СН'!$G$17</f>
        <v>4552.1713450999996</v>
      </c>
      <c r="H70" s="37">
        <f>SUMIFS(СВЦЭМ!$C$34:$C$777,СВЦЭМ!$A$34:$A$777,$A70,СВЦЭМ!$B$34:$B$777,H$47)+'СЕТ СН'!$G$9+СВЦЭМ!$D$10+'СЕТ СН'!$G$5-'СЕТ СН'!$G$17</f>
        <v>4533.8021397299999</v>
      </c>
      <c r="I70" s="37">
        <f>SUMIFS(СВЦЭМ!$C$34:$C$777,СВЦЭМ!$A$34:$A$777,$A70,СВЦЭМ!$B$34:$B$777,I$47)+'СЕТ СН'!$G$9+СВЦЭМ!$D$10+'СЕТ СН'!$G$5-'СЕТ СН'!$G$17</f>
        <v>4501.05406064</v>
      </c>
      <c r="J70" s="37">
        <f>SUMIFS(СВЦЭМ!$C$34:$C$777,СВЦЭМ!$A$34:$A$777,$A70,СВЦЭМ!$B$34:$B$777,J$47)+'СЕТ СН'!$G$9+СВЦЭМ!$D$10+'СЕТ СН'!$G$5-'СЕТ СН'!$G$17</f>
        <v>4410.9098320599996</v>
      </c>
      <c r="K70" s="37">
        <f>SUMIFS(СВЦЭМ!$C$34:$C$777,СВЦЭМ!$A$34:$A$777,$A70,СВЦЭМ!$B$34:$B$777,K$47)+'СЕТ СН'!$G$9+СВЦЭМ!$D$10+'СЕТ СН'!$G$5-'СЕТ СН'!$G$17</f>
        <v>4357.9728381499999</v>
      </c>
      <c r="L70" s="37">
        <f>SUMIFS(СВЦЭМ!$C$34:$C$777,СВЦЭМ!$A$34:$A$777,$A70,СВЦЭМ!$B$34:$B$777,L$47)+'СЕТ СН'!$G$9+СВЦЭМ!$D$10+'СЕТ СН'!$G$5-'СЕТ СН'!$G$17</f>
        <v>4343.09906667</v>
      </c>
      <c r="M70" s="37">
        <f>SUMIFS(СВЦЭМ!$C$34:$C$777,СВЦЭМ!$A$34:$A$777,$A70,СВЦЭМ!$B$34:$B$777,M$47)+'СЕТ СН'!$G$9+СВЦЭМ!$D$10+'СЕТ СН'!$G$5-'СЕТ СН'!$G$17</f>
        <v>4342.56747447</v>
      </c>
      <c r="N70" s="37">
        <f>SUMIFS(СВЦЭМ!$C$34:$C$777,СВЦЭМ!$A$34:$A$777,$A70,СВЦЭМ!$B$34:$B$777,N$47)+'СЕТ СН'!$G$9+СВЦЭМ!$D$10+'СЕТ СН'!$G$5-'СЕТ СН'!$G$17</f>
        <v>4330.1549181800001</v>
      </c>
      <c r="O70" s="37">
        <f>SUMIFS(СВЦЭМ!$C$34:$C$777,СВЦЭМ!$A$34:$A$777,$A70,СВЦЭМ!$B$34:$B$777,O$47)+'СЕТ СН'!$G$9+СВЦЭМ!$D$10+'СЕТ СН'!$G$5-'СЕТ СН'!$G$17</f>
        <v>4321.7313982300002</v>
      </c>
      <c r="P70" s="37">
        <f>SUMIFS(СВЦЭМ!$C$34:$C$777,СВЦЭМ!$A$34:$A$777,$A70,СВЦЭМ!$B$34:$B$777,P$47)+'СЕТ СН'!$G$9+СВЦЭМ!$D$10+'СЕТ СН'!$G$5-'СЕТ СН'!$G$17</f>
        <v>4313.5428043700003</v>
      </c>
      <c r="Q70" s="37">
        <f>SUMIFS(СВЦЭМ!$C$34:$C$777,СВЦЭМ!$A$34:$A$777,$A70,СВЦЭМ!$B$34:$B$777,Q$47)+'СЕТ СН'!$G$9+СВЦЭМ!$D$10+'СЕТ СН'!$G$5-'СЕТ СН'!$G$17</f>
        <v>4307.3851238200004</v>
      </c>
      <c r="R70" s="37">
        <f>SUMIFS(СВЦЭМ!$C$34:$C$777,СВЦЭМ!$A$34:$A$777,$A70,СВЦЭМ!$B$34:$B$777,R$47)+'СЕТ СН'!$G$9+СВЦЭМ!$D$10+'СЕТ СН'!$G$5-'СЕТ СН'!$G$17</f>
        <v>4304.2716732999997</v>
      </c>
      <c r="S70" s="37">
        <f>SUMIFS(СВЦЭМ!$C$34:$C$777,СВЦЭМ!$A$34:$A$777,$A70,СВЦЭМ!$B$34:$B$777,S$47)+'СЕТ СН'!$G$9+СВЦЭМ!$D$10+'СЕТ СН'!$G$5-'СЕТ СН'!$G$17</f>
        <v>4321.2882636200002</v>
      </c>
      <c r="T70" s="37">
        <f>SUMIFS(СВЦЭМ!$C$34:$C$777,СВЦЭМ!$A$34:$A$777,$A70,СВЦЭМ!$B$34:$B$777,T$47)+'СЕТ СН'!$G$9+СВЦЭМ!$D$10+'СЕТ СН'!$G$5-'СЕТ СН'!$G$17</f>
        <v>4354.1007605499999</v>
      </c>
      <c r="U70" s="37">
        <f>SUMIFS(СВЦЭМ!$C$34:$C$777,СВЦЭМ!$A$34:$A$777,$A70,СВЦЭМ!$B$34:$B$777,U$47)+'СЕТ СН'!$G$9+СВЦЭМ!$D$10+'СЕТ СН'!$G$5-'СЕТ СН'!$G$17</f>
        <v>4360.30798297</v>
      </c>
      <c r="V70" s="37">
        <f>SUMIFS(СВЦЭМ!$C$34:$C$777,СВЦЭМ!$A$34:$A$777,$A70,СВЦЭМ!$B$34:$B$777,V$47)+'СЕТ СН'!$G$9+СВЦЭМ!$D$10+'СЕТ СН'!$G$5-'СЕТ СН'!$G$17</f>
        <v>4332.7261406600001</v>
      </c>
      <c r="W70" s="37">
        <f>SUMIFS(СВЦЭМ!$C$34:$C$777,СВЦЭМ!$A$34:$A$777,$A70,СВЦЭМ!$B$34:$B$777,W$47)+'СЕТ СН'!$G$9+СВЦЭМ!$D$10+'СЕТ СН'!$G$5-'СЕТ СН'!$G$17</f>
        <v>4356.9594827199999</v>
      </c>
      <c r="X70" s="37">
        <f>SUMIFS(СВЦЭМ!$C$34:$C$777,СВЦЭМ!$A$34:$A$777,$A70,СВЦЭМ!$B$34:$B$777,X$47)+'СЕТ СН'!$G$9+СВЦЭМ!$D$10+'СЕТ СН'!$G$5-'СЕТ СН'!$G$17</f>
        <v>4352.1393566799998</v>
      </c>
      <c r="Y70" s="37">
        <f>SUMIFS(СВЦЭМ!$C$34:$C$777,СВЦЭМ!$A$34:$A$777,$A70,СВЦЭМ!$B$34:$B$777,Y$47)+'СЕТ СН'!$G$9+СВЦЭМ!$D$10+'СЕТ СН'!$G$5-'СЕТ СН'!$G$17</f>
        <v>4410.6852769999996</v>
      </c>
    </row>
    <row r="71" spans="1:27" ht="15.75" x14ac:dyDescent="0.2">
      <c r="A71" s="36">
        <f t="shared" si="1"/>
        <v>43032</v>
      </c>
      <c r="B71" s="37">
        <f>SUMIFS(СВЦЭМ!$C$34:$C$777,СВЦЭМ!$A$34:$A$777,$A71,СВЦЭМ!$B$34:$B$777,B$47)+'СЕТ СН'!$G$9+СВЦЭМ!$D$10+'СЕТ СН'!$G$5-'СЕТ СН'!$G$17</f>
        <v>4508.1534181200004</v>
      </c>
      <c r="C71" s="37">
        <f>SUMIFS(СВЦЭМ!$C$34:$C$777,СВЦЭМ!$A$34:$A$777,$A71,СВЦЭМ!$B$34:$B$777,C$47)+'СЕТ СН'!$G$9+СВЦЭМ!$D$10+'СЕТ СН'!$G$5-'СЕТ СН'!$G$17</f>
        <v>4509.0755508000002</v>
      </c>
      <c r="D71" s="37">
        <f>SUMIFS(СВЦЭМ!$C$34:$C$777,СВЦЭМ!$A$34:$A$777,$A71,СВЦЭМ!$B$34:$B$777,D$47)+'СЕТ СН'!$G$9+СВЦЭМ!$D$10+'СЕТ СН'!$G$5-'СЕТ СН'!$G$17</f>
        <v>4558.8682126200001</v>
      </c>
      <c r="E71" s="37">
        <f>SUMIFS(СВЦЭМ!$C$34:$C$777,СВЦЭМ!$A$34:$A$777,$A71,СВЦЭМ!$B$34:$B$777,E$47)+'СЕТ СН'!$G$9+СВЦЭМ!$D$10+'СЕТ СН'!$G$5-'СЕТ СН'!$G$17</f>
        <v>4608.7801582699994</v>
      </c>
      <c r="F71" s="37">
        <f>SUMIFS(СВЦЭМ!$C$34:$C$777,СВЦЭМ!$A$34:$A$777,$A71,СВЦЭМ!$B$34:$B$777,F$47)+'СЕТ СН'!$G$9+СВЦЭМ!$D$10+'СЕТ СН'!$G$5-'СЕТ СН'!$G$17</f>
        <v>4609.9284636800003</v>
      </c>
      <c r="G71" s="37">
        <f>SUMIFS(СВЦЭМ!$C$34:$C$777,СВЦЭМ!$A$34:$A$777,$A71,СВЦЭМ!$B$34:$B$777,G$47)+'СЕТ СН'!$G$9+СВЦЭМ!$D$10+'СЕТ СН'!$G$5-'СЕТ СН'!$G$17</f>
        <v>4579.3722309200002</v>
      </c>
      <c r="H71" s="37">
        <f>SUMIFS(СВЦЭМ!$C$34:$C$777,СВЦЭМ!$A$34:$A$777,$A71,СВЦЭМ!$B$34:$B$777,H$47)+'СЕТ СН'!$G$9+СВЦЭМ!$D$10+'СЕТ СН'!$G$5-'СЕТ СН'!$G$17</f>
        <v>4485.3092145600003</v>
      </c>
      <c r="I71" s="37">
        <f>SUMIFS(СВЦЭМ!$C$34:$C$777,СВЦЭМ!$A$34:$A$777,$A71,СВЦЭМ!$B$34:$B$777,I$47)+'СЕТ СН'!$G$9+СВЦЭМ!$D$10+'СЕТ СН'!$G$5-'СЕТ СН'!$G$17</f>
        <v>4418.1764745600003</v>
      </c>
      <c r="J71" s="37">
        <f>SUMIFS(СВЦЭМ!$C$34:$C$777,СВЦЭМ!$A$34:$A$777,$A71,СВЦЭМ!$B$34:$B$777,J$47)+'СЕТ СН'!$G$9+СВЦЭМ!$D$10+'СЕТ СН'!$G$5-'СЕТ СН'!$G$17</f>
        <v>4365.6064920400004</v>
      </c>
      <c r="K71" s="37">
        <f>SUMIFS(СВЦЭМ!$C$34:$C$777,СВЦЭМ!$A$34:$A$777,$A71,СВЦЭМ!$B$34:$B$777,K$47)+'СЕТ СН'!$G$9+СВЦЭМ!$D$10+'СЕТ СН'!$G$5-'СЕТ СН'!$G$17</f>
        <v>4303.9405094800004</v>
      </c>
      <c r="L71" s="37">
        <f>SUMIFS(СВЦЭМ!$C$34:$C$777,СВЦЭМ!$A$34:$A$777,$A71,СВЦЭМ!$B$34:$B$777,L$47)+'СЕТ СН'!$G$9+СВЦЭМ!$D$10+'СЕТ СН'!$G$5-'СЕТ СН'!$G$17</f>
        <v>4228.3085159499997</v>
      </c>
      <c r="M71" s="37">
        <f>SUMIFS(СВЦЭМ!$C$34:$C$777,СВЦЭМ!$A$34:$A$777,$A71,СВЦЭМ!$B$34:$B$777,M$47)+'СЕТ СН'!$G$9+СВЦЭМ!$D$10+'СЕТ СН'!$G$5-'СЕТ СН'!$G$17</f>
        <v>4210.8708341700003</v>
      </c>
      <c r="N71" s="37">
        <f>SUMIFS(СВЦЭМ!$C$34:$C$777,СВЦЭМ!$A$34:$A$777,$A71,СВЦЭМ!$B$34:$B$777,N$47)+'СЕТ СН'!$G$9+СВЦЭМ!$D$10+'СЕТ СН'!$G$5-'СЕТ СН'!$G$17</f>
        <v>4198.8231564199996</v>
      </c>
      <c r="O71" s="37">
        <f>SUMIFS(СВЦЭМ!$C$34:$C$777,СВЦЭМ!$A$34:$A$777,$A71,СВЦЭМ!$B$34:$B$777,O$47)+'СЕТ СН'!$G$9+СВЦЭМ!$D$10+'СЕТ СН'!$G$5-'СЕТ СН'!$G$17</f>
        <v>4188.74376433</v>
      </c>
      <c r="P71" s="37">
        <f>SUMIFS(СВЦЭМ!$C$34:$C$777,СВЦЭМ!$A$34:$A$777,$A71,СВЦЭМ!$B$34:$B$777,P$47)+'СЕТ СН'!$G$9+СВЦЭМ!$D$10+'СЕТ СН'!$G$5-'СЕТ СН'!$G$17</f>
        <v>4183.6311168100001</v>
      </c>
      <c r="Q71" s="37">
        <f>SUMIFS(СВЦЭМ!$C$34:$C$777,СВЦЭМ!$A$34:$A$777,$A71,СВЦЭМ!$B$34:$B$777,Q$47)+'СЕТ СН'!$G$9+СВЦЭМ!$D$10+'СЕТ СН'!$G$5-'СЕТ СН'!$G$17</f>
        <v>4187.9432989799998</v>
      </c>
      <c r="R71" s="37">
        <f>SUMIFS(СВЦЭМ!$C$34:$C$777,СВЦЭМ!$A$34:$A$777,$A71,СВЦЭМ!$B$34:$B$777,R$47)+'СЕТ СН'!$G$9+СВЦЭМ!$D$10+'СЕТ СН'!$G$5-'СЕТ СН'!$G$17</f>
        <v>4179.6983069600001</v>
      </c>
      <c r="S71" s="37">
        <f>SUMIFS(СВЦЭМ!$C$34:$C$777,СВЦЭМ!$A$34:$A$777,$A71,СВЦЭМ!$B$34:$B$777,S$47)+'СЕТ СН'!$G$9+СВЦЭМ!$D$10+'СЕТ СН'!$G$5-'СЕТ СН'!$G$17</f>
        <v>4189.1898577800002</v>
      </c>
      <c r="T71" s="37">
        <f>SUMIFS(СВЦЭМ!$C$34:$C$777,СВЦЭМ!$A$34:$A$777,$A71,СВЦЭМ!$B$34:$B$777,T$47)+'СЕТ СН'!$G$9+СВЦЭМ!$D$10+'СЕТ СН'!$G$5-'СЕТ СН'!$G$17</f>
        <v>4210.3474214099997</v>
      </c>
      <c r="U71" s="37">
        <f>SUMIFS(СВЦЭМ!$C$34:$C$777,СВЦЭМ!$A$34:$A$777,$A71,СВЦЭМ!$B$34:$B$777,U$47)+'СЕТ СН'!$G$9+СВЦЭМ!$D$10+'СЕТ СН'!$G$5-'СЕТ СН'!$G$17</f>
        <v>4233.7951590800003</v>
      </c>
      <c r="V71" s="37">
        <f>SUMIFS(СВЦЭМ!$C$34:$C$777,СВЦЭМ!$A$34:$A$777,$A71,СВЦЭМ!$B$34:$B$777,V$47)+'СЕТ СН'!$G$9+СВЦЭМ!$D$10+'СЕТ СН'!$G$5-'СЕТ СН'!$G$17</f>
        <v>4234.7479769800002</v>
      </c>
      <c r="W71" s="37">
        <f>SUMIFS(СВЦЭМ!$C$34:$C$777,СВЦЭМ!$A$34:$A$777,$A71,СВЦЭМ!$B$34:$B$777,W$47)+'СЕТ СН'!$G$9+СВЦЭМ!$D$10+'СЕТ СН'!$G$5-'СЕТ СН'!$G$17</f>
        <v>4285.0280919799998</v>
      </c>
      <c r="X71" s="37">
        <f>SUMIFS(СВЦЭМ!$C$34:$C$777,СВЦЭМ!$A$34:$A$777,$A71,СВЦЭМ!$B$34:$B$777,X$47)+'СЕТ СН'!$G$9+СВЦЭМ!$D$10+'СЕТ СН'!$G$5-'СЕТ СН'!$G$17</f>
        <v>4345.7820249599999</v>
      </c>
      <c r="Y71" s="37">
        <f>SUMIFS(СВЦЭМ!$C$34:$C$777,СВЦЭМ!$A$34:$A$777,$A71,СВЦЭМ!$B$34:$B$777,Y$47)+'СЕТ СН'!$G$9+СВЦЭМ!$D$10+'СЕТ СН'!$G$5-'СЕТ СН'!$G$17</f>
        <v>4427.6222083800003</v>
      </c>
    </row>
    <row r="72" spans="1:27" ht="15.75" x14ac:dyDescent="0.2">
      <c r="A72" s="36">
        <f t="shared" si="1"/>
        <v>43033</v>
      </c>
      <c r="B72" s="37">
        <f>SUMIFS(СВЦЭМ!$C$34:$C$777,СВЦЭМ!$A$34:$A$777,$A72,СВЦЭМ!$B$34:$B$777,B$47)+'СЕТ СН'!$G$9+СВЦЭМ!$D$10+'СЕТ СН'!$G$5-'СЕТ СН'!$G$17</f>
        <v>4468.1623513800005</v>
      </c>
      <c r="C72" s="37">
        <f>SUMIFS(СВЦЭМ!$C$34:$C$777,СВЦЭМ!$A$34:$A$777,$A72,СВЦЭМ!$B$34:$B$777,C$47)+'СЕТ СН'!$G$9+СВЦЭМ!$D$10+'СЕТ СН'!$G$5-'СЕТ СН'!$G$17</f>
        <v>4515.7698768999999</v>
      </c>
      <c r="D72" s="37">
        <f>SUMIFS(СВЦЭМ!$C$34:$C$777,СВЦЭМ!$A$34:$A$777,$A72,СВЦЭМ!$B$34:$B$777,D$47)+'СЕТ СН'!$G$9+СВЦЭМ!$D$10+'СЕТ СН'!$G$5-'СЕТ СН'!$G$17</f>
        <v>4544.7962054500003</v>
      </c>
      <c r="E72" s="37">
        <f>SUMIFS(СВЦЭМ!$C$34:$C$777,СВЦЭМ!$A$34:$A$777,$A72,СВЦЭМ!$B$34:$B$777,E$47)+'СЕТ СН'!$G$9+СВЦЭМ!$D$10+'СЕТ СН'!$G$5-'СЕТ СН'!$G$17</f>
        <v>4545.9871449299999</v>
      </c>
      <c r="F72" s="37">
        <f>SUMIFS(СВЦЭМ!$C$34:$C$777,СВЦЭМ!$A$34:$A$777,$A72,СВЦЭМ!$B$34:$B$777,F$47)+'СЕТ СН'!$G$9+СВЦЭМ!$D$10+'СЕТ СН'!$G$5-'СЕТ СН'!$G$17</f>
        <v>4546.4898283800003</v>
      </c>
      <c r="G72" s="37">
        <f>SUMIFS(СВЦЭМ!$C$34:$C$777,СВЦЭМ!$A$34:$A$777,$A72,СВЦЭМ!$B$34:$B$777,G$47)+'СЕТ СН'!$G$9+СВЦЭМ!$D$10+'СЕТ СН'!$G$5-'СЕТ СН'!$G$17</f>
        <v>4517.0974947899995</v>
      </c>
      <c r="H72" s="37">
        <f>SUMIFS(СВЦЭМ!$C$34:$C$777,СВЦЭМ!$A$34:$A$777,$A72,СВЦЭМ!$B$34:$B$777,H$47)+'СЕТ СН'!$G$9+СВЦЭМ!$D$10+'СЕТ СН'!$G$5-'СЕТ СН'!$G$17</f>
        <v>4537.5528731499999</v>
      </c>
      <c r="I72" s="37">
        <f>SUMIFS(СВЦЭМ!$C$34:$C$777,СВЦЭМ!$A$34:$A$777,$A72,СВЦЭМ!$B$34:$B$777,I$47)+'СЕТ СН'!$G$9+СВЦЭМ!$D$10+'СЕТ СН'!$G$5-'СЕТ СН'!$G$17</f>
        <v>4508.8119318700001</v>
      </c>
      <c r="J72" s="37">
        <f>SUMIFS(СВЦЭМ!$C$34:$C$777,СВЦЭМ!$A$34:$A$777,$A72,СВЦЭМ!$B$34:$B$777,J$47)+'СЕТ СН'!$G$9+СВЦЭМ!$D$10+'СЕТ СН'!$G$5-'СЕТ СН'!$G$17</f>
        <v>4435.7069455999999</v>
      </c>
      <c r="K72" s="37">
        <f>SUMIFS(СВЦЭМ!$C$34:$C$777,СВЦЭМ!$A$34:$A$777,$A72,СВЦЭМ!$B$34:$B$777,K$47)+'СЕТ СН'!$G$9+СВЦЭМ!$D$10+'СЕТ СН'!$G$5-'СЕТ СН'!$G$17</f>
        <v>4358.7877049600002</v>
      </c>
      <c r="L72" s="37">
        <f>SUMIFS(СВЦЭМ!$C$34:$C$777,СВЦЭМ!$A$34:$A$777,$A72,СВЦЭМ!$B$34:$B$777,L$47)+'СЕТ СН'!$G$9+СВЦЭМ!$D$10+'СЕТ СН'!$G$5-'СЕТ СН'!$G$17</f>
        <v>4284.3542572300003</v>
      </c>
      <c r="M72" s="37">
        <f>SUMIFS(СВЦЭМ!$C$34:$C$777,СВЦЭМ!$A$34:$A$777,$A72,СВЦЭМ!$B$34:$B$777,M$47)+'СЕТ СН'!$G$9+СВЦЭМ!$D$10+'СЕТ СН'!$G$5-'СЕТ СН'!$G$17</f>
        <v>4260.26599231</v>
      </c>
      <c r="N72" s="37">
        <f>SUMIFS(СВЦЭМ!$C$34:$C$777,СВЦЭМ!$A$34:$A$777,$A72,СВЦЭМ!$B$34:$B$777,N$47)+'СЕТ СН'!$G$9+СВЦЭМ!$D$10+'СЕТ СН'!$G$5-'СЕТ СН'!$G$17</f>
        <v>4250.8549349200002</v>
      </c>
      <c r="O72" s="37">
        <f>SUMIFS(СВЦЭМ!$C$34:$C$777,СВЦЭМ!$A$34:$A$777,$A72,СВЦЭМ!$B$34:$B$777,O$47)+'СЕТ СН'!$G$9+СВЦЭМ!$D$10+'СЕТ СН'!$G$5-'СЕТ СН'!$G$17</f>
        <v>4254.7338691300001</v>
      </c>
      <c r="P72" s="37">
        <f>SUMIFS(СВЦЭМ!$C$34:$C$777,СВЦЭМ!$A$34:$A$777,$A72,СВЦЭМ!$B$34:$B$777,P$47)+'СЕТ СН'!$G$9+СВЦЭМ!$D$10+'СЕТ СН'!$G$5-'СЕТ СН'!$G$17</f>
        <v>4250.9465375099999</v>
      </c>
      <c r="Q72" s="37">
        <f>SUMIFS(СВЦЭМ!$C$34:$C$777,СВЦЭМ!$A$34:$A$777,$A72,СВЦЭМ!$B$34:$B$777,Q$47)+'СЕТ СН'!$G$9+СВЦЭМ!$D$10+'СЕТ СН'!$G$5-'СЕТ СН'!$G$17</f>
        <v>4242.2004012799998</v>
      </c>
      <c r="R72" s="37">
        <f>SUMIFS(СВЦЭМ!$C$34:$C$777,СВЦЭМ!$A$34:$A$777,$A72,СВЦЭМ!$B$34:$B$777,R$47)+'СЕТ СН'!$G$9+СВЦЭМ!$D$10+'СЕТ СН'!$G$5-'СЕТ СН'!$G$17</f>
        <v>4238.5129231600004</v>
      </c>
      <c r="S72" s="37">
        <f>SUMIFS(СВЦЭМ!$C$34:$C$777,СВЦЭМ!$A$34:$A$777,$A72,СВЦЭМ!$B$34:$B$777,S$47)+'СЕТ СН'!$G$9+СВЦЭМ!$D$10+'СЕТ СН'!$G$5-'СЕТ СН'!$G$17</f>
        <v>4250.6067793000002</v>
      </c>
      <c r="T72" s="37">
        <f>SUMIFS(СВЦЭМ!$C$34:$C$777,СВЦЭМ!$A$34:$A$777,$A72,СВЦЭМ!$B$34:$B$777,T$47)+'СЕТ СН'!$G$9+СВЦЭМ!$D$10+'СЕТ СН'!$G$5-'СЕТ СН'!$G$17</f>
        <v>4288.3023672600002</v>
      </c>
      <c r="U72" s="37">
        <f>SUMIFS(СВЦЭМ!$C$34:$C$777,СВЦЭМ!$A$34:$A$777,$A72,СВЦЭМ!$B$34:$B$777,U$47)+'СЕТ СН'!$G$9+СВЦЭМ!$D$10+'СЕТ СН'!$G$5-'СЕТ СН'!$G$17</f>
        <v>4310.9401765900002</v>
      </c>
      <c r="V72" s="37">
        <f>SUMIFS(СВЦЭМ!$C$34:$C$777,СВЦЭМ!$A$34:$A$777,$A72,СВЦЭМ!$B$34:$B$777,V$47)+'СЕТ СН'!$G$9+СВЦЭМ!$D$10+'СЕТ СН'!$G$5-'СЕТ СН'!$G$17</f>
        <v>4293.0468955899996</v>
      </c>
      <c r="W72" s="37">
        <f>SUMIFS(СВЦЭМ!$C$34:$C$777,СВЦЭМ!$A$34:$A$777,$A72,СВЦЭМ!$B$34:$B$777,W$47)+'СЕТ СН'!$G$9+СВЦЭМ!$D$10+'СЕТ СН'!$G$5-'СЕТ СН'!$G$17</f>
        <v>4341.30024194</v>
      </c>
      <c r="X72" s="37">
        <f>SUMIFS(СВЦЭМ!$C$34:$C$777,СВЦЭМ!$A$34:$A$777,$A72,СВЦЭМ!$B$34:$B$777,X$47)+'СЕТ СН'!$G$9+СВЦЭМ!$D$10+'СЕТ СН'!$G$5-'СЕТ СН'!$G$17</f>
        <v>4338.2311573400002</v>
      </c>
      <c r="Y72" s="37">
        <f>SUMIFS(СВЦЭМ!$C$34:$C$777,СВЦЭМ!$A$34:$A$777,$A72,СВЦЭМ!$B$34:$B$777,Y$47)+'СЕТ СН'!$G$9+СВЦЭМ!$D$10+'СЕТ СН'!$G$5-'СЕТ СН'!$G$17</f>
        <v>4393.4473132599996</v>
      </c>
    </row>
    <row r="73" spans="1:27" ht="15.75" x14ac:dyDescent="0.2">
      <c r="A73" s="36">
        <f t="shared" si="1"/>
        <v>43034</v>
      </c>
      <c r="B73" s="37">
        <f>SUMIFS(СВЦЭМ!$C$34:$C$777,СВЦЭМ!$A$34:$A$777,$A73,СВЦЭМ!$B$34:$B$777,B$47)+'СЕТ СН'!$G$9+СВЦЭМ!$D$10+'СЕТ СН'!$G$5-'СЕТ СН'!$G$17</f>
        <v>4462.3734719900003</v>
      </c>
      <c r="C73" s="37">
        <f>SUMIFS(СВЦЭМ!$C$34:$C$777,СВЦЭМ!$A$34:$A$777,$A73,СВЦЭМ!$B$34:$B$777,C$47)+'СЕТ СН'!$G$9+СВЦЭМ!$D$10+'СЕТ СН'!$G$5-'СЕТ СН'!$G$17</f>
        <v>4534.9164073900001</v>
      </c>
      <c r="D73" s="37">
        <f>SUMIFS(СВЦЭМ!$C$34:$C$777,СВЦЭМ!$A$34:$A$777,$A73,СВЦЭМ!$B$34:$B$777,D$47)+'СЕТ СН'!$G$9+СВЦЭМ!$D$10+'СЕТ СН'!$G$5-'СЕТ СН'!$G$17</f>
        <v>4552.0107875499998</v>
      </c>
      <c r="E73" s="37">
        <f>SUMIFS(СВЦЭМ!$C$34:$C$777,СВЦЭМ!$A$34:$A$777,$A73,СВЦЭМ!$B$34:$B$777,E$47)+'СЕТ СН'!$G$9+СВЦЭМ!$D$10+'СЕТ СН'!$G$5-'СЕТ СН'!$G$17</f>
        <v>4561.52413514</v>
      </c>
      <c r="F73" s="37">
        <f>SUMIFS(СВЦЭМ!$C$34:$C$777,СВЦЭМ!$A$34:$A$777,$A73,СВЦЭМ!$B$34:$B$777,F$47)+'СЕТ СН'!$G$9+СВЦЭМ!$D$10+'СЕТ СН'!$G$5-'СЕТ СН'!$G$17</f>
        <v>4554.5914334500003</v>
      </c>
      <c r="G73" s="37">
        <f>SUMIFS(СВЦЭМ!$C$34:$C$777,СВЦЭМ!$A$34:$A$777,$A73,СВЦЭМ!$B$34:$B$777,G$47)+'СЕТ СН'!$G$9+СВЦЭМ!$D$10+'СЕТ СН'!$G$5-'СЕТ СН'!$G$17</f>
        <v>4540.5047435400002</v>
      </c>
      <c r="H73" s="37">
        <f>SUMIFS(СВЦЭМ!$C$34:$C$777,СВЦЭМ!$A$34:$A$777,$A73,СВЦЭМ!$B$34:$B$777,H$47)+'СЕТ СН'!$G$9+СВЦЭМ!$D$10+'СЕТ СН'!$G$5-'СЕТ СН'!$G$17</f>
        <v>4448.3561629699998</v>
      </c>
      <c r="I73" s="37">
        <f>SUMIFS(СВЦЭМ!$C$34:$C$777,СВЦЭМ!$A$34:$A$777,$A73,СВЦЭМ!$B$34:$B$777,I$47)+'СЕТ СН'!$G$9+СВЦЭМ!$D$10+'СЕТ СН'!$G$5-'СЕТ СН'!$G$17</f>
        <v>4408.3112793199998</v>
      </c>
      <c r="J73" s="37">
        <f>SUMIFS(СВЦЭМ!$C$34:$C$777,СВЦЭМ!$A$34:$A$777,$A73,СВЦЭМ!$B$34:$B$777,J$47)+'СЕТ СН'!$G$9+СВЦЭМ!$D$10+'СЕТ СН'!$G$5-'СЕТ СН'!$G$17</f>
        <v>4367.8431628500002</v>
      </c>
      <c r="K73" s="37">
        <f>SUMIFS(СВЦЭМ!$C$34:$C$777,СВЦЭМ!$A$34:$A$777,$A73,СВЦЭМ!$B$34:$B$777,K$47)+'СЕТ СН'!$G$9+СВЦЭМ!$D$10+'СЕТ СН'!$G$5-'СЕТ СН'!$G$17</f>
        <v>4325.2341592399998</v>
      </c>
      <c r="L73" s="37">
        <f>SUMIFS(СВЦЭМ!$C$34:$C$777,СВЦЭМ!$A$34:$A$777,$A73,СВЦЭМ!$B$34:$B$777,L$47)+'СЕТ СН'!$G$9+СВЦЭМ!$D$10+'СЕТ СН'!$G$5-'СЕТ СН'!$G$17</f>
        <v>4316.0711647199996</v>
      </c>
      <c r="M73" s="37">
        <f>SUMIFS(СВЦЭМ!$C$34:$C$777,СВЦЭМ!$A$34:$A$777,$A73,СВЦЭМ!$B$34:$B$777,M$47)+'СЕТ СН'!$G$9+СВЦЭМ!$D$10+'СЕТ СН'!$G$5-'СЕТ СН'!$G$17</f>
        <v>4319.0130731500003</v>
      </c>
      <c r="N73" s="37">
        <f>SUMIFS(СВЦЭМ!$C$34:$C$777,СВЦЭМ!$A$34:$A$777,$A73,СВЦЭМ!$B$34:$B$777,N$47)+'СЕТ СН'!$G$9+СВЦЭМ!$D$10+'СЕТ СН'!$G$5-'СЕТ СН'!$G$17</f>
        <v>4304.8835233</v>
      </c>
      <c r="O73" s="37">
        <f>SUMIFS(СВЦЭМ!$C$34:$C$777,СВЦЭМ!$A$34:$A$777,$A73,СВЦЭМ!$B$34:$B$777,O$47)+'СЕТ СН'!$G$9+СВЦЭМ!$D$10+'СЕТ СН'!$G$5-'СЕТ СН'!$G$17</f>
        <v>4309.42638188</v>
      </c>
      <c r="P73" s="37">
        <f>SUMIFS(СВЦЭМ!$C$34:$C$777,СВЦЭМ!$A$34:$A$777,$A73,СВЦЭМ!$B$34:$B$777,P$47)+'СЕТ СН'!$G$9+СВЦЭМ!$D$10+'СЕТ СН'!$G$5-'СЕТ СН'!$G$17</f>
        <v>4301.2115957099995</v>
      </c>
      <c r="Q73" s="37">
        <f>SUMIFS(СВЦЭМ!$C$34:$C$777,СВЦЭМ!$A$34:$A$777,$A73,СВЦЭМ!$B$34:$B$777,Q$47)+'СЕТ СН'!$G$9+СВЦЭМ!$D$10+'СЕТ СН'!$G$5-'СЕТ СН'!$G$17</f>
        <v>4293.6239478099997</v>
      </c>
      <c r="R73" s="37">
        <f>SUMIFS(СВЦЭМ!$C$34:$C$777,СВЦЭМ!$A$34:$A$777,$A73,СВЦЭМ!$B$34:$B$777,R$47)+'СЕТ СН'!$G$9+СВЦЭМ!$D$10+'СЕТ СН'!$G$5-'СЕТ СН'!$G$17</f>
        <v>4288.8595416799999</v>
      </c>
      <c r="S73" s="37">
        <f>SUMIFS(СВЦЭМ!$C$34:$C$777,СВЦЭМ!$A$34:$A$777,$A73,СВЦЭМ!$B$34:$B$777,S$47)+'СЕТ СН'!$G$9+СВЦЭМ!$D$10+'СЕТ СН'!$G$5-'СЕТ СН'!$G$17</f>
        <v>4305.7002534499998</v>
      </c>
      <c r="T73" s="37">
        <f>SUMIFS(СВЦЭМ!$C$34:$C$777,СВЦЭМ!$A$34:$A$777,$A73,СВЦЭМ!$B$34:$B$777,T$47)+'СЕТ СН'!$G$9+СВЦЭМ!$D$10+'СЕТ СН'!$G$5-'СЕТ СН'!$G$17</f>
        <v>4342.4478570499996</v>
      </c>
      <c r="U73" s="37">
        <f>SUMIFS(СВЦЭМ!$C$34:$C$777,СВЦЭМ!$A$34:$A$777,$A73,СВЦЭМ!$B$34:$B$777,U$47)+'СЕТ СН'!$G$9+СВЦЭМ!$D$10+'СЕТ СН'!$G$5-'СЕТ СН'!$G$17</f>
        <v>4360.2895983199996</v>
      </c>
      <c r="V73" s="37">
        <f>SUMIFS(СВЦЭМ!$C$34:$C$777,СВЦЭМ!$A$34:$A$777,$A73,СВЦЭМ!$B$34:$B$777,V$47)+'СЕТ СН'!$G$9+СВЦЭМ!$D$10+'СЕТ СН'!$G$5-'СЕТ СН'!$G$17</f>
        <v>4337.1355162099999</v>
      </c>
      <c r="W73" s="37">
        <f>SUMIFS(СВЦЭМ!$C$34:$C$777,СВЦЭМ!$A$34:$A$777,$A73,СВЦЭМ!$B$34:$B$777,W$47)+'СЕТ СН'!$G$9+СВЦЭМ!$D$10+'СЕТ СН'!$G$5-'СЕТ СН'!$G$17</f>
        <v>4314.6546804299996</v>
      </c>
      <c r="X73" s="37">
        <f>SUMIFS(СВЦЭМ!$C$34:$C$777,СВЦЭМ!$A$34:$A$777,$A73,СВЦЭМ!$B$34:$B$777,X$47)+'СЕТ СН'!$G$9+СВЦЭМ!$D$10+'СЕТ СН'!$G$5-'СЕТ СН'!$G$17</f>
        <v>4355.3172936800001</v>
      </c>
      <c r="Y73" s="37">
        <f>SUMIFS(СВЦЭМ!$C$34:$C$777,СВЦЭМ!$A$34:$A$777,$A73,СВЦЭМ!$B$34:$B$777,Y$47)+'СЕТ СН'!$G$9+СВЦЭМ!$D$10+'СЕТ СН'!$G$5-'СЕТ СН'!$G$17</f>
        <v>4384.3987084299997</v>
      </c>
    </row>
    <row r="74" spans="1:27" ht="15.75" x14ac:dyDescent="0.2">
      <c r="A74" s="36">
        <f t="shared" si="1"/>
        <v>43035</v>
      </c>
      <c r="B74" s="37">
        <f>SUMIFS(СВЦЭМ!$C$34:$C$777,СВЦЭМ!$A$34:$A$777,$A74,СВЦЭМ!$B$34:$B$777,B$47)+'СЕТ СН'!$G$9+СВЦЭМ!$D$10+'СЕТ СН'!$G$5-'СЕТ СН'!$G$17</f>
        <v>4517.4978090799996</v>
      </c>
      <c r="C74" s="37">
        <f>SUMIFS(СВЦЭМ!$C$34:$C$777,СВЦЭМ!$A$34:$A$777,$A74,СВЦЭМ!$B$34:$B$777,C$47)+'СЕТ СН'!$G$9+СВЦЭМ!$D$10+'СЕТ СН'!$G$5-'СЕТ СН'!$G$17</f>
        <v>4556.1565363899999</v>
      </c>
      <c r="D74" s="37">
        <f>SUMIFS(СВЦЭМ!$C$34:$C$777,СВЦЭМ!$A$34:$A$777,$A74,СВЦЭМ!$B$34:$B$777,D$47)+'СЕТ СН'!$G$9+СВЦЭМ!$D$10+'СЕТ СН'!$G$5-'СЕТ СН'!$G$17</f>
        <v>4599.1950735800001</v>
      </c>
      <c r="E74" s="37">
        <f>SUMIFS(СВЦЭМ!$C$34:$C$777,СВЦЭМ!$A$34:$A$777,$A74,СВЦЭМ!$B$34:$B$777,E$47)+'СЕТ СН'!$G$9+СВЦЭМ!$D$10+'СЕТ СН'!$G$5-'СЕТ СН'!$G$17</f>
        <v>4599.5673181499997</v>
      </c>
      <c r="F74" s="37">
        <f>SUMIFS(СВЦЭМ!$C$34:$C$777,СВЦЭМ!$A$34:$A$777,$A74,СВЦЭМ!$B$34:$B$777,F$47)+'СЕТ СН'!$G$9+СВЦЭМ!$D$10+'СЕТ СН'!$G$5-'СЕТ СН'!$G$17</f>
        <v>4589.9841938400004</v>
      </c>
      <c r="G74" s="37">
        <f>SUMIFS(СВЦЭМ!$C$34:$C$777,СВЦЭМ!$A$34:$A$777,$A74,СВЦЭМ!$B$34:$B$777,G$47)+'СЕТ СН'!$G$9+СВЦЭМ!$D$10+'СЕТ СН'!$G$5-'СЕТ СН'!$G$17</f>
        <v>4579.6356013099994</v>
      </c>
      <c r="H74" s="37">
        <f>SUMIFS(СВЦЭМ!$C$34:$C$777,СВЦЭМ!$A$34:$A$777,$A74,СВЦЭМ!$B$34:$B$777,H$47)+'СЕТ СН'!$G$9+СВЦЭМ!$D$10+'СЕТ СН'!$G$5-'СЕТ СН'!$G$17</f>
        <v>4543.1647339700003</v>
      </c>
      <c r="I74" s="37">
        <f>SUMIFS(СВЦЭМ!$C$34:$C$777,СВЦЭМ!$A$34:$A$777,$A74,СВЦЭМ!$B$34:$B$777,I$47)+'СЕТ СН'!$G$9+СВЦЭМ!$D$10+'СЕТ СН'!$G$5-'СЕТ СН'!$G$17</f>
        <v>4474.2019660899996</v>
      </c>
      <c r="J74" s="37">
        <f>SUMIFS(СВЦЭМ!$C$34:$C$777,СВЦЭМ!$A$34:$A$777,$A74,СВЦЭМ!$B$34:$B$777,J$47)+'СЕТ СН'!$G$9+СВЦЭМ!$D$10+'СЕТ СН'!$G$5-'СЕТ СН'!$G$17</f>
        <v>4416.8698900299996</v>
      </c>
      <c r="K74" s="37">
        <f>SUMIFS(СВЦЭМ!$C$34:$C$777,СВЦЭМ!$A$34:$A$777,$A74,СВЦЭМ!$B$34:$B$777,K$47)+'СЕТ СН'!$G$9+СВЦЭМ!$D$10+'СЕТ СН'!$G$5-'СЕТ СН'!$G$17</f>
        <v>4329.8798037400002</v>
      </c>
      <c r="L74" s="37">
        <f>SUMIFS(СВЦЭМ!$C$34:$C$777,СВЦЭМ!$A$34:$A$777,$A74,СВЦЭМ!$B$34:$B$777,L$47)+'СЕТ СН'!$G$9+СВЦЭМ!$D$10+'СЕТ СН'!$G$5-'СЕТ СН'!$G$17</f>
        <v>4265.7340243799999</v>
      </c>
      <c r="M74" s="37">
        <f>SUMIFS(СВЦЭМ!$C$34:$C$777,СВЦЭМ!$A$34:$A$777,$A74,СВЦЭМ!$B$34:$B$777,M$47)+'СЕТ СН'!$G$9+СВЦЭМ!$D$10+'СЕТ СН'!$G$5-'СЕТ СН'!$G$17</f>
        <v>4249.2916900500004</v>
      </c>
      <c r="N74" s="37">
        <f>SUMIFS(СВЦЭМ!$C$34:$C$777,СВЦЭМ!$A$34:$A$777,$A74,СВЦЭМ!$B$34:$B$777,N$47)+'СЕТ СН'!$G$9+СВЦЭМ!$D$10+'СЕТ СН'!$G$5-'СЕТ СН'!$G$17</f>
        <v>4245.7860271899999</v>
      </c>
      <c r="O74" s="37">
        <f>SUMIFS(СВЦЭМ!$C$34:$C$777,СВЦЭМ!$A$34:$A$777,$A74,СВЦЭМ!$B$34:$B$777,O$47)+'СЕТ СН'!$G$9+СВЦЭМ!$D$10+'СЕТ СН'!$G$5-'СЕТ СН'!$G$17</f>
        <v>4238.6324847300002</v>
      </c>
      <c r="P74" s="37">
        <f>SUMIFS(СВЦЭМ!$C$34:$C$777,СВЦЭМ!$A$34:$A$777,$A74,СВЦЭМ!$B$34:$B$777,P$47)+'СЕТ СН'!$G$9+СВЦЭМ!$D$10+'СЕТ СН'!$G$5-'СЕТ СН'!$G$17</f>
        <v>4240.07746701</v>
      </c>
      <c r="Q74" s="37">
        <f>SUMIFS(СВЦЭМ!$C$34:$C$777,СВЦЭМ!$A$34:$A$777,$A74,СВЦЭМ!$B$34:$B$777,Q$47)+'СЕТ СН'!$G$9+СВЦЭМ!$D$10+'СЕТ СН'!$G$5-'СЕТ СН'!$G$17</f>
        <v>4241.52399522</v>
      </c>
      <c r="R74" s="37">
        <f>SUMIFS(СВЦЭМ!$C$34:$C$777,СВЦЭМ!$A$34:$A$777,$A74,СВЦЭМ!$B$34:$B$777,R$47)+'СЕТ СН'!$G$9+СВЦЭМ!$D$10+'СЕТ СН'!$G$5-'СЕТ СН'!$G$17</f>
        <v>4235.5908392499996</v>
      </c>
      <c r="S74" s="37">
        <f>SUMIFS(СВЦЭМ!$C$34:$C$777,СВЦЭМ!$A$34:$A$777,$A74,СВЦЭМ!$B$34:$B$777,S$47)+'СЕТ СН'!$G$9+СВЦЭМ!$D$10+'СЕТ СН'!$G$5-'СЕТ СН'!$G$17</f>
        <v>4242.9300643999995</v>
      </c>
      <c r="T74" s="37">
        <f>SUMIFS(СВЦЭМ!$C$34:$C$777,СВЦЭМ!$A$34:$A$777,$A74,СВЦЭМ!$B$34:$B$777,T$47)+'СЕТ СН'!$G$9+СВЦЭМ!$D$10+'СЕТ СН'!$G$5-'СЕТ СН'!$G$17</f>
        <v>4276.1715162500004</v>
      </c>
      <c r="U74" s="37">
        <f>SUMIFS(СВЦЭМ!$C$34:$C$777,СВЦЭМ!$A$34:$A$777,$A74,СВЦЭМ!$B$34:$B$777,U$47)+'СЕТ СН'!$G$9+СВЦЭМ!$D$10+'СЕТ СН'!$G$5-'СЕТ СН'!$G$17</f>
        <v>4290.4224247100001</v>
      </c>
      <c r="V74" s="37">
        <f>SUMIFS(СВЦЭМ!$C$34:$C$777,СВЦЭМ!$A$34:$A$777,$A74,СВЦЭМ!$B$34:$B$777,V$47)+'СЕТ СН'!$G$9+СВЦЭМ!$D$10+'СЕТ СН'!$G$5-'СЕТ СН'!$G$17</f>
        <v>4280.4305618300004</v>
      </c>
      <c r="W74" s="37">
        <f>SUMIFS(СВЦЭМ!$C$34:$C$777,СВЦЭМ!$A$34:$A$777,$A74,СВЦЭМ!$B$34:$B$777,W$47)+'СЕТ СН'!$G$9+СВЦЭМ!$D$10+'СЕТ СН'!$G$5-'СЕТ СН'!$G$17</f>
        <v>4311.6423051499996</v>
      </c>
      <c r="X74" s="37">
        <f>SUMIFS(СВЦЭМ!$C$34:$C$777,СВЦЭМ!$A$34:$A$777,$A74,СВЦЭМ!$B$34:$B$777,X$47)+'СЕТ СН'!$G$9+СВЦЭМ!$D$10+'СЕТ СН'!$G$5-'СЕТ СН'!$G$17</f>
        <v>4366.2656221199995</v>
      </c>
      <c r="Y74" s="37">
        <f>SUMIFS(СВЦЭМ!$C$34:$C$777,СВЦЭМ!$A$34:$A$777,$A74,СВЦЭМ!$B$34:$B$777,Y$47)+'СЕТ СН'!$G$9+СВЦЭМ!$D$10+'СЕТ СН'!$G$5-'СЕТ СН'!$G$17</f>
        <v>4438.5005703500001</v>
      </c>
    </row>
    <row r="75" spans="1:27" ht="15.75" x14ac:dyDescent="0.2">
      <c r="A75" s="36">
        <f t="shared" si="1"/>
        <v>43036</v>
      </c>
      <c r="B75" s="37">
        <f>SUMIFS(СВЦЭМ!$C$34:$C$777,СВЦЭМ!$A$34:$A$777,$A75,СВЦЭМ!$B$34:$B$777,B$47)+'СЕТ СН'!$G$9+СВЦЭМ!$D$10+'СЕТ СН'!$G$5-'СЕТ СН'!$G$17</f>
        <v>4528.1433392399995</v>
      </c>
      <c r="C75" s="37">
        <f>SUMIFS(СВЦЭМ!$C$34:$C$777,СВЦЭМ!$A$34:$A$777,$A75,СВЦЭМ!$B$34:$B$777,C$47)+'СЕТ СН'!$G$9+СВЦЭМ!$D$10+'СЕТ СН'!$G$5-'СЕТ СН'!$G$17</f>
        <v>4530.7640963699996</v>
      </c>
      <c r="D75" s="37">
        <f>SUMIFS(СВЦЭМ!$C$34:$C$777,СВЦЭМ!$A$34:$A$777,$A75,СВЦЭМ!$B$34:$B$777,D$47)+'СЕТ СН'!$G$9+СВЦЭМ!$D$10+'СЕТ СН'!$G$5-'СЕТ СН'!$G$17</f>
        <v>4559.5581593799998</v>
      </c>
      <c r="E75" s="37">
        <f>SUMIFS(СВЦЭМ!$C$34:$C$777,СВЦЭМ!$A$34:$A$777,$A75,СВЦЭМ!$B$34:$B$777,E$47)+'СЕТ СН'!$G$9+СВЦЭМ!$D$10+'СЕТ СН'!$G$5-'СЕТ СН'!$G$17</f>
        <v>4554.1596665899997</v>
      </c>
      <c r="F75" s="37">
        <f>SUMIFS(СВЦЭМ!$C$34:$C$777,СВЦЭМ!$A$34:$A$777,$A75,СВЦЭМ!$B$34:$B$777,F$47)+'СЕТ СН'!$G$9+СВЦЭМ!$D$10+'СЕТ СН'!$G$5-'СЕТ СН'!$G$17</f>
        <v>4555.3656569200002</v>
      </c>
      <c r="G75" s="37">
        <f>SUMIFS(СВЦЭМ!$C$34:$C$777,СВЦЭМ!$A$34:$A$777,$A75,СВЦЭМ!$B$34:$B$777,G$47)+'СЕТ СН'!$G$9+СВЦЭМ!$D$10+'СЕТ СН'!$G$5-'СЕТ СН'!$G$17</f>
        <v>4550.9373138199999</v>
      </c>
      <c r="H75" s="37">
        <f>SUMIFS(СВЦЭМ!$C$34:$C$777,СВЦЭМ!$A$34:$A$777,$A75,СВЦЭМ!$B$34:$B$777,H$47)+'СЕТ СН'!$G$9+СВЦЭМ!$D$10+'СЕТ СН'!$G$5-'СЕТ СН'!$G$17</f>
        <v>4534.6272968100002</v>
      </c>
      <c r="I75" s="37">
        <f>SUMIFS(СВЦЭМ!$C$34:$C$777,СВЦЭМ!$A$34:$A$777,$A75,СВЦЭМ!$B$34:$B$777,I$47)+'СЕТ СН'!$G$9+СВЦЭМ!$D$10+'СЕТ СН'!$G$5-'СЕТ СН'!$G$17</f>
        <v>4472.39992764</v>
      </c>
      <c r="J75" s="37">
        <f>SUMIFS(СВЦЭМ!$C$34:$C$777,СВЦЭМ!$A$34:$A$777,$A75,СВЦЭМ!$B$34:$B$777,J$47)+'СЕТ СН'!$G$9+СВЦЭМ!$D$10+'СЕТ СН'!$G$5-'СЕТ СН'!$G$17</f>
        <v>4385.6853124400004</v>
      </c>
      <c r="K75" s="37">
        <f>SUMIFS(СВЦЭМ!$C$34:$C$777,СВЦЭМ!$A$34:$A$777,$A75,СВЦЭМ!$B$34:$B$777,K$47)+'СЕТ СН'!$G$9+СВЦЭМ!$D$10+'СЕТ СН'!$G$5-'СЕТ СН'!$G$17</f>
        <v>4332.0474126500003</v>
      </c>
      <c r="L75" s="37">
        <f>SUMIFS(СВЦЭМ!$C$34:$C$777,СВЦЭМ!$A$34:$A$777,$A75,СВЦЭМ!$B$34:$B$777,L$47)+'СЕТ СН'!$G$9+СВЦЭМ!$D$10+'СЕТ СН'!$G$5-'СЕТ СН'!$G$17</f>
        <v>4279.72247917</v>
      </c>
      <c r="M75" s="37">
        <f>SUMIFS(СВЦЭМ!$C$34:$C$777,СВЦЭМ!$A$34:$A$777,$A75,СВЦЭМ!$B$34:$B$777,M$47)+'СЕТ СН'!$G$9+СВЦЭМ!$D$10+'СЕТ СН'!$G$5-'СЕТ СН'!$G$17</f>
        <v>4271.1889689700001</v>
      </c>
      <c r="N75" s="37">
        <f>SUMIFS(СВЦЭМ!$C$34:$C$777,СВЦЭМ!$A$34:$A$777,$A75,СВЦЭМ!$B$34:$B$777,N$47)+'СЕТ СН'!$G$9+СВЦЭМ!$D$10+'СЕТ СН'!$G$5-'СЕТ СН'!$G$17</f>
        <v>4261.2894905599996</v>
      </c>
      <c r="O75" s="37">
        <f>SUMIFS(СВЦЭМ!$C$34:$C$777,СВЦЭМ!$A$34:$A$777,$A75,СВЦЭМ!$B$34:$B$777,O$47)+'СЕТ СН'!$G$9+СВЦЭМ!$D$10+'СЕТ СН'!$G$5-'СЕТ СН'!$G$17</f>
        <v>4252.2957963999997</v>
      </c>
      <c r="P75" s="37">
        <f>SUMIFS(СВЦЭМ!$C$34:$C$777,СВЦЭМ!$A$34:$A$777,$A75,СВЦЭМ!$B$34:$B$777,P$47)+'СЕТ СН'!$G$9+СВЦЭМ!$D$10+'СЕТ СН'!$G$5-'СЕТ СН'!$G$17</f>
        <v>4267.2815337700004</v>
      </c>
      <c r="Q75" s="37">
        <f>SUMIFS(СВЦЭМ!$C$34:$C$777,СВЦЭМ!$A$34:$A$777,$A75,СВЦЭМ!$B$34:$B$777,Q$47)+'СЕТ СН'!$G$9+СВЦЭМ!$D$10+'СЕТ СН'!$G$5-'СЕТ СН'!$G$17</f>
        <v>4273.5990521000003</v>
      </c>
      <c r="R75" s="37">
        <f>SUMIFS(СВЦЭМ!$C$34:$C$777,СВЦЭМ!$A$34:$A$777,$A75,СВЦЭМ!$B$34:$B$777,R$47)+'СЕТ СН'!$G$9+СВЦЭМ!$D$10+'СЕТ СН'!$G$5-'СЕТ СН'!$G$17</f>
        <v>4265.7037341200003</v>
      </c>
      <c r="S75" s="37">
        <f>SUMIFS(СВЦЭМ!$C$34:$C$777,СВЦЭМ!$A$34:$A$777,$A75,СВЦЭМ!$B$34:$B$777,S$47)+'СЕТ СН'!$G$9+СВЦЭМ!$D$10+'СЕТ СН'!$G$5-'СЕТ СН'!$G$17</f>
        <v>4280.4335062700002</v>
      </c>
      <c r="T75" s="37">
        <f>SUMIFS(СВЦЭМ!$C$34:$C$777,СВЦЭМ!$A$34:$A$777,$A75,СВЦЭМ!$B$34:$B$777,T$47)+'СЕТ СН'!$G$9+СВЦЭМ!$D$10+'СЕТ СН'!$G$5-'СЕТ СН'!$G$17</f>
        <v>4305.2651003199999</v>
      </c>
      <c r="U75" s="37">
        <f>SUMIFS(СВЦЭМ!$C$34:$C$777,СВЦЭМ!$A$34:$A$777,$A75,СВЦЭМ!$B$34:$B$777,U$47)+'СЕТ СН'!$G$9+СВЦЭМ!$D$10+'СЕТ СН'!$G$5-'СЕТ СН'!$G$17</f>
        <v>4299.6750438700001</v>
      </c>
      <c r="V75" s="37">
        <f>SUMIFS(СВЦЭМ!$C$34:$C$777,СВЦЭМ!$A$34:$A$777,$A75,СВЦЭМ!$B$34:$B$777,V$47)+'СЕТ СН'!$G$9+СВЦЭМ!$D$10+'СЕТ СН'!$G$5-'СЕТ СН'!$G$17</f>
        <v>4272.7779574799997</v>
      </c>
      <c r="W75" s="37">
        <f>SUMIFS(СВЦЭМ!$C$34:$C$777,СВЦЭМ!$A$34:$A$777,$A75,СВЦЭМ!$B$34:$B$777,W$47)+'СЕТ СН'!$G$9+СВЦЭМ!$D$10+'СЕТ СН'!$G$5-'СЕТ СН'!$G$17</f>
        <v>4327.9540847199996</v>
      </c>
      <c r="X75" s="37">
        <f>SUMIFS(СВЦЭМ!$C$34:$C$777,СВЦЭМ!$A$34:$A$777,$A75,СВЦЭМ!$B$34:$B$777,X$47)+'СЕТ СН'!$G$9+СВЦЭМ!$D$10+'СЕТ СН'!$G$5-'СЕТ СН'!$G$17</f>
        <v>4342.3595304499995</v>
      </c>
      <c r="Y75" s="37">
        <f>SUMIFS(СВЦЭМ!$C$34:$C$777,СВЦЭМ!$A$34:$A$777,$A75,СВЦЭМ!$B$34:$B$777,Y$47)+'СЕТ СН'!$G$9+СВЦЭМ!$D$10+'СЕТ СН'!$G$5-'СЕТ СН'!$G$17</f>
        <v>4435.78881499</v>
      </c>
    </row>
    <row r="76" spans="1:27" ht="15.75" x14ac:dyDescent="0.2">
      <c r="A76" s="36">
        <f t="shared" si="1"/>
        <v>43037</v>
      </c>
      <c r="B76" s="37">
        <f>SUMIFS(СВЦЭМ!$C$34:$C$777,СВЦЭМ!$A$34:$A$777,$A76,СВЦЭМ!$B$34:$B$777,B$47)+'СЕТ СН'!$G$9+СВЦЭМ!$D$10+'СЕТ СН'!$G$5-'СЕТ СН'!$G$17</f>
        <v>4584.0749615599998</v>
      </c>
      <c r="C76" s="37">
        <f>SUMIFS(СВЦЭМ!$C$34:$C$777,СВЦЭМ!$A$34:$A$777,$A76,СВЦЭМ!$B$34:$B$777,C$47)+'СЕТ СН'!$G$9+СВЦЭМ!$D$10+'СЕТ СН'!$G$5-'СЕТ СН'!$G$17</f>
        <v>4565.0338998699999</v>
      </c>
      <c r="D76" s="37">
        <f>SUMIFS(СВЦЭМ!$C$34:$C$777,СВЦЭМ!$A$34:$A$777,$A76,СВЦЭМ!$B$34:$B$777,D$47)+'СЕТ СН'!$G$9+СВЦЭМ!$D$10+'СЕТ СН'!$G$5-'СЕТ СН'!$G$17</f>
        <v>4591.1873626799998</v>
      </c>
      <c r="E76" s="37">
        <f>SUMIFS(СВЦЭМ!$C$34:$C$777,СВЦЭМ!$A$34:$A$777,$A76,СВЦЭМ!$B$34:$B$777,E$47)+'СЕТ СН'!$G$9+СВЦЭМ!$D$10+'СЕТ СН'!$G$5-'СЕТ СН'!$G$17</f>
        <v>4589.9881986600003</v>
      </c>
      <c r="F76" s="37">
        <f>SUMIFS(СВЦЭМ!$C$34:$C$777,СВЦЭМ!$A$34:$A$777,$A76,СВЦЭМ!$B$34:$B$777,F$47)+'СЕТ СН'!$G$9+СВЦЭМ!$D$10+'СЕТ СН'!$G$5-'СЕТ СН'!$G$17</f>
        <v>4585.5176395300005</v>
      </c>
      <c r="G76" s="37">
        <f>SUMIFS(СВЦЭМ!$C$34:$C$777,СВЦЭМ!$A$34:$A$777,$A76,СВЦЭМ!$B$34:$B$777,G$47)+'СЕТ СН'!$G$9+СВЦЭМ!$D$10+'СЕТ СН'!$G$5-'СЕТ СН'!$G$17</f>
        <v>4587.6830067000001</v>
      </c>
      <c r="H76" s="37">
        <f>SUMIFS(СВЦЭМ!$C$34:$C$777,СВЦЭМ!$A$34:$A$777,$A76,СВЦЭМ!$B$34:$B$777,H$47)+'СЕТ СН'!$G$9+СВЦЭМ!$D$10+'СЕТ СН'!$G$5-'СЕТ СН'!$G$17</f>
        <v>4597.60228431</v>
      </c>
      <c r="I76" s="37">
        <f>SUMIFS(СВЦЭМ!$C$34:$C$777,СВЦЭМ!$A$34:$A$777,$A76,СВЦЭМ!$B$34:$B$777,I$47)+'СЕТ СН'!$G$9+СВЦЭМ!$D$10+'СЕТ СН'!$G$5-'СЕТ СН'!$G$17</f>
        <v>4591.87507792</v>
      </c>
      <c r="J76" s="37">
        <f>SUMIFS(СВЦЭМ!$C$34:$C$777,СВЦЭМ!$A$34:$A$777,$A76,СВЦЭМ!$B$34:$B$777,J$47)+'СЕТ СН'!$G$9+СВЦЭМ!$D$10+'СЕТ СН'!$G$5-'СЕТ СН'!$G$17</f>
        <v>4476.0986338000002</v>
      </c>
      <c r="K76" s="37">
        <f>SUMIFS(СВЦЭМ!$C$34:$C$777,СВЦЭМ!$A$34:$A$777,$A76,СВЦЭМ!$B$34:$B$777,K$47)+'СЕТ СН'!$G$9+СВЦЭМ!$D$10+'СЕТ СН'!$G$5-'СЕТ СН'!$G$17</f>
        <v>4356.3898532399999</v>
      </c>
      <c r="L76" s="37">
        <f>SUMIFS(СВЦЭМ!$C$34:$C$777,СВЦЭМ!$A$34:$A$777,$A76,СВЦЭМ!$B$34:$B$777,L$47)+'СЕТ СН'!$G$9+СВЦЭМ!$D$10+'СЕТ СН'!$G$5-'СЕТ СН'!$G$17</f>
        <v>4255.8152003499999</v>
      </c>
      <c r="M76" s="37">
        <f>SUMIFS(СВЦЭМ!$C$34:$C$777,СВЦЭМ!$A$34:$A$777,$A76,СВЦЭМ!$B$34:$B$777,M$47)+'СЕТ СН'!$G$9+СВЦЭМ!$D$10+'СЕТ СН'!$G$5-'СЕТ СН'!$G$17</f>
        <v>4213.6298095100001</v>
      </c>
      <c r="N76" s="37">
        <f>SUMIFS(СВЦЭМ!$C$34:$C$777,СВЦЭМ!$A$34:$A$777,$A76,СВЦЭМ!$B$34:$B$777,N$47)+'СЕТ СН'!$G$9+СВЦЭМ!$D$10+'СЕТ СН'!$G$5-'СЕТ СН'!$G$17</f>
        <v>4222.4798393199999</v>
      </c>
      <c r="O76" s="37">
        <f>SUMIFS(СВЦЭМ!$C$34:$C$777,СВЦЭМ!$A$34:$A$777,$A76,СВЦЭМ!$B$34:$B$777,O$47)+'СЕТ СН'!$G$9+СВЦЭМ!$D$10+'СЕТ СН'!$G$5-'СЕТ СН'!$G$17</f>
        <v>4237.5294913799999</v>
      </c>
      <c r="P76" s="37">
        <f>SUMIFS(СВЦЭМ!$C$34:$C$777,СВЦЭМ!$A$34:$A$777,$A76,СВЦЭМ!$B$34:$B$777,P$47)+'СЕТ СН'!$G$9+СВЦЭМ!$D$10+'СЕТ СН'!$G$5-'СЕТ СН'!$G$17</f>
        <v>4294.4568327999996</v>
      </c>
      <c r="Q76" s="37">
        <f>SUMIFS(СВЦЭМ!$C$34:$C$777,СВЦЭМ!$A$34:$A$777,$A76,СВЦЭМ!$B$34:$B$777,Q$47)+'СЕТ СН'!$G$9+СВЦЭМ!$D$10+'СЕТ СН'!$G$5-'СЕТ СН'!$G$17</f>
        <v>4286.3854307399997</v>
      </c>
      <c r="R76" s="37">
        <f>SUMIFS(СВЦЭМ!$C$34:$C$777,СВЦЭМ!$A$34:$A$777,$A76,СВЦЭМ!$B$34:$B$777,R$47)+'СЕТ СН'!$G$9+СВЦЭМ!$D$10+'СЕТ СН'!$G$5-'СЕТ СН'!$G$17</f>
        <v>4282.1094215200001</v>
      </c>
      <c r="S76" s="37">
        <f>SUMIFS(СВЦЭМ!$C$34:$C$777,СВЦЭМ!$A$34:$A$777,$A76,СВЦЭМ!$B$34:$B$777,S$47)+'СЕТ СН'!$G$9+СВЦЭМ!$D$10+'СЕТ СН'!$G$5-'СЕТ СН'!$G$17</f>
        <v>4292.1875538900003</v>
      </c>
      <c r="T76" s="37">
        <f>SUMIFS(СВЦЭМ!$C$34:$C$777,СВЦЭМ!$A$34:$A$777,$A76,СВЦЭМ!$B$34:$B$777,T$47)+'СЕТ СН'!$G$9+СВЦЭМ!$D$10+'СЕТ СН'!$G$5-'СЕТ СН'!$G$17</f>
        <v>4224.8621096799998</v>
      </c>
      <c r="U76" s="37">
        <f>SUMIFS(СВЦЭМ!$C$34:$C$777,СВЦЭМ!$A$34:$A$777,$A76,СВЦЭМ!$B$34:$B$777,U$47)+'СЕТ СН'!$G$9+СВЦЭМ!$D$10+'СЕТ СН'!$G$5-'СЕТ СН'!$G$17</f>
        <v>4222.9873529300003</v>
      </c>
      <c r="V76" s="37">
        <f>SUMIFS(СВЦЭМ!$C$34:$C$777,СВЦЭМ!$A$34:$A$777,$A76,СВЦЭМ!$B$34:$B$777,V$47)+'СЕТ СН'!$G$9+СВЦЭМ!$D$10+'СЕТ СН'!$G$5-'СЕТ СН'!$G$17</f>
        <v>4247.6562621100002</v>
      </c>
      <c r="W76" s="37">
        <f>SUMIFS(СВЦЭМ!$C$34:$C$777,СВЦЭМ!$A$34:$A$777,$A76,СВЦЭМ!$B$34:$B$777,W$47)+'СЕТ СН'!$G$9+СВЦЭМ!$D$10+'СЕТ СН'!$G$5-'СЕТ СН'!$G$17</f>
        <v>4336.1791811800003</v>
      </c>
      <c r="X76" s="37">
        <f>SUMIFS(СВЦЭМ!$C$34:$C$777,СВЦЭМ!$A$34:$A$777,$A76,СВЦЭМ!$B$34:$B$777,X$47)+'СЕТ СН'!$G$9+СВЦЭМ!$D$10+'СЕТ СН'!$G$5-'СЕТ СН'!$G$17</f>
        <v>4453.3629495699997</v>
      </c>
      <c r="Y76" s="37">
        <f>SUMIFS(СВЦЭМ!$C$34:$C$777,СВЦЭМ!$A$34:$A$777,$A76,СВЦЭМ!$B$34:$B$777,Y$47)+'СЕТ СН'!$G$9+СВЦЭМ!$D$10+'СЕТ СН'!$G$5-'СЕТ СН'!$G$17</f>
        <v>4538.3152264700002</v>
      </c>
    </row>
    <row r="77" spans="1:27" ht="15.75" x14ac:dyDescent="0.2">
      <c r="A77" s="36">
        <f t="shared" si="1"/>
        <v>43038</v>
      </c>
      <c r="B77" s="37">
        <f>SUMIFS(СВЦЭМ!$C$34:$C$777,СВЦЭМ!$A$34:$A$777,$A77,СВЦЭМ!$B$34:$B$777,B$47)+'СЕТ СН'!$G$9+СВЦЭМ!$D$10+'СЕТ СН'!$G$5-'СЕТ СН'!$G$17</f>
        <v>4482.1502772499998</v>
      </c>
      <c r="C77" s="37">
        <f>SUMIFS(СВЦЭМ!$C$34:$C$777,СВЦЭМ!$A$34:$A$777,$A77,СВЦЭМ!$B$34:$B$777,C$47)+'СЕТ СН'!$G$9+СВЦЭМ!$D$10+'СЕТ СН'!$G$5-'СЕТ СН'!$G$17</f>
        <v>4459.0238257800002</v>
      </c>
      <c r="D77" s="37">
        <f>SUMIFS(СВЦЭМ!$C$34:$C$777,СВЦЭМ!$A$34:$A$777,$A77,СВЦЭМ!$B$34:$B$777,D$47)+'СЕТ СН'!$G$9+СВЦЭМ!$D$10+'СЕТ СН'!$G$5-'СЕТ СН'!$G$17</f>
        <v>4446.8836847000002</v>
      </c>
      <c r="E77" s="37">
        <f>SUMIFS(СВЦЭМ!$C$34:$C$777,СВЦЭМ!$A$34:$A$777,$A77,СВЦЭМ!$B$34:$B$777,E$47)+'СЕТ СН'!$G$9+СВЦЭМ!$D$10+'СЕТ СН'!$G$5-'СЕТ СН'!$G$17</f>
        <v>4481.8469567399998</v>
      </c>
      <c r="F77" s="37">
        <f>SUMIFS(СВЦЭМ!$C$34:$C$777,СВЦЭМ!$A$34:$A$777,$A77,СВЦЭМ!$B$34:$B$777,F$47)+'СЕТ СН'!$G$9+СВЦЭМ!$D$10+'СЕТ СН'!$G$5-'СЕТ СН'!$G$17</f>
        <v>4442.92139271</v>
      </c>
      <c r="G77" s="37">
        <f>SUMIFS(СВЦЭМ!$C$34:$C$777,СВЦЭМ!$A$34:$A$777,$A77,СВЦЭМ!$B$34:$B$777,G$47)+'СЕТ СН'!$G$9+СВЦЭМ!$D$10+'СЕТ СН'!$G$5-'СЕТ СН'!$G$17</f>
        <v>4458.48827222</v>
      </c>
      <c r="H77" s="37">
        <f>SUMIFS(СВЦЭМ!$C$34:$C$777,СВЦЭМ!$A$34:$A$777,$A77,СВЦЭМ!$B$34:$B$777,H$47)+'СЕТ СН'!$G$9+СВЦЭМ!$D$10+'СЕТ СН'!$G$5-'СЕТ СН'!$G$17</f>
        <v>4482.71729564</v>
      </c>
      <c r="I77" s="37">
        <f>SUMIFS(СВЦЭМ!$C$34:$C$777,СВЦЭМ!$A$34:$A$777,$A77,СВЦЭМ!$B$34:$B$777,I$47)+'СЕТ СН'!$G$9+СВЦЭМ!$D$10+'СЕТ СН'!$G$5-'СЕТ СН'!$G$17</f>
        <v>4474.9430335699999</v>
      </c>
      <c r="J77" s="37">
        <f>SUMIFS(СВЦЭМ!$C$34:$C$777,СВЦЭМ!$A$34:$A$777,$A77,СВЦЭМ!$B$34:$B$777,J$47)+'СЕТ СН'!$G$9+СВЦЭМ!$D$10+'СЕТ СН'!$G$5-'СЕТ СН'!$G$17</f>
        <v>4413.5248989800002</v>
      </c>
      <c r="K77" s="37">
        <f>SUMIFS(СВЦЭМ!$C$34:$C$777,СВЦЭМ!$A$34:$A$777,$A77,СВЦЭМ!$B$34:$B$777,K$47)+'СЕТ СН'!$G$9+СВЦЭМ!$D$10+'СЕТ СН'!$G$5-'СЕТ СН'!$G$17</f>
        <v>4314.8554118900001</v>
      </c>
      <c r="L77" s="37">
        <f>SUMIFS(СВЦЭМ!$C$34:$C$777,СВЦЭМ!$A$34:$A$777,$A77,СВЦЭМ!$B$34:$B$777,L$47)+'СЕТ СН'!$G$9+СВЦЭМ!$D$10+'СЕТ СН'!$G$5-'СЕТ СН'!$G$17</f>
        <v>4290.8433062900003</v>
      </c>
      <c r="M77" s="37">
        <f>SUMIFS(СВЦЭМ!$C$34:$C$777,СВЦЭМ!$A$34:$A$777,$A77,СВЦЭМ!$B$34:$B$777,M$47)+'СЕТ СН'!$G$9+СВЦЭМ!$D$10+'СЕТ СН'!$G$5-'СЕТ СН'!$G$17</f>
        <v>4289.2890555000004</v>
      </c>
      <c r="N77" s="37">
        <f>SUMIFS(СВЦЭМ!$C$34:$C$777,СВЦЭМ!$A$34:$A$777,$A77,СВЦЭМ!$B$34:$B$777,N$47)+'СЕТ СН'!$G$9+СВЦЭМ!$D$10+'СЕТ СН'!$G$5-'СЕТ СН'!$G$17</f>
        <v>4277.8652060599998</v>
      </c>
      <c r="O77" s="37">
        <f>SUMIFS(СВЦЭМ!$C$34:$C$777,СВЦЭМ!$A$34:$A$777,$A77,СВЦЭМ!$B$34:$B$777,O$47)+'СЕТ СН'!$G$9+СВЦЭМ!$D$10+'СЕТ СН'!$G$5-'СЕТ СН'!$G$17</f>
        <v>4274.4089706799996</v>
      </c>
      <c r="P77" s="37">
        <f>SUMIFS(СВЦЭМ!$C$34:$C$777,СВЦЭМ!$A$34:$A$777,$A77,СВЦЭМ!$B$34:$B$777,P$47)+'СЕТ СН'!$G$9+СВЦЭМ!$D$10+'СЕТ СН'!$G$5-'СЕТ СН'!$G$17</f>
        <v>4265.8821940300004</v>
      </c>
      <c r="Q77" s="37">
        <f>SUMIFS(СВЦЭМ!$C$34:$C$777,СВЦЭМ!$A$34:$A$777,$A77,СВЦЭМ!$B$34:$B$777,Q$47)+'СЕТ СН'!$G$9+СВЦЭМ!$D$10+'СЕТ СН'!$G$5-'СЕТ СН'!$G$17</f>
        <v>4256.9009443599998</v>
      </c>
      <c r="R77" s="37">
        <f>SUMIFS(СВЦЭМ!$C$34:$C$777,СВЦЭМ!$A$34:$A$777,$A77,СВЦЭМ!$B$34:$B$777,R$47)+'СЕТ СН'!$G$9+СВЦЭМ!$D$10+'СЕТ СН'!$G$5-'СЕТ СН'!$G$17</f>
        <v>4251.0802860200001</v>
      </c>
      <c r="S77" s="37">
        <f>SUMIFS(СВЦЭМ!$C$34:$C$777,СВЦЭМ!$A$34:$A$777,$A77,СВЦЭМ!$B$34:$B$777,S$47)+'СЕТ СН'!$G$9+СВЦЭМ!$D$10+'СЕТ СН'!$G$5-'СЕТ СН'!$G$17</f>
        <v>4262.3534563900002</v>
      </c>
      <c r="T77" s="37">
        <f>SUMIFS(СВЦЭМ!$C$34:$C$777,СВЦЭМ!$A$34:$A$777,$A77,СВЦЭМ!$B$34:$B$777,T$47)+'СЕТ СН'!$G$9+СВЦЭМ!$D$10+'СЕТ СН'!$G$5-'СЕТ СН'!$G$17</f>
        <v>4268.1868913600001</v>
      </c>
      <c r="U77" s="37">
        <f>SUMIFS(СВЦЭМ!$C$34:$C$777,СВЦЭМ!$A$34:$A$777,$A77,СВЦЭМ!$B$34:$B$777,U$47)+'СЕТ СН'!$G$9+СВЦЭМ!$D$10+'СЕТ СН'!$G$5-'СЕТ СН'!$G$17</f>
        <v>4205.7779437099998</v>
      </c>
      <c r="V77" s="37">
        <f>SUMIFS(СВЦЭМ!$C$34:$C$777,СВЦЭМ!$A$34:$A$777,$A77,СВЦЭМ!$B$34:$B$777,V$47)+'СЕТ СН'!$G$9+СВЦЭМ!$D$10+'СЕТ СН'!$G$5-'СЕТ СН'!$G$17</f>
        <v>4231.6515551000002</v>
      </c>
      <c r="W77" s="37">
        <f>SUMIFS(СВЦЭМ!$C$34:$C$777,СВЦЭМ!$A$34:$A$777,$A77,СВЦЭМ!$B$34:$B$777,W$47)+'СЕТ СН'!$G$9+СВЦЭМ!$D$10+'СЕТ СН'!$G$5-'СЕТ СН'!$G$17</f>
        <v>4292.4077320699998</v>
      </c>
      <c r="X77" s="37">
        <f>SUMIFS(СВЦЭМ!$C$34:$C$777,СВЦЭМ!$A$34:$A$777,$A77,СВЦЭМ!$B$34:$B$777,X$47)+'СЕТ СН'!$G$9+СВЦЭМ!$D$10+'СЕТ СН'!$G$5-'СЕТ СН'!$G$17</f>
        <v>4341.0963829499997</v>
      </c>
      <c r="Y77" s="37">
        <f>SUMIFS(СВЦЭМ!$C$34:$C$777,СВЦЭМ!$A$34:$A$777,$A77,СВЦЭМ!$B$34:$B$777,Y$47)+'СЕТ СН'!$G$9+СВЦЭМ!$D$10+'СЕТ СН'!$G$5-'СЕТ СН'!$G$17</f>
        <v>4390.4746334900001</v>
      </c>
      <c r="AA77" s="38"/>
    </row>
    <row r="78" spans="1:27" ht="15.75" x14ac:dyDescent="0.2">
      <c r="A78" s="36">
        <f t="shared" si="1"/>
        <v>43039</v>
      </c>
      <c r="B78" s="37">
        <f>SUMIFS(СВЦЭМ!$C$34:$C$777,СВЦЭМ!$A$34:$A$777,$A78,СВЦЭМ!$B$34:$B$777,B$47)+'СЕТ СН'!$G$9+СВЦЭМ!$D$10+'СЕТ СН'!$G$5-'СЕТ СН'!$G$17</f>
        <v>4523.2364792299995</v>
      </c>
      <c r="C78" s="37">
        <f>SUMIFS(СВЦЭМ!$C$34:$C$777,СВЦЭМ!$A$34:$A$777,$A78,СВЦЭМ!$B$34:$B$777,C$47)+'СЕТ СН'!$G$9+СВЦЭМ!$D$10+'СЕТ СН'!$G$5-'СЕТ СН'!$G$17</f>
        <v>4504.6072774599998</v>
      </c>
      <c r="D78" s="37">
        <f>SUMIFS(СВЦЭМ!$C$34:$C$777,СВЦЭМ!$A$34:$A$777,$A78,СВЦЭМ!$B$34:$B$777,D$47)+'СЕТ СН'!$G$9+СВЦЭМ!$D$10+'СЕТ СН'!$G$5-'СЕТ СН'!$G$17</f>
        <v>4552.2766630900005</v>
      </c>
      <c r="E78" s="37">
        <f>SUMIFS(СВЦЭМ!$C$34:$C$777,СВЦЭМ!$A$34:$A$777,$A78,СВЦЭМ!$B$34:$B$777,E$47)+'СЕТ СН'!$G$9+СВЦЭМ!$D$10+'СЕТ СН'!$G$5-'СЕТ СН'!$G$17</f>
        <v>4573.5369471200001</v>
      </c>
      <c r="F78" s="37">
        <f>SUMIFS(СВЦЭМ!$C$34:$C$777,СВЦЭМ!$A$34:$A$777,$A78,СВЦЭМ!$B$34:$B$777,F$47)+'СЕТ СН'!$G$9+СВЦЭМ!$D$10+'СЕТ СН'!$G$5-'СЕТ СН'!$G$17</f>
        <v>4574.8383454499999</v>
      </c>
      <c r="G78" s="37">
        <f>SUMIFS(СВЦЭМ!$C$34:$C$777,СВЦЭМ!$A$34:$A$777,$A78,СВЦЭМ!$B$34:$B$777,G$47)+'СЕТ СН'!$G$9+СВЦЭМ!$D$10+'СЕТ СН'!$G$5-'СЕТ СН'!$G$17</f>
        <v>4542.1511590700002</v>
      </c>
      <c r="H78" s="37">
        <f>SUMIFS(СВЦЭМ!$C$34:$C$777,СВЦЭМ!$A$34:$A$777,$A78,СВЦЭМ!$B$34:$B$777,H$47)+'СЕТ СН'!$G$9+СВЦЭМ!$D$10+'СЕТ СН'!$G$5-'СЕТ СН'!$G$17</f>
        <v>4491.9400263699999</v>
      </c>
      <c r="I78" s="37">
        <f>SUMIFS(СВЦЭМ!$C$34:$C$777,СВЦЭМ!$A$34:$A$777,$A78,СВЦЭМ!$B$34:$B$777,I$47)+'СЕТ СН'!$G$9+СВЦЭМ!$D$10+'СЕТ СН'!$G$5-'СЕТ СН'!$G$17</f>
        <v>4512.7947085300002</v>
      </c>
      <c r="J78" s="37">
        <f>SUMIFS(СВЦЭМ!$C$34:$C$777,СВЦЭМ!$A$34:$A$777,$A78,СВЦЭМ!$B$34:$B$777,J$47)+'СЕТ СН'!$G$9+СВЦЭМ!$D$10+'СЕТ СН'!$G$5-'СЕТ СН'!$G$17</f>
        <v>4456.7803381699996</v>
      </c>
      <c r="K78" s="37">
        <f>SUMIFS(СВЦЭМ!$C$34:$C$777,СВЦЭМ!$A$34:$A$777,$A78,СВЦЭМ!$B$34:$B$777,K$47)+'СЕТ СН'!$G$9+СВЦЭМ!$D$10+'СЕТ СН'!$G$5-'СЕТ СН'!$G$17</f>
        <v>4365.7748282499997</v>
      </c>
      <c r="L78" s="37">
        <f>SUMIFS(СВЦЭМ!$C$34:$C$777,СВЦЭМ!$A$34:$A$777,$A78,СВЦЭМ!$B$34:$B$777,L$47)+'СЕТ СН'!$G$9+СВЦЭМ!$D$10+'СЕТ СН'!$G$5-'СЕТ СН'!$G$17</f>
        <v>4316.68882295</v>
      </c>
      <c r="M78" s="37">
        <f>SUMIFS(СВЦЭМ!$C$34:$C$777,СВЦЭМ!$A$34:$A$777,$A78,СВЦЭМ!$B$34:$B$777,M$47)+'СЕТ СН'!$G$9+СВЦЭМ!$D$10+'СЕТ СН'!$G$5-'СЕТ СН'!$G$17</f>
        <v>4316.8906548599998</v>
      </c>
      <c r="N78" s="37">
        <f>SUMIFS(СВЦЭМ!$C$34:$C$777,СВЦЭМ!$A$34:$A$777,$A78,СВЦЭМ!$B$34:$B$777,N$47)+'СЕТ СН'!$G$9+СВЦЭМ!$D$10+'СЕТ СН'!$G$5-'СЕТ СН'!$G$17</f>
        <v>4307.0726973000001</v>
      </c>
      <c r="O78" s="37">
        <f>SUMIFS(СВЦЭМ!$C$34:$C$777,СВЦЭМ!$A$34:$A$777,$A78,СВЦЭМ!$B$34:$B$777,O$47)+'СЕТ СН'!$G$9+СВЦЭМ!$D$10+'СЕТ СН'!$G$5-'СЕТ СН'!$G$17</f>
        <v>4310.0492667899998</v>
      </c>
      <c r="P78" s="37">
        <f>SUMIFS(СВЦЭМ!$C$34:$C$777,СВЦЭМ!$A$34:$A$777,$A78,СВЦЭМ!$B$34:$B$777,P$47)+'СЕТ СН'!$G$9+СВЦЭМ!$D$10+'СЕТ СН'!$G$5-'СЕТ СН'!$G$17</f>
        <v>4302.8663896199996</v>
      </c>
      <c r="Q78" s="37">
        <f>SUMIFS(СВЦЭМ!$C$34:$C$777,СВЦЭМ!$A$34:$A$777,$A78,СВЦЭМ!$B$34:$B$777,Q$47)+'СЕТ СН'!$G$9+СВЦЭМ!$D$10+'СЕТ СН'!$G$5-'СЕТ СН'!$G$17</f>
        <v>4301.8825804099997</v>
      </c>
      <c r="R78" s="37">
        <f>SUMIFS(СВЦЭМ!$C$34:$C$777,СВЦЭМ!$A$34:$A$777,$A78,СВЦЭМ!$B$34:$B$777,R$47)+'СЕТ СН'!$G$9+СВЦЭМ!$D$10+'СЕТ СН'!$G$5-'СЕТ СН'!$G$17</f>
        <v>4292.6942066800002</v>
      </c>
      <c r="S78" s="37">
        <f>SUMIFS(СВЦЭМ!$C$34:$C$777,СВЦЭМ!$A$34:$A$777,$A78,СВЦЭМ!$B$34:$B$777,S$47)+'СЕТ СН'!$G$9+СВЦЭМ!$D$10+'СЕТ СН'!$G$5-'СЕТ СН'!$G$17</f>
        <v>4301.7405128499995</v>
      </c>
      <c r="T78" s="37">
        <f>SUMIFS(СВЦЭМ!$C$34:$C$777,СВЦЭМ!$A$34:$A$777,$A78,СВЦЭМ!$B$34:$B$777,T$47)+'СЕТ СН'!$G$9+СВЦЭМ!$D$10+'СЕТ СН'!$G$5-'СЕТ СН'!$G$17</f>
        <v>4258.8868763299997</v>
      </c>
      <c r="U78" s="37">
        <f>SUMIFS(СВЦЭМ!$C$34:$C$777,СВЦЭМ!$A$34:$A$777,$A78,СВЦЭМ!$B$34:$B$777,U$47)+'СЕТ СН'!$G$9+СВЦЭМ!$D$10+'СЕТ СН'!$G$5-'СЕТ СН'!$G$17</f>
        <v>4211.2490912699996</v>
      </c>
      <c r="V78" s="37">
        <f>SUMIFS(СВЦЭМ!$C$34:$C$777,СВЦЭМ!$A$34:$A$777,$A78,СВЦЭМ!$B$34:$B$777,V$47)+'СЕТ СН'!$G$9+СВЦЭМ!$D$10+'СЕТ СН'!$G$5-'СЕТ СН'!$G$17</f>
        <v>4249.1772578199998</v>
      </c>
      <c r="W78" s="37">
        <f>SUMIFS(СВЦЭМ!$C$34:$C$777,СВЦЭМ!$A$34:$A$777,$A78,СВЦЭМ!$B$34:$B$777,W$47)+'СЕТ СН'!$G$9+СВЦЭМ!$D$10+'СЕТ СН'!$G$5-'СЕТ СН'!$G$17</f>
        <v>4306.9832701699997</v>
      </c>
      <c r="X78" s="37">
        <f>SUMIFS(СВЦЭМ!$C$34:$C$777,СВЦЭМ!$A$34:$A$777,$A78,СВЦЭМ!$B$34:$B$777,X$47)+'СЕТ СН'!$G$9+СВЦЭМ!$D$10+'СЕТ СН'!$G$5-'СЕТ СН'!$G$17</f>
        <v>4370.9950778900002</v>
      </c>
      <c r="Y78" s="37">
        <f>SUMIFS(СВЦЭМ!$C$34:$C$777,СВЦЭМ!$A$34:$A$777,$A78,СВЦЭМ!$B$34:$B$777,Y$47)+'СЕТ СН'!$G$9+СВЦЭМ!$D$10+'СЕТ СН'!$G$5-'СЕТ СН'!$G$17</f>
        <v>4443.0993720300003</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01.10.2017</v>
      </c>
      <c r="B84" s="37">
        <f>SUMIFS(СВЦЭМ!$C$34:$C$777,СВЦЭМ!$A$34:$A$777,$A84,СВЦЭМ!$B$34:$B$777,B$83)+'СЕТ СН'!$H$9+СВЦЭМ!$D$10+'СЕТ СН'!$H$5-'СЕТ СН'!$H$17</f>
        <v>4859.0760592699999</v>
      </c>
      <c r="C84" s="37">
        <f>SUMIFS(СВЦЭМ!$C$34:$C$777,СВЦЭМ!$A$34:$A$777,$A84,СВЦЭМ!$B$34:$B$777,C$83)+'СЕТ СН'!$H$9+СВЦЭМ!$D$10+'СЕТ СН'!$H$5-'СЕТ СН'!$H$17</f>
        <v>4978.1196157799995</v>
      </c>
      <c r="D84" s="37">
        <f>SUMIFS(СВЦЭМ!$C$34:$C$777,СВЦЭМ!$A$34:$A$777,$A84,СВЦЭМ!$B$34:$B$777,D$83)+'СЕТ СН'!$H$9+СВЦЭМ!$D$10+'СЕТ СН'!$H$5-'СЕТ СН'!$H$17</f>
        <v>4995.0324709699998</v>
      </c>
      <c r="E84" s="37">
        <f>SUMIFS(СВЦЭМ!$C$34:$C$777,СВЦЭМ!$A$34:$A$777,$A84,СВЦЭМ!$B$34:$B$777,E$83)+'СЕТ СН'!$H$9+СВЦЭМ!$D$10+'СЕТ СН'!$H$5-'СЕТ СН'!$H$17</f>
        <v>4981.6782243199996</v>
      </c>
      <c r="F84" s="37">
        <f>SUMIFS(СВЦЭМ!$C$34:$C$777,СВЦЭМ!$A$34:$A$777,$A84,СВЦЭМ!$B$34:$B$777,F$83)+'СЕТ СН'!$H$9+СВЦЭМ!$D$10+'СЕТ СН'!$H$5-'СЕТ СН'!$H$17</f>
        <v>4990.7723487900003</v>
      </c>
      <c r="G84" s="37">
        <f>SUMIFS(СВЦЭМ!$C$34:$C$777,СВЦЭМ!$A$34:$A$777,$A84,СВЦЭМ!$B$34:$B$777,G$83)+'СЕТ СН'!$H$9+СВЦЭМ!$D$10+'СЕТ СН'!$H$5-'СЕТ СН'!$H$17</f>
        <v>4991.0098775699998</v>
      </c>
      <c r="H84" s="37">
        <f>SUMIFS(СВЦЭМ!$C$34:$C$777,СВЦЭМ!$A$34:$A$777,$A84,СВЦЭМ!$B$34:$B$777,H$83)+'СЕТ СН'!$H$9+СВЦЭМ!$D$10+'СЕТ СН'!$H$5-'СЕТ СН'!$H$17</f>
        <v>4906.09020556</v>
      </c>
      <c r="I84" s="37">
        <f>SUMIFS(СВЦЭМ!$C$34:$C$777,СВЦЭМ!$A$34:$A$777,$A84,СВЦЭМ!$B$34:$B$777,I$83)+'СЕТ СН'!$H$9+СВЦЭМ!$D$10+'СЕТ СН'!$H$5-'СЕТ СН'!$H$17</f>
        <v>4817.4580921699999</v>
      </c>
      <c r="J84" s="37">
        <f>SUMIFS(СВЦЭМ!$C$34:$C$777,СВЦЭМ!$A$34:$A$777,$A84,СВЦЭМ!$B$34:$B$777,J$83)+'СЕТ СН'!$H$9+СВЦЭМ!$D$10+'СЕТ СН'!$H$5-'СЕТ СН'!$H$17</f>
        <v>4709.4932146900001</v>
      </c>
      <c r="K84" s="37">
        <f>SUMIFS(СВЦЭМ!$C$34:$C$777,СВЦЭМ!$A$34:$A$777,$A84,СВЦЭМ!$B$34:$B$777,K$83)+'СЕТ СН'!$H$9+СВЦЭМ!$D$10+'СЕТ СН'!$H$5-'СЕТ СН'!$H$17</f>
        <v>4614.9186368600003</v>
      </c>
      <c r="L84" s="37">
        <f>SUMIFS(СВЦЭМ!$C$34:$C$777,СВЦЭМ!$A$34:$A$777,$A84,СВЦЭМ!$B$34:$B$777,L$83)+'СЕТ СН'!$H$9+СВЦЭМ!$D$10+'СЕТ СН'!$H$5-'СЕТ СН'!$H$17</f>
        <v>4582.3616959999999</v>
      </c>
      <c r="M84" s="37">
        <f>SUMIFS(СВЦЭМ!$C$34:$C$777,СВЦЭМ!$A$34:$A$777,$A84,СВЦЭМ!$B$34:$B$777,M$83)+'СЕТ СН'!$H$9+СВЦЭМ!$D$10+'СЕТ СН'!$H$5-'СЕТ СН'!$H$17</f>
        <v>4546.5362211199999</v>
      </c>
      <c r="N84" s="37">
        <f>SUMIFS(СВЦЭМ!$C$34:$C$777,СВЦЭМ!$A$34:$A$777,$A84,СВЦЭМ!$B$34:$B$777,N$83)+'СЕТ СН'!$H$9+СВЦЭМ!$D$10+'СЕТ СН'!$H$5-'СЕТ СН'!$H$17</f>
        <v>4554.9575015</v>
      </c>
      <c r="O84" s="37">
        <f>SUMIFS(СВЦЭМ!$C$34:$C$777,СВЦЭМ!$A$34:$A$777,$A84,СВЦЭМ!$B$34:$B$777,O$83)+'СЕТ СН'!$H$9+СВЦЭМ!$D$10+'СЕТ СН'!$H$5-'СЕТ СН'!$H$17</f>
        <v>4553.20392653</v>
      </c>
      <c r="P84" s="37">
        <f>SUMIFS(СВЦЭМ!$C$34:$C$777,СВЦЭМ!$A$34:$A$777,$A84,СВЦЭМ!$B$34:$B$777,P$83)+'СЕТ СН'!$H$9+СВЦЭМ!$D$10+'СЕТ СН'!$H$5-'СЕТ СН'!$H$17</f>
        <v>4548.2869794500002</v>
      </c>
      <c r="Q84" s="37">
        <f>SUMIFS(СВЦЭМ!$C$34:$C$777,СВЦЭМ!$A$34:$A$777,$A84,СВЦЭМ!$B$34:$B$777,Q$83)+'СЕТ СН'!$H$9+СВЦЭМ!$D$10+'СЕТ СН'!$H$5-'СЕТ СН'!$H$17</f>
        <v>4543.5046057600002</v>
      </c>
      <c r="R84" s="37">
        <f>SUMIFS(СВЦЭМ!$C$34:$C$777,СВЦЭМ!$A$34:$A$777,$A84,СВЦЭМ!$B$34:$B$777,R$83)+'СЕТ СН'!$H$9+СВЦЭМ!$D$10+'СЕТ СН'!$H$5-'СЕТ СН'!$H$17</f>
        <v>4541.9810107800004</v>
      </c>
      <c r="S84" s="37">
        <f>SUMIFS(СВЦЭМ!$C$34:$C$777,СВЦЭМ!$A$34:$A$777,$A84,СВЦЭМ!$B$34:$B$777,S$83)+'СЕТ СН'!$H$9+СВЦЭМ!$D$10+'СЕТ СН'!$H$5-'СЕТ СН'!$H$17</f>
        <v>4542.2304621399999</v>
      </c>
      <c r="T84" s="37">
        <f>SUMIFS(СВЦЭМ!$C$34:$C$777,СВЦЭМ!$A$34:$A$777,$A84,СВЦЭМ!$B$34:$B$777,T$83)+'СЕТ СН'!$H$9+СВЦЭМ!$D$10+'СЕТ СН'!$H$5-'СЕТ СН'!$H$17</f>
        <v>4539.9065069299995</v>
      </c>
      <c r="U84" s="37">
        <f>SUMIFS(СВЦЭМ!$C$34:$C$777,СВЦЭМ!$A$34:$A$777,$A84,СВЦЭМ!$B$34:$B$777,U$83)+'СЕТ СН'!$H$9+СВЦЭМ!$D$10+'СЕТ СН'!$H$5-'СЕТ СН'!$H$17</f>
        <v>4536.4070193799998</v>
      </c>
      <c r="V84" s="37">
        <f>SUMIFS(СВЦЭМ!$C$34:$C$777,СВЦЭМ!$A$34:$A$777,$A84,СВЦЭМ!$B$34:$B$777,V$83)+'СЕТ СН'!$H$9+СВЦЭМ!$D$10+'СЕТ СН'!$H$5-'СЕТ СН'!$H$17</f>
        <v>4544.3358707699999</v>
      </c>
      <c r="W84" s="37">
        <f>SUMIFS(СВЦЭМ!$C$34:$C$777,СВЦЭМ!$A$34:$A$777,$A84,СВЦЭМ!$B$34:$B$777,W$83)+'СЕТ СН'!$H$9+СВЦЭМ!$D$10+'СЕТ СН'!$H$5-'СЕТ СН'!$H$17</f>
        <v>4637.5457928599999</v>
      </c>
      <c r="X84" s="37">
        <f>SUMIFS(СВЦЭМ!$C$34:$C$777,СВЦЭМ!$A$34:$A$777,$A84,СВЦЭМ!$B$34:$B$777,X$83)+'СЕТ СН'!$H$9+СВЦЭМ!$D$10+'СЕТ СН'!$H$5-'СЕТ СН'!$H$17</f>
        <v>4713.9275465299997</v>
      </c>
      <c r="Y84" s="37">
        <f>SUMIFS(СВЦЭМ!$C$34:$C$777,СВЦЭМ!$A$34:$A$777,$A84,СВЦЭМ!$B$34:$B$777,Y$83)+'СЕТ СН'!$H$9+СВЦЭМ!$D$10+'СЕТ СН'!$H$5-'СЕТ СН'!$H$17</f>
        <v>4786.3696994900001</v>
      </c>
    </row>
    <row r="85" spans="1:25" ht="15.75" x14ac:dyDescent="0.2">
      <c r="A85" s="36">
        <f>A84+1</f>
        <v>43010</v>
      </c>
      <c r="B85" s="37">
        <f>SUMIFS(СВЦЭМ!$C$34:$C$777,СВЦЭМ!$A$34:$A$777,$A85,СВЦЭМ!$B$34:$B$777,B$83)+'СЕТ СН'!$H$9+СВЦЭМ!$D$10+'СЕТ СН'!$H$5-'СЕТ СН'!$H$17</f>
        <v>4938.59498489</v>
      </c>
      <c r="C85" s="37">
        <f>SUMIFS(СВЦЭМ!$C$34:$C$777,СВЦЭМ!$A$34:$A$777,$A85,СВЦЭМ!$B$34:$B$777,C$83)+'СЕТ СН'!$H$9+СВЦЭМ!$D$10+'СЕТ СН'!$H$5-'СЕТ СН'!$H$17</f>
        <v>4997.0896339399997</v>
      </c>
      <c r="D85" s="37">
        <f>SUMIFS(СВЦЭМ!$C$34:$C$777,СВЦЭМ!$A$34:$A$777,$A85,СВЦЭМ!$B$34:$B$777,D$83)+'СЕТ СН'!$H$9+СВЦЭМ!$D$10+'СЕТ СН'!$H$5-'СЕТ СН'!$H$17</f>
        <v>5006.9164514099994</v>
      </c>
      <c r="E85" s="37">
        <f>SUMIFS(СВЦЭМ!$C$34:$C$777,СВЦЭМ!$A$34:$A$777,$A85,СВЦЭМ!$B$34:$B$777,E$83)+'СЕТ СН'!$H$9+СВЦЭМ!$D$10+'СЕТ СН'!$H$5-'СЕТ СН'!$H$17</f>
        <v>5016.6099335600002</v>
      </c>
      <c r="F85" s="37">
        <f>SUMIFS(СВЦЭМ!$C$34:$C$777,СВЦЭМ!$A$34:$A$777,$A85,СВЦЭМ!$B$34:$B$777,F$83)+'СЕТ СН'!$H$9+СВЦЭМ!$D$10+'СЕТ СН'!$H$5-'СЕТ СН'!$H$17</f>
        <v>5030.3014458300004</v>
      </c>
      <c r="G85" s="37">
        <f>SUMIFS(СВЦЭМ!$C$34:$C$777,СВЦЭМ!$A$34:$A$777,$A85,СВЦЭМ!$B$34:$B$777,G$83)+'СЕТ СН'!$H$9+СВЦЭМ!$D$10+'СЕТ СН'!$H$5-'СЕТ СН'!$H$17</f>
        <v>5017.9126467099995</v>
      </c>
      <c r="H85" s="37">
        <f>SUMIFS(СВЦЭМ!$C$34:$C$777,СВЦЭМ!$A$34:$A$777,$A85,СВЦЭМ!$B$34:$B$777,H$83)+'СЕТ СН'!$H$9+СВЦЭМ!$D$10+'СЕТ СН'!$H$5-'СЕТ СН'!$H$17</f>
        <v>4943.2283028000002</v>
      </c>
      <c r="I85" s="37">
        <f>SUMIFS(СВЦЭМ!$C$34:$C$777,СВЦЭМ!$A$34:$A$777,$A85,СВЦЭМ!$B$34:$B$777,I$83)+'СЕТ СН'!$H$9+СВЦЭМ!$D$10+'СЕТ СН'!$H$5-'СЕТ СН'!$H$17</f>
        <v>4862.0876072700003</v>
      </c>
      <c r="J85" s="37">
        <f>SUMIFS(СВЦЭМ!$C$34:$C$777,СВЦЭМ!$A$34:$A$777,$A85,СВЦЭМ!$B$34:$B$777,J$83)+'СЕТ СН'!$H$9+СВЦЭМ!$D$10+'СЕТ СН'!$H$5-'СЕТ СН'!$H$17</f>
        <v>4764.3552124299995</v>
      </c>
      <c r="K85" s="37">
        <f>SUMIFS(СВЦЭМ!$C$34:$C$777,СВЦЭМ!$A$34:$A$777,$A85,СВЦЭМ!$B$34:$B$777,K$83)+'СЕТ СН'!$H$9+СВЦЭМ!$D$10+'СЕТ СН'!$H$5-'СЕТ СН'!$H$17</f>
        <v>4639.9732272399997</v>
      </c>
      <c r="L85" s="37">
        <f>SUMIFS(СВЦЭМ!$C$34:$C$777,СВЦЭМ!$A$34:$A$777,$A85,СВЦЭМ!$B$34:$B$777,L$83)+'СЕТ СН'!$H$9+СВЦЭМ!$D$10+'СЕТ СН'!$H$5-'СЕТ СН'!$H$17</f>
        <v>4561.8055899700003</v>
      </c>
      <c r="M85" s="37">
        <f>SUMIFS(СВЦЭМ!$C$34:$C$777,СВЦЭМ!$A$34:$A$777,$A85,СВЦЭМ!$B$34:$B$777,M$83)+'СЕТ СН'!$H$9+СВЦЭМ!$D$10+'СЕТ СН'!$H$5-'СЕТ СН'!$H$17</f>
        <v>4529.8404539900002</v>
      </c>
      <c r="N85" s="37">
        <f>SUMIFS(СВЦЭМ!$C$34:$C$777,СВЦЭМ!$A$34:$A$777,$A85,СВЦЭМ!$B$34:$B$777,N$83)+'СЕТ СН'!$H$9+СВЦЭМ!$D$10+'СЕТ СН'!$H$5-'СЕТ СН'!$H$17</f>
        <v>4537.9733549800003</v>
      </c>
      <c r="O85" s="37">
        <f>SUMIFS(СВЦЭМ!$C$34:$C$777,СВЦЭМ!$A$34:$A$777,$A85,СВЦЭМ!$B$34:$B$777,O$83)+'СЕТ СН'!$H$9+СВЦЭМ!$D$10+'СЕТ СН'!$H$5-'СЕТ СН'!$H$17</f>
        <v>4534.2935168000004</v>
      </c>
      <c r="P85" s="37">
        <f>SUMIFS(СВЦЭМ!$C$34:$C$777,СВЦЭМ!$A$34:$A$777,$A85,СВЦЭМ!$B$34:$B$777,P$83)+'СЕТ СН'!$H$9+СВЦЭМ!$D$10+'СЕТ СН'!$H$5-'СЕТ СН'!$H$17</f>
        <v>4546.5839173699997</v>
      </c>
      <c r="Q85" s="37">
        <f>SUMIFS(СВЦЭМ!$C$34:$C$777,СВЦЭМ!$A$34:$A$777,$A85,СВЦЭМ!$B$34:$B$777,Q$83)+'СЕТ СН'!$H$9+СВЦЭМ!$D$10+'СЕТ СН'!$H$5-'СЕТ СН'!$H$17</f>
        <v>4554.9486576999998</v>
      </c>
      <c r="R85" s="37">
        <f>SUMIFS(СВЦЭМ!$C$34:$C$777,СВЦЭМ!$A$34:$A$777,$A85,СВЦЭМ!$B$34:$B$777,R$83)+'СЕТ СН'!$H$9+СВЦЭМ!$D$10+'СЕТ СН'!$H$5-'СЕТ СН'!$H$17</f>
        <v>4560.0857282799998</v>
      </c>
      <c r="S85" s="37">
        <f>SUMIFS(СВЦЭМ!$C$34:$C$777,СВЦЭМ!$A$34:$A$777,$A85,СВЦЭМ!$B$34:$B$777,S$83)+'СЕТ СН'!$H$9+СВЦЭМ!$D$10+'СЕТ СН'!$H$5-'СЕТ СН'!$H$17</f>
        <v>4545.1642188999995</v>
      </c>
      <c r="T85" s="37">
        <f>SUMIFS(СВЦЭМ!$C$34:$C$777,СВЦЭМ!$A$34:$A$777,$A85,СВЦЭМ!$B$34:$B$777,T$83)+'СЕТ СН'!$H$9+СВЦЭМ!$D$10+'СЕТ СН'!$H$5-'СЕТ СН'!$H$17</f>
        <v>4526.8693824599995</v>
      </c>
      <c r="U85" s="37">
        <f>SUMIFS(СВЦЭМ!$C$34:$C$777,СВЦЭМ!$A$34:$A$777,$A85,СВЦЭМ!$B$34:$B$777,U$83)+'СЕТ СН'!$H$9+СВЦЭМ!$D$10+'СЕТ СН'!$H$5-'СЕТ СН'!$H$17</f>
        <v>4555.54295611</v>
      </c>
      <c r="V85" s="37">
        <f>SUMIFS(СВЦЭМ!$C$34:$C$777,СВЦЭМ!$A$34:$A$777,$A85,СВЦЭМ!$B$34:$B$777,V$83)+'СЕТ СН'!$H$9+СВЦЭМ!$D$10+'СЕТ СН'!$H$5-'СЕТ СН'!$H$17</f>
        <v>4554.7297071599996</v>
      </c>
      <c r="W85" s="37">
        <f>SUMIFS(СВЦЭМ!$C$34:$C$777,СВЦЭМ!$A$34:$A$777,$A85,СВЦЭМ!$B$34:$B$777,W$83)+'СЕТ СН'!$H$9+СВЦЭМ!$D$10+'СЕТ СН'!$H$5-'СЕТ СН'!$H$17</f>
        <v>4622.2781998399996</v>
      </c>
      <c r="X85" s="37">
        <f>SUMIFS(СВЦЭМ!$C$34:$C$777,СВЦЭМ!$A$34:$A$777,$A85,СВЦЭМ!$B$34:$B$777,X$83)+'СЕТ СН'!$H$9+СВЦЭМ!$D$10+'СЕТ СН'!$H$5-'СЕТ СН'!$H$17</f>
        <v>4694.3217503699998</v>
      </c>
      <c r="Y85" s="37">
        <f>SUMIFS(СВЦЭМ!$C$34:$C$777,СВЦЭМ!$A$34:$A$777,$A85,СВЦЭМ!$B$34:$B$777,Y$83)+'СЕТ СН'!$H$9+СВЦЭМ!$D$10+'СЕТ СН'!$H$5-'СЕТ СН'!$H$17</f>
        <v>4771.3178367499995</v>
      </c>
    </row>
    <row r="86" spans="1:25" ht="15.75" x14ac:dyDescent="0.2">
      <c r="A86" s="36">
        <f t="shared" ref="A86:A114" si="2">A85+1</f>
        <v>43011</v>
      </c>
      <c r="B86" s="37">
        <f>SUMIFS(СВЦЭМ!$C$34:$C$777,СВЦЭМ!$A$34:$A$777,$A86,СВЦЭМ!$B$34:$B$777,B$83)+'СЕТ СН'!$H$9+СВЦЭМ!$D$10+'СЕТ СН'!$H$5-'СЕТ СН'!$H$17</f>
        <v>4798.4971128899997</v>
      </c>
      <c r="C86" s="37">
        <f>SUMIFS(СВЦЭМ!$C$34:$C$777,СВЦЭМ!$A$34:$A$777,$A86,СВЦЭМ!$B$34:$B$777,C$83)+'СЕТ СН'!$H$9+СВЦЭМ!$D$10+'СЕТ СН'!$H$5-'СЕТ СН'!$H$17</f>
        <v>4857.9748018700002</v>
      </c>
      <c r="D86" s="37">
        <f>SUMIFS(СВЦЭМ!$C$34:$C$777,СВЦЭМ!$A$34:$A$777,$A86,СВЦЭМ!$B$34:$B$777,D$83)+'СЕТ СН'!$H$9+СВЦЭМ!$D$10+'СЕТ СН'!$H$5-'СЕТ СН'!$H$17</f>
        <v>4886.7051294900002</v>
      </c>
      <c r="E86" s="37">
        <f>SUMIFS(СВЦЭМ!$C$34:$C$777,СВЦЭМ!$A$34:$A$777,$A86,СВЦЭМ!$B$34:$B$777,E$83)+'СЕТ СН'!$H$9+СВЦЭМ!$D$10+'СЕТ СН'!$H$5-'СЕТ СН'!$H$17</f>
        <v>4890.9936617599997</v>
      </c>
      <c r="F86" s="37">
        <f>SUMIFS(СВЦЭМ!$C$34:$C$777,СВЦЭМ!$A$34:$A$777,$A86,СВЦЭМ!$B$34:$B$777,F$83)+'СЕТ СН'!$H$9+СВЦЭМ!$D$10+'СЕТ СН'!$H$5-'СЕТ СН'!$H$17</f>
        <v>4889.0663939599999</v>
      </c>
      <c r="G86" s="37">
        <f>SUMIFS(СВЦЭМ!$C$34:$C$777,СВЦЭМ!$A$34:$A$777,$A86,СВЦЭМ!$B$34:$B$777,G$83)+'СЕТ СН'!$H$9+СВЦЭМ!$D$10+'СЕТ СН'!$H$5-'СЕТ СН'!$H$17</f>
        <v>4876.5124310299998</v>
      </c>
      <c r="H86" s="37">
        <f>SUMIFS(СВЦЭМ!$C$34:$C$777,СВЦЭМ!$A$34:$A$777,$A86,СВЦЭМ!$B$34:$B$777,H$83)+'СЕТ СН'!$H$9+СВЦЭМ!$D$10+'СЕТ СН'!$H$5-'СЕТ СН'!$H$17</f>
        <v>4812.3444137200004</v>
      </c>
      <c r="I86" s="37">
        <f>SUMIFS(СВЦЭМ!$C$34:$C$777,СВЦЭМ!$A$34:$A$777,$A86,СВЦЭМ!$B$34:$B$777,I$83)+'СЕТ СН'!$H$9+СВЦЭМ!$D$10+'СЕТ СН'!$H$5-'СЕТ СН'!$H$17</f>
        <v>4764.8740751999994</v>
      </c>
      <c r="J86" s="37">
        <f>SUMIFS(СВЦЭМ!$C$34:$C$777,СВЦЭМ!$A$34:$A$777,$A86,СВЦЭМ!$B$34:$B$777,J$83)+'СЕТ СН'!$H$9+СВЦЭМ!$D$10+'СЕТ СН'!$H$5-'СЕТ СН'!$H$17</f>
        <v>4722.4577001099997</v>
      </c>
      <c r="K86" s="37">
        <f>SUMIFS(СВЦЭМ!$C$34:$C$777,СВЦЭМ!$A$34:$A$777,$A86,СВЦЭМ!$B$34:$B$777,K$83)+'СЕТ СН'!$H$9+СВЦЭМ!$D$10+'СЕТ СН'!$H$5-'СЕТ СН'!$H$17</f>
        <v>4643.30540982</v>
      </c>
      <c r="L86" s="37">
        <f>SUMIFS(СВЦЭМ!$C$34:$C$777,СВЦЭМ!$A$34:$A$777,$A86,СВЦЭМ!$B$34:$B$777,L$83)+'СЕТ СН'!$H$9+СВЦЭМ!$D$10+'СЕТ СН'!$H$5-'СЕТ СН'!$H$17</f>
        <v>4574.7528885900001</v>
      </c>
      <c r="M86" s="37">
        <f>SUMIFS(СВЦЭМ!$C$34:$C$777,СВЦЭМ!$A$34:$A$777,$A86,СВЦЭМ!$B$34:$B$777,M$83)+'СЕТ СН'!$H$9+СВЦЭМ!$D$10+'СЕТ СН'!$H$5-'СЕТ СН'!$H$17</f>
        <v>4541.2496562099996</v>
      </c>
      <c r="N86" s="37">
        <f>SUMIFS(СВЦЭМ!$C$34:$C$777,СВЦЭМ!$A$34:$A$777,$A86,СВЦЭМ!$B$34:$B$777,N$83)+'СЕТ СН'!$H$9+СВЦЭМ!$D$10+'СЕТ СН'!$H$5-'СЕТ СН'!$H$17</f>
        <v>4532.63546047</v>
      </c>
      <c r="O86" s="37">
        <f>SUMIFS(СВЦЭМ!$C$34:$C$777,СВЦЭМ!$A$34:$A$777,$A86,СВЦЭМ!$B$34:$B$777,O$83)+'СЕТ СН'!$H$9+СВЦЭМ!$D$10+'СЕТ СН'!$H$5-'СЕТ СН'!$H$17</f>
        <v>4537.7690860900002</v>
      </c>
      <c r="P86" s="37">
        <f>SUMIFS(СВЦЭМ!$C$34:$C$777,СВЦЭМ!$A$34:$A$777,$A86,СВЦЭМ!$B$34:$B$777,P$83)+'СЕТ СН'!$H$9+СВЦЭМ!$D$10+'СЕТ СН'!$H$5-'СЕТ СН'!$H$17</f>
        <v>4537.4529058999997</v>
      </c>
      <c r="Q86" s="37">
        <f>SUMIFS(СВЦЭМ!$C$34:$C$777,СВЦЭМ!$A$34:$A$777,$A86,СВЦЭМ!$B$34:$B$777,Q$83)+'СЕТ СН'!$H$9+СВЦЭМ!$D$10+'СЕТ СН'!$H$5-'СЕТ СН'!$H$17</f>
        <v>4536.9631157799995</v>
      </c>
      <c r="R86" s="37">
        <f>SUMIFS(СВЦЭМ!$C$34:$C$777,СВЦЭМ!$A$34:$A$777,$A86,СВЦЭМ!$B$34:$B$777,R$83)+'СЕТ СН'!$H$9+СВЦЭМ!$D$10+'СЕТ СН'!$H$5-'СЕТ СН'!$H$17</f>
        <v>4537.2174473300001</v>
      </c>
      <c r="S86" s="37">
        <f>SUMIFS(СВЦЭМ!$C$34:$C$777,СВЦЭМ!$A$34:$A$777,$A86,СВЦЭМ!$B$34:$B$777,S$83)+'СЕТ СН'!$H$9+СВЦЭМ!$D$10+'СЕТ СН'!$H$5-'СЕТ СН'!$H$17</f>
        <v>4536.16556614</v>
      </c>
      <c r="T86" s="37">
        <f>SUMIFS(СВЦЭМ!$C$34:$C$777,СВЦЭМ!$A$34:$A$777,$A86,СВЦЭМ!$B$34:$B$777,T$83)+'СЕТ СН'!$H$9+СВЦЭМ!$D$10+'СЕТ СН'!$H$5-'СЕТ СН'!$H$17</f>
        <v>4537.33151</v>
      </c>
      <c r="U86" s="37">
        <f>SUMIFS(СВЦЭМ!$C$34:$C$777,СВЦЭМ!$A$34:$A$777,$A86,СВЦЭМ!$B$34:$B$777,U$83)+'СЕТ СН'!$H$9+СВЦЭМ!$D$10+'СЕТ СН'!$H$5-'СЕТ СН'!$H$17</f>
        <v>4566.6078602099997</v>
      </c>
      <c r="V86" s="37">
        <f>SUMIFS(СВЦЭМ!$C$34:$C$777,СВЦЭМ!$A$34:$A$777,$A86,СВЦЭМ!$B$34:$B$777,V$83)+'СЕТ СН'!$H$9+СВЦЭМ!$D$10+'СЕТ СН'!$H$5-'СЕТ СН'!$H$17</f>
        <v>4561.5724710899995</v>
      </c>
      <c r="W86" s="37">
        <f>SUMIFS(СВЦЭМ!$C$34:$C$777,СВЦЭМ!$A$34:$A$777,$A86,СВЦЭМ!$B$34:$B$777,W$83)+'СЕТ СН'!$H$9+СВЦЭМ!$D$10+'СЕТ СН'!$H$5-'СЕТ СН'!$H$17</f>
        <v>4623.9022301499999</v>
      </c>
      <c r="X86" s="37">
        <f>SUMIFS(СВЦЭМ!$C$34:$C$777,СВЦЭМ!$A$34:$A$777,$A86,СВЦЭМ!$B$34:$B$777,X$83)+'СЕТ СН'!$H$9+СВЦЭМ!$D$10+'СЕТ СН'!$H$5-'СЕТ СН'!$H$17</f>
        <v>4680.8583515700002</v>
      </c>
      <c r="Y86" s="37">
        <f>SUMIFS(СВЦЭМ!$C$34:$C$777,СВЦЭМ!$A$34:$A$777,$A86,СВЦЭМ!$B$34:$B$777,Y$83)+'СЕТ СН'!$H$9+СВЦЭМ!$D$10+'СЕТ СН'!$H$5-'СЕТ СН'!$H$17</f>
        <v>4741.7356378099994</v>
      </c>
    </row>
    <row r="87" spans="1:25" ht="15.75" x14ac:dyDescent="0.2">
      <c r="A87" s="36">
        <f t="shared" si="2"/>
        <v>43012</v>
      </c>
      <c r="B87" s="37">
        <f>SUMIFS(СВЦЭМ!$C$34:$C$777,СВЦЭМ!$A$34:$A$777,$A87,СВЦЭМ!$B$34:$B$777,B$83)+'СЕТ СН'!$H$9+СВЦЭМ!$D$10+'СЕТ СН'!$H$5-'СЕТ СН'!$H$17</f>
        <v>4792.7577387399997</v>
      </c>
      <c r="C87" s="37">
        <f>SUMIFS(СВЦЭМ!$C$34:$C$777,СВЦЭМ!$A$34:$A$777,$A87,СВЦЭМ!$B$34:$B$777,C$83)+'СЕТ СН'!$H$9+СВЦЭМ!$D$10+'СЕТ СН'!$H$5-'СЕТ СН'!$H$17</f>
        <v>4820.7075612099998</v>
      </c>
      <c r="D87" s="37">
        <f>SUMIFS(СВЦЭМ!$C$34:$C$777,СВЦЭМ!$A$34:$A$777,$A87,СВЦЭМ!$B$34:$B$777,D$83)+'СЕТ СН'!$H$9+СВЦЭМ!$D$10+'СЕТ СН'!$H$5-'СЕТ СН'!$H$17</f>
        <v>4802.02803064</v>
      </c>
      <c r="E87" s="37">
        <f>SUMIFS(СВЦЭМ!$C$34:$C$777,СВЦЭМ!$A$34:$A$777,$A87,СВЦЭМ!$B$34:$B$777,E$83)+'СЕТ СН'!$H$9+СВЦЭМ!$D$10+'СЕТ СН'!$H$5-'СЕТ СН'!$H$17</f>
        <v>4795.0194510800002</v>
      </c>
      <c r="F87" s="37">
        <f>SUMIFS(СВЦЭМ!$C$34:$C$777,СВЦЭМ!$A$34:$A$777,$A87,СВЦЭМ!$B$34:$B$777,F$83)+'СЕТ СН'!$H$9+СВЦЭМ!$D$10+'СЕТ СН'!$H$5-'СЕТ СН'!$H$17</f>
        <v>4793.21832696</v>
      </c>
      <c r="G87" s="37">
        <f>SUMIFS(СВЦЭМ!$C$34:$C$777,СВЦЭМ!$A$34:$A$777,$A87,СВЦЭМ!$B$34:$B$777,G$83)+'СЕТ СН'!$H$9+СВЦЭМ!$D$10+'СЕТ СН'!$H$5-'СЕТ СН'!$H$17</f>
        <v>4808.3460853400002</v>
      </c>
      <c r="H87" s="37">
        <f>SUMIFS(СВЦЭМ!$C$34:$C$777,СВЦЭМ!$A$34:$A$777,$A87,СВЦЭМ!$B$34:$B$777,H$83)+'СЕТ СН'!$H$9+СВЦЭМ!$D$10+'СЕТ СН'!$H$5-'СЕТ СН'!$H$17</f>
        <v>4845.3103099800001</v>
      </c>
      <c r="I87" s="37">
        <f>SUMIFS(СВЦЭМ!$C$34:$C$777,СВЦЭМ!$A$34:$A$777,$A87,СВЦЭМ!$B$34:$B$777,I$83)+'СЕТ СН'!$H$9+СВЦЭМ!$D$10+'СЕТ СН'!$H$5-'СЕТ СН'!$H$17</f>
        <v>4819.4521780300001</v>
      </c>
      <c r="J87" s="37">
        <f>SUMIFS(СВЦЭМ!$C$34:$C$777,СВЦЭМ!$A$34:$A$777,$A87,СВЦЭМ!$B$34:$B$777,J$83)+'СЕТ СН'!$H$9+СВЦЭМ!$D$10+'СЕТ СН'!$H$5-'СЕТ СН'!$H$17</f>
        <v>4766.26162544</v>
      </c>
      <c r="K87" s="37">
        <f>SUMIFS(СВЦЭМ!$C$34:$C$777,СВЦЭМ!$A$34:$A$777,$A87,СВЦЭМ!$B$34:$B$777,K$83)+'СЕТ СН'!$H$9+СВЦЭМ!$D$10+'СЕТ СН'!$H$5-'СЕТ СН'!$H$17</f>
        <v>4657.4885131499996</v>
      </c>
      <c r="L87" s="37">
        <f>SUMIFS(СВЦЭМ!$C$34:$C$777,СВЦЭМ!$A$34:$A$777,$A87,СВЦЭМ!$B$34:$B$777,L$83)+'СЕТ СН'!$H$9+СВЦЭМ!$D$10+'СЕТ СН'!$H$5-'СЕТ СН'!$H$17</f>
        <v>4555.1802713400002</v>
      </c>
      <c r="M87" s="37">
        <f>SUMIFS(СВЦЭМ!$C$34:$C$777,СВЦЭМ!$A$34:$A$777,$A87,СВЦЭМ!$B$34:$B$777,M$83)+'СЕТ СН'!$H$9+СВЦЭМ!$D$10+'СЕТ СН'!$H$5-'СЕТ СН'!$H$17</f>
        <v>4530.13091368</v>
      </c>
      <c r="N87" s="37">
        <f>SUMIFS(СВЦЭМ!$C$34:$C$777,СВЦЭМ!$A$34:$A$777,$A87,СВЦЭМ!$B$34:$B$777,N$83)+'СЕТ СН'!$H$9+СВЦЭМ!$D$10+'СЕТ СН'!$H$5-'СЕТ СН'!$H$17</f>
        <v>4523.3114506299999</v>
      </c>
      <c r="O87" s="37">
        <f>SUMIFS(СВЦЭМ!$C$34:$C$777,СВЦЭМ!$A$34:$A$777,$A87,СВЦЭМ!$B$34:$B$777,O$83)+'СЕТ СН'!$H$9+СВЦЭМ!$D$10+'СЕТ СН'!$H$5-'СЕТ СН'!$H$17</f>
        <v>4526.6648034099999</v>
      </c>
      <c r="P87" s="37">
        <f>SUMIFS(СВЦЭМ!$C$34:$C$777,СВЦЭМ!$A$34:$A$777,$A87,СВЦЭМ!$B$34:$B$777,P$83)+'СЕТ СН'!$H$9+СВЦЭМ!$D$10+'СЕТ СН'!$H$5-'СЕТ СН'!$H$17</f>
        <v>4524.27853228</v>
      </c>
      <c r="Q87" s="37">
        <f>SUMIFS(СВЦЭМ!$C$34:$C$777,СВЦЭМ!$A$34:$A$777,$A87,СВЦЭМ!$B$34:$B$777,Q$83)+'СЕТ СН'!$H$9+СВЦЭМ!$D$10+'СЕТ СН'!$H$5-'СЕТ СН'!$H$17</f>
        <v>4524.86229336</v>
      </c>
      <c r="R87" s="37">
        <f>SUMIFS(СВЦЭМ!$C$34:$C$777,СВЦЭМ!$A$34:$A$777,$A87,СВЦЭМ!$B$34:$B$777,R$83)+'СЕТ СН'!$H$9+СВЦЭМ!$D$10+'СЕТ СН'!$H$5-'СЕТ СН'!$H$17</f>
        <v>4535.7120173599997</v>
      </c>
      <c r="S87" s="37">
        <f>SUMIFS(СВЦЭМ!$C$34:$C$777,СВЦЭМ!$A$34:$A$777,$A87,СВЦЭМ!$B$34:$B$777,S$83)+'СЕТ СН'!$H$9+СВЦЭМ!$D$10+'СЕТ СН'!$H$5-'СЕТ СН'!$H$17</f>
        <v>4546.2360376199995</v>
      </c>
      <c r="T87" s="37">
        <f>SUMIFS(СВЦЭМ!$C$34:$C$777,СВЦЭМ!$A$34:$A$777,$A87,СВЦЭМ!$B$34:$B$777,T$83)+'СЕТ СН'!$H$9+СВЦЭМ!$D$10+'СЕТ СН'!$H$5-'СЕТ СН'!$H$17</f>
        <v>4552.8318849199995</v>
      </c>
      <c r="U87" s="37">
        <f>SUMIFS(СВЦЭМ!$C$34:$C$777,СВЦЭМ!$A$34:$A$777,$A87,СВЦЭМ!$B$34:$B$777,U$83)+'СЕТ СН'!$H$9+СВЦЭМ!$D$10+'СЕТ СН'!$H$5-'СЕТ СН'!$H$17</f>
        <v>4578.2274243000002</v>
      </c>
      <c r="V87" s="37">
        <f>SUMIFS(СВЦЭМ!$C$34:$C$777,СВЦЭМ!$A$34:$A$777,$A87,СВЦЭМ!$B$34:$B$777,V$83)+'СЕТ СН'!$H$9+СВЦЭМ!$D$10+'СЕТ СН'!$H$5-'СЕТ СН'!$H$17</f>
        <v>4602.93503581</v>
      </c>
      <c r="W87" s="37">
        <f>SUMIFS(СВЦЭМ!$C$34:$C$777,СВЦЭМ!$A$34:$A$777,$A87,СВЦЭМ!$B$34:$B$777,W$83)+'СЕТ СН'!$H$9+СВЦЭМ!$D$10+'СЕТ СН'!$H$5-'СЕТ СН'!$H$17</f>
        <v>4622.7409992599996</v>
      </c>
      <c r="X87" s="37">
        <f>SUMIFS(СВЦЭМ!$C$34:$C$777,СВЦЭМ!$A$34:$A$777,$A87,СВЦЭМ!$B$34:$B$777,X$83)+'СЕТ СН'!$H$9+СВЦЭМ!$D$10+'СЕТ СН'!$H$5-'СЕТ СН'!$H$17</f>
        <v>4704.3515615999995</v>
      </c>
      <c r="Y87" s="37">
        <f>SUMIFS(СВЦЭМ!$C$34:$C$777,СВЦЭМ!$A$34:$A$777,$A87,СВЦЭМ!$B$34:$B$777,Y$83)+'СЕТ СН'!$H$9+СВЦЭМ!$D$10+'СЕТ СН'!$H$5-'СЕТ СН'!$H$17</f>
        <v>4830.6024987700002</v>
      </c>
    </row>
    <row r="88" spans="1:25" ht="15.75" x14ac:dyDescent="0.2">
      <c r="A88" s="36">
        <f t="shared" si="2"/>
        <v>43013</v>
      </c>
      <c r="B88" s="37">
        <f>SUMIFS(СВЦЭМ!$C$34:$C$777,СВЦЭМ!$A$34:$A$777,$A88,СВЦЭМ!$B$34:$B$777,B$83)+'СЕТ СН'!$H$9+СВЦЭМ!$D$10+'СЕТ СН'!$H$5-'СЕТ СН'!$H$17</f>
        <v>4821.0651597799997</v>
      </c>
      <c r="C88" s="37">
        <f>SUMIFS(СВЦЭМ!$C$34:$C$777,СВЦЭМ!$A$34:$A$777,$A88,СВЦЭМ!$B$34:$B$777,C$83)+'СЕТ СН'!$H$9+СВЦЭМ!$D$10+'СЕТ СН'!$H$5-'СЕТ СН'!$H$17</f>
        <v>4844.90555382</v>
      </c>
      <c r="D88" s="37">
        <f>SUMIFS(СВЦЭМ!$C$34:$C$777,СВЦЭМ!$A$34:$A$777,$A88,СВЦЭМ!$B$34:$B$777,D$83)+'СЕТ СН'!$H$9+СВЦЭМ!$D$10+'СЕТ СН'!$H$5-'СЕТ СН'!$H$17</f>
        <v>4825.5403206499996</v>
      </c>
      <c r="E88" s="37">
        <f>SUMIFS(СВЦЭМ!$C$34:$C$777,СВЦЭМ!$A$34:$A$777,$A88,СВЦЭМ!$B$34:$B$777,E$83)+'СЕТ СН'!$H$9+СВЦЭМ!$D$10+'СЕТ СН'!$H$5-'СЕТ СН'!$H$17</f>
        <v>4818.9780707099999</v>
      </c>
      <c r="F88" s="37">
        <f>SUMIFS(СВЦЭМ!$C$34:$C$777,СВЦЭМ!$A$34:$A$777,$A88,СВЦЭМ!$B$34:$B$777,F$83)+'СЕТ СН'!$H$9+СВЦЭМ!$D$10+'СЕТ СН'!$H$5-'СЕТ СН'!$H$17</f>
        <v>4816.8476428399999</v>
      </c>
      <c r="G88" s="37">
        <f>SUMIFS(СВЦЭМ!$C$34:$C$777,СВЦЭМ!$A$34:$A$777,$A88,СВЦЭМ!$B$34:$B$777,G$83)+'СЕТ СН'!$H$9+СВЦЭМ!$D$10+'СЕТ СН'!$H$5-'СЕТ СН'!$H$17</f>
        <v>4850.1872471299994</v>
      </c>
      <c r="H88" s="37">
        <f>SUMIFS(СВЦЭМ!$C$34:$C$777,СВЦЭМ!$A$34:$A$777,$A88,СВЦЭМ!$B$34:$B$777,H$83)+'СЕТ СН'!$H$9+СВЦЭМ!$D$10+'СЕТ СН'!$H$5-'СЕТ СН'!$H$17</f>
        <v>4840.6197236999997</v>
      </c>
      <c r="I88" s="37">
        <f>SUMIFS(СВЦЭМ!$C$34:$C$777,СВЦЭМ!$A$34:$A$777,$A88,СВЦЭМ!$B$34:$B$777,I$83)+'СЕТ СН'!$H$9+СВЦЭМ!$D$10+'СЕТ СН'!$H$5-'СЕТ СН'!$H$17</f>
        <v>4789.3765525999997</v>
      </c>
      <c r="J88" s="37">
        <f>SUMIFS(СВЦЭМ!$C$34:$C$777,СВЦЭМ!$A$34:$A$777,$A88,СВЦЭМ!$B$34:$B$777,J$83)+'СЕТ СН'!$H$9+СВЦЭМ!$D$10+'СЕТ СН'!$H$5-'СЕТ СН'!$H$17</f>
        <v>4719.2024093500004</v>
      </c>
      <c r="K88" s="37">
        <f>SUMIFS(СВЦЭМ!$C$34:$C$777,СВЦЭМ!$A$34:$A$777,$A88,СВЦЭМ!$B$34:$B$777,K$83)+'СЕТ СН'!$H$9+СВЦЭМ!$D$10+'СЕТ СН'!$H$5-'СЕТ СН'!$H$17</f>
        <v>4700.7614393599997</v>
      </c>
      <c r="L88" s="37">
        <f>SUMIFS(СВЦЭМ!$C$34:$C$777,СВЦЭМ!$A$34:$A$777,$A88,СВЦЭМ!$B$34:$B$777,L$83)+'СЕТ СН'!$H$9+СВЦЭМ!$D$10+'СЕТ СН'!$H$5-'СЕТ СН'!$H$17</f>
        <v>4644.6413098900002</v>
      </c>
      <c r="M88" s="37">
        <f>SUMIFS(СВЦЭМ!$C$34:$C$777,СВЦЭМ!$A$34:$A$777,$A88,СВЦЭМ!$B$34:$B$777,M$83)+'СЕТ СН'!$H$9+СВЦЭМ!$D$10+'СЕТ СН'!$H$5-'СЕТ СН'!$H$17</f>
        <v>4610.2921178400002</v>
      </c>
      <c r="N88" s="37">
        <f>SUMIFS(СВЦЭМ!$C$34:$C$777,СВЦЭМ!$A$34:$A$777,$A88,СВЦЭМ!$B$34:$B$777,N$83)+'СЕТ СН'!$H$9+СВЦЭМ!$D$10+'СЕТ СН'!$H$5-'СЕТ СН'!$H$17</f>
        <v>4600.0820012499998</v>
      </c>
      <c r="O88" s="37">
        <f>SUMIFS(СВЦЭМ!$C$34:$C$777,СВЦЭМ!$A$34:$A$777,$A88,СВЦЭМ!$B$34:$B$777,O$83)+'СЕТ СН'!$H$9+СВЦЭМ!$D$10+'СЕТ СН'!$H$5-'СЕТ СН'!$H$17</f>
        <v>4603.40705265</v>
      </c>
      <c r="P88" s="37">
        <f>SUMIFS(СВЦЭМ!$C$34:$C$777,СВЦЭМ!$A$34:$A$777,$A88,СВЦЭМ!$B$34:$B$777,P$83)+'СЕТ СН'!$H$9+СВЦЭМ!$D$10+'СЕТ СН'!$H$5-'СЕТ СН'!$H$17</f>
        <v>4605.5084354399996</v>
      </c>
      <c r="Q88" s="37">
        <f>SUMIFS(СВЦЭМ!$C$34:$C$777,СВЦЭМ!$A$34:$A$777,$A88,СВЦЭМ!$B$34:$B$777,Q$83)+'СЕТ СН'!$H$9+СВЦЭМ!$D$10+'СЕТ СН'!$H$5-'СЕТ СН'!$H$17</f>
        <v>4604.1794697999994</v>
      </c>
      <c r="R88" s="37">
        <f>SUMIFS(СВЦЭМ!$C$34:$C$777,СВЦЭМ!$A$34:$A$777,$A88,СВЦЭМ!$B$34:$B$777,R$83)+'СЕТ СН'!$H$9+СВЦЭМ!$D$10+'СЕТ СН'!$H$5-'СЕТ СН'!$H$17</f>
        <v>4584.7944701400002</v>
      </c>
      <c r="S88" s="37">
        <f>SUMIFS(СВЦЭМ!$C$34:$C$777,СВЦЭМ!$A$34:$A$777,$A88,СВЦЭМ!$B$34:$B$777,S$83)+'СЕТ СН'!$H$9+СВЦЭМ!$D$10+'СЕТ СН'!$H$5-'СЕТ СН'!$H$17</f>
        <v>4543.3801180099999</v>
      </c>
      <c r="T88" s="37">
        <f>SUMIFS(СВЦЭМ!$C$34:$C$777,СВЦЭМ!$A$34:$A$777,$A88,СВЦЭМ!$B$34:$B$777,T$83)+'СЕТ СН'!$H$9+СВЦЭМ!$D$10+'СЕТ СН'!$H$5-'СЕТ СН'!$H$17</f>
        <v>4530.5436634999996</v>
      </c>
      <c r="U88" s="37">
        <f>SUMIFS(СВЦЭМ!$C$34:$C$777,СВЦЭМ!$A$34:$A$777,$A88,СВЦЭМ!$B$34:$B$777,U$83)+'СЕТ СН'!$H$9+СВЦЭМ!$D$10+'СЕТ СН'!$H$5-'СЕТ СН'!$H$17</f>
        <v>4520.6494345700003</v>
      </c>
      <c r="V88" s="37">
        <f>SUMIFS(СВЦЭМ!$C$34:$C$777,СВЦЭМ!$A$34:$A$777,$A88,СВЦЭМ!$B$34:$B$777,V$83)+'СЕТ СН'!$H$9+СВЦЭМ!$D$10+'СЕТ СН'!$H$5-'СЕТ СН'!$H$17</f>
        <v>4563.08534392</v>
      </c>
      <c r="W88" s="37">
        <f>SUMIFS(СВЦЭМ!$C$34:$C$777,СВЦЭМ!$A$34:$A$777,$A88,СВЦЭМ!$B$34:$B$777,W$83)+'СЕТ СН'!$H$9+СВЦЭМ!$D$10+'СЕТ СН'!$H$5-'СЕТ СН'!$H$17</f>
        <v>4611.3557968300001</v>
      </c>
      <c r="X88" s="37">
        <f>SUMIFS(СВЦЭМ!$C$34:$C$777,СВЦЭМ!$A$34:$A$777,$A88,СВЦЭМ!$B$34:$B$777,X$83)+'СЕТ СН'!$H$9+СВЦЭМ!$D$10+'СЕТ СН'!$H$5-'СЕТ СН'!$H$17</f>
        <v>4726.5218584599997</v>
      </c>
      <c r="Y88" s="37">
        <f>SUMIFS(СВЦЭМ!$C$34:$C$777,СВЦЭМ!$A$34:$A$777,$A88,СВЦЭМ!$B$34:$B$777,Y$83)+'СЕТ СН'!$H$9+СВЦЭМ!$D$10+'СЕТ СН'!$H$5-'СЕТ СН'!$H$17</f>
        <v>4792.5882730699996</v>
      </c>
    </row>
    <row r="89" spans="1:25" ht="15.75" x14ac:dyDescent="0.2">
      <c r="A89" s="36">
        <f t="shared" si="2"/>
        <v>43014</v>
      </c>
      <c r="B89" s="37">
        <f>SUMIFS(СВЦЭМ!$C$34:$C$777,СВЦЭМ!$A$34:$A$777,$A89,СВЦЭМ!$B$34:$B$777,B$83)+'СЕТ СН'!$H$9+СВЦЭМ!$D$10+'СЕТ СН'!$H$5-'СЕТ СН'!$H$17</f>
        <v>4832.38064003</v>
      </c>
      <c r="C89" s="37">
        <f>SUMIFS(СВЦЭМ!$C$34:$C$777,СВЦЭМ!$A$34:$A$777,$A89,СВЦЭМ!$B$34:$B$777,C$83)+'СЕТ СН'!$H$9+СВЦЭМ!$D$10+'СЕТ СН'!$H$5-'СЕТ СН'!$H$17</f>
        <v>4882.9032437300002</v>
      </c>
      <c r="D89" s="37">
        <f>SUMIFS(СВЦЭМ!$C$34:$C$777,СВЦЭМ!$A$34:$A$777,$A89,СВЦЭМ!$B$34:$B$777,D$83)+'СЕТ СН'!$H$9+СВЦЭМ!$D$10+'СЕТ СН'!$H$5-'СЕТ СН'!$H$17</f>
        <v>4911.1445870099997</v>
      </c>
      <c r="E89" s="37">
        <f>SUMIFS(СВЦЭМ!$C$34:$C$777,СВЦЭМ!$A$34:$A$777,$A89,СВЦЭМ!$B$34:$B$777,E$83)+'СЕТ СН'!$H$9+СВЦЭМ!$D$10+'СЕТ СН'!$H$5-'СЕТ СН'!$H$17</f>
        <v>4924.5559921499998</v>
      </c>
      <c r="F89" s="37">
        <f>SUMIFS(СВЦЭМ!$C$34:$C$777,СВЦЭМ!$A$34:$A$777,$A89,СВЦЭМ!$B$34:$B$777,F$83)+'СЕТ СН'!$H$9+СВЦЭМ!$D$10+'СЕТ СН'!$H$5-'СЕТ СН'!$H$17</f>
        <v>4927.3501737699999</v>
      </c>
      <c r="G89" s="37">
        <f>SUMIFS(СВЦЭМ!$C$34:$C$777,СВЦЭМ!$A$34:$A$777,$A89,СВЦЭМ!$B$34:$B$777,G$83)+'СЕТ СН'!$H$9+СВЦЭМ!$D$10+'СЕТ СН'!$H$5-'СЕТ СН'!$H$17</f>
        <v>4903.3045821099995</v>
      </c>
      <c r="H89" s="37">
        <f>SUMIFS(СВЦЭМ!$C$34:$C$777,СВЦЭМ!$A$34:$A$777,$A89,СВЦЭМ!$B$34:$B$777,H$83)+'СЕТ СН'!$H$9+СВЦЭМ!$D$10+'СЕТ СН'!$H$5-'СЕТ СН'!$H$17</f>
        <v>4851.0339023199995</v>
      </c>
      <c r="I89" s="37">
        <f>SUMIFS(СВЦЭМ!$C$34:$C$777,СВЦЭМ!$A$34:$A$777,$A89,СВЦЭМ!$B$34:$B$777,I$83)+'СЕТ СН'!$H$9+СВЦЭМ!$D$10+'СЕТ СН'!$H$5-'СЕТ СН'!$H$17</f>
        <v>4828.8646793099997</v>
      </c>
      <c r="J89" s="37">
        <f>SUMIFS(СВЦЭМ!$C$34:$C$777,СВЦЭМ!$A$34:$A$777,$A89,СВЦЭМ!$B$34:$B$777,J$83)+'СЕТ СН'!$H$9+СВЦЭМ!$D$10+'СЕТ СН'!$H$5-'СЕТ СН'!$H$17</f>
        <v>4738.7822374899997</v>
      </c>
      <c r="K89" s="37">
        <f>SUMIFS(СВЦЭМ!$C$34:$C$777,СВЦЭМ!$A$34:$A$777,$A89,СВЦЭМ!$B$34:$B$777,K$83)+'СЕТ СН'!$H$9+СВЦЭМ!$D$10+'СЕТ СН'!$H$5-'СЕТ СН'!$H$17</f>
        <v>4649.1318681900002</v>
      </c>
      <c r="L89" s="37">
        <f>SUMIFS(СВЦЭМ!$C$34:$C$777,СВЦЭМ!$A$34:$A$777,$A89,СВЦЭМ!$B$34:$B$777,L$83)+'СЕТ СН'!$H$9+СВЦЭМ!$D$10+'СЕТ СН'!$H$5-'СЕТ СН'!$H$17</f>
        <v>4550.9265008700004</v>
      </c>
      <c r="M89" s="37">
        <f>SUMIFS(СВЦЭМ!$C$34:$C$777,СВЦЭМ!$A$34:$A$777,$A89,СВЦЭМ!$B$34:$B$777,M$83)+'СЕТ СН'!$H$9+СВЦЭМ!$D$10+'СЕТ СН'!$H$5-'СЕТ СН'!$H$17</f>
        <v>4504.8093711499996</v>
      </c>
      <c r="N89" s="37">
        <f>SUMIFS(СВЦЭМ!$C$34:$C$777,СВЦЭМ!$A$34:$A$777,$A89,СВЦЭМ!$B$34:$B$777,N$83)+'СЕТ СН'!$H$9+СВЦЭМ!$D$10+'СЕТ СН'!$H$5-'СЕТ СН'!$H$17</f>
        <v>4470.0573671700004</v>
      </c>
      <c r="O89" s="37">
        <f>SUMIFS(СВЦЭМ!$C$34:$C$777,СВЦЭМ!$A$34:$A$777,$A89,СВЦЭМ!$B$34:$B$777,O$83)+'СЕТ СН'!$H$9+СВЦЭМ!$D$10+'СЕТ СН'!$H$5-'СЕТ СН'!$H$17</f>
        <v>4471.79448632</v>
      </c>
      <c r="P89" s="37">
        <f>SUMIFS(СВЦЭМ!$C$34:$C$777,СВЦЭМ!$A$34:$A$777,$A89,СВЦЭМ!$B$34:$B$777,P$83)+'СЕТ СН'!$H$9+СВЦЭМ!$D$10+'СЕТ СН'!$H$5-'СЕТ СН'!$H$17</f>
        <v>4465.8706391300002</v>
      </c>
      <c r="Q89" s="37">
        <f>SUMIFS(СВЦЭМ!$C$34:$C$777,СВЦЭМ!$A$34:$A$777,$A89,СВЦЭМ!$B$34:$B$777,Q$83)+'СЕТ СН'!$H$9+СВЦЭМ!$D$10+'СЕТ СН'!$H$5-'СЕТ СН'!$H$17</f>
        <v>4517.45502579</v>
      </c>
      <c r="R89" s="37">
        <f>SUMIFS(СВЦЭМ!$C$34:$C$777,СВЦЭМ!$A$34:$A$777,$A89,СВЦЭМ!$B$34:$B$777,R$83)+'СЕТ СН'!$H$9+СВЦЭМ!$D$10+'СЕТ СН'!$H$5-'СЕТ СН'!$H$17</f>
        <v>4562.4660140999995</v>
      </c>
      <c r="S89" s="37">
        <f>SUMIFS(СВЦЭМ!$C$34:$C$777,СВЦЭМ!$A$34:$A$777,$A89,СВЦЭМ!$B$34:$B$777,S$83)+'СЕТ СН'!$H$9+СВЦЭМ!$D$10+'СЕТ СН'!$H$5-'СЕТ СН'!$H$17</f>
        <v>4558.41725468</v>
      </c>
      <c r="T89" s="37">
        <f>SUMIFS(СВЦЭМ!$C$34:$C$777,СВЦЭМ!$A$34:$A$777,$A89,СВЦЭМ!$B$34:$B$777,T$83)+'СЕТ СН'!$H$9+СВЦЭМ!$D$10+'СЕТ СН'!$H$5-'СЕТ СН'!$H$17</f>
        <v>4545.4101421599999</v>
      </c>
      <c r="U89" s="37">
        <f>SUMIFS(СВЦЭМ!$C$34:$C$777,СВЦЭМ!$A$34:$A$777,$A89,СВЦЭМ!$B$34:$B$777,U$83)+'СЕТ СН'!$H$9+СВЦЭМ!$D$10+'СЕТ СН'!$H$5-'СЕТ СН'!$H$17</f>
        <v>4494.4810488799994</v>
      </c>
      <c r="V89" s="37">
        <f>SUMIFS(СВЦЭМ!$C$34:$C$777,СВЦЭМ!$A$34:$A$777,$A89,СВЦЭМ!$B$34:$B$777,V$83)+'СЕТ СН'!$H$9+СВЦЭМ!$D$10+'СЕТ СН'!$H$5-'СЕТ СН'!$H$17</f>
        <v>4525.3342450099999</v>
      </c>
      <c r="W89" s="37">
        <f>SUMIFS(СВЦЭМ!$C$34:$C$777,СВЦЭМ!$A$34:$A$777,$A89,СВЦЭМ!$B$34:$B$777,W$83)+'СЕТ СН'!$H$9+СВЦЭМ!$D$10+'СЕТ СН'!$H$5-'СЕТ СН'!$H$17</f>
        <v>4618.4004442300002</v>
      </c>
      <c r="X89" s="37">
        <f>SUMIFS(СВЦЭМ!$C$34:$C$777,СВЦЭМ!$A$34:$A$777,$A89,СВЦЭМ!$B$34:$B$777,X$83)+'СЕТ СН'!$H$9+СВЦЭМ!$D$10+'СЕТ СН'!$H$5-'СЕТ СН'!$H$17</f>
        <v>4732.0078018599997</v>
      </c>
      <c r="Y89" s="37">
        <f>SUMIFS(СВЦЭМ!$C$34:$C$777,СВЦЭМ!$A$34:$A$777,$A89,СВЦЭМ!$B$34:$B$777,Y$83)+'СЕТ СН'!$H$9+СВЦЭМ!$D$10+'СЕТ СН'!$H$5-'СЕТ СН'!$H$17</f>
        <v>4829.6323563099995</v>
      </c>
    </row>
    <row r="90" spans="1:25" ht="15.75" x14ac:dyDescent="0.2">
      <c r="A90" s="36">
        <f t="shared" si="2"/>
        <v>43015</v>
      </c>
      <c r="B90" s="37">
        <f>SUMIFS(СВЦЭМ!$C$34:$C$777,СВЦЭМ!$A$34:$A$777,$A90,СВЦЭМ!$B$34:$B$777,B$83)+'СЕТ СН'!$H$9+СВЦЭМ!$D$10+'СЕТ СН'!$H$5-'СЕТ СН'!$H$17</f>
        <v>4776.86450556</v>
      </c>
      <c r="C90" s="37">
        <f>SUMIFS(СВЦЭМ!$C$34:$C$777,СВЦЭМ!$A$34:$A$777,$A90,СВЦЭМ!$B$34:$B$777,C$83)+'СЕТ СН'!$H$9+СВЦЭМ!$D$10+'СЕТ СН'!$H$5-'СЕТ СН'!$H$17</f>
        <v>4830.4105942200003</v>
      </c>
      <c r="D90" s="37">
        <f>SUMIFS(СВЦЭМ!$C$34:$C$777,СВЦЭМ!$A$34:$A$777,$A90,СВЦЭМ!$B$34:$B$777,D$83)+'СЕТ СН'!$H$9+СВЦЭМ!$D$10+'СЕТ СН'!$H$5-'СЕТ СН'!$H$17</f>
        <v>4854.4746064600004</v>
      </c>
      <c r="E90" s="37">
        <f>SUMIFS(СВЦЭМ!$C$34:$C$777,СВЦЭМ!$A$34:$A$777,$A90,СВЦЭМ!$B$34:$B$777,E$83)+'СЕТ СН'!$H$9+СВЦЭМ!$D$10+'СЕТ СН'!$H$5-'СЕТ СН'!$H$17</f>
        <v>4868.1278867299998</v>
      </c>
      <c r="F90" s="37">
        <f>SUMIFS(СВЦЭМ!$C$34:$C$777,СВЦЭМ!$A$34:$A$777,$A90,СВЦЭМ!$B$34:$B$777,F$83)+'СЕТ СН'!$H$9+СВЦЭМ!$D$10+'СЕТ СН'!$H$5-'СЕТ СН'!$H$17</f>
        <v>4868.0050240199998</v>
      </c>
      <c r="G90" s="37">
        <f>SUMIFS(СВЦЭМ!$C$34:$C$777,СВЦЭМ!$A$34:$A$777,$A90,СВЦЭМ!$B$34:$B$777,G$83)+'СЕТ СН'!$H$9+СВЦЭМ!$D$10+'СЕТ СН'!$H$5-'СЕТ СН'!$H$17</f>
        <v>4860.3339487699996</v>
      </c>
      <c r="H90" s="37">
        <f>SUMIFS(СВЦЭМ!$C$34:$C$777,СВЦЭМ!$A$34:$A$777,$A90,СВЦЭМ!$B$34:$B$777,H$83)+'СЕТ СН'!$H$9+СВЦЭМ!$D$10+'СЕТ СН'!$H$5-'СЕТ СН'!$H$17</f>
        <v>4827.2995984899999</v>
      </c>
      <c r="I90" s="37">
        <f>SUMIFS(СВЦЭМ!$C$34:$C$777,СВЦЭМ!$A$34:$A$777,$A90,СВЦЭМ!$B$34:$B$777,I$83)+'СЕТ СН'!$H$9+СВЦЭМ!$D$10+'СЕТ СН'!$H$5-'СЕТ СН'!$H$17</f>
        <v>4748.1046882399996</v>
      </c>
      <c r="J90" s="37">
        <f>SUMIFS(СВЦЭМ!$C$34:$C$777,СВЦЭМ!$A$34:$A$777,$A90,СВЦЭМ!$B$34:$B$777,J$83)+'СЕТ СН'!$H$9+СВЦЭМ!$D$10+'СЕТ СН'!$H$5-'СЕТ СН'!$H$17</f>
        <v>4646.3665113500001</v>
      </c>
      <c r="K90" s="37">
        <f>SUMIFS(СВЦЭМ!$C$34:$C$777,СВЦЭМ!$A$34:$A$777,$A90,СВЦЭМ!$B$34:$B$777,K$83)+'СЕТ СН'!$H$9+СВЦЭМ!$D$10+'СЕТ СН'!$H$5-'СЕТ СН'!$H$17</f>
        <v>4569.9066557400001</v>
      </c>
      <c r="L90" s="37">
        <f>SUMIFS(СВЦЭМ!$C$34:$C$777,СВЦЭМ!$A$34:$A$777,$A90,СВЦЭМ!$B$34:$B$777,L$83)+'СЕТ СН'!$H$9+СВЦЭМ!$D$10+'СЕТ СН'!$H$5-'СЕТ СН'!$H$17</f>
        <v>4564.2891728799996</v>
      </c>
      <c r="M90" s="37">
        <f>SUMIFS(СВЦЭМ!$C$34:$C$777,СВЦЭМ!$A$34:$A$777,$A90,СВЦЭМ!$B$34:$B$777,M$83)+'СЕТ СН'!$H$9+СВЦЭМ!$D$10+'СЕТ СН'!$H$5-'СЕТ СН'!$H$17</f>
        <v>4564.7255651100004</v>
      </c>
      <c r="N90" s="37">
        <f>SUMIFS(СВЦЭМ!$C$34:$C$777,СВЦЭМ!$A$34:$A$777,$A90,СВЦЭМ!$B$34:$B$777,N$83)+'СЕТ СН'!$H$9+СВЦЭМ!$D$10+'СЕТ СН'!$H$5-'СЕТ СН'!$H$17</f>
        <v>4553.4491373000001</v>
      </c>
      <c r="O90" s="37">
        <f>SUMIFS(СВЦЭМ!$C$34:$C$777,СВЦЭМ!$A$34:$A$777,$A90,СВЦЭМ!$B$34:$B$777,O$83)+'СЕТ СН'!$H$9+СВЦЭМ!$D$10+'СЕТ СН'!$H$5-'СЕТ СН'!$H$17</f>
        <v>4546.5238920499996</v>
      </c>
      <c r="P90" s="37">
        <f>SUMIFS(СВЦЭМ!$C$34:$C$777,СВЦЭМ!$A$34:$A$777,$A90,СВЦЭМ!$B$34:$B$777,P$83)+'СЕТ СН'!$H$9+СВЦЭМ!$D$10+'СЕТ СН'!$H$5-'СЕТ СН'!$H$17</f>
        <v>4565.1927477999998</v>
      </c>
      <c r="Q90" s="37">
        <f>SUMIFS(СВЦЭМ!$C$34:$C$777,СВЦЭМ!$A$34:$A$777,$A90,СВЦЭМ!$B$34:$B$777,Q$83)+'СЕТ СН'!$H$9+СВЦЭМ!$D$10+'СЕТ СН'!$H$5-'СЕТ СН'!$H$17</f>
        <v>4567.0315017299999</v>
      </c>
      <c r="R90" s="37">
        <f>SUMIFS(СВЦЭМ!$C$34:$C$777,СВЦЭМ!$A$34:$A$777,$A90,СВЦЭМ!$B$34:$B$777,R$83)+'СЕТ СН'!$H$9+СВЦЭМ!$D$10+'СЕТ СН'!$H$5-'СЕТ СН'!$H$17</f>
        <v>4562.6065756799999</v>
      </c>
      <c r="S90" s="37">
        <f>SUMIFS(СВЦЭМ!$C$34:$C$777,СВЦЭМ!$A$34:$A$777,$A90,СВЦЭМ!$B$34:$B$777,S$83)+'СЕТ СН'!$H$9+СВЦЭМ!$D$10+'СЕТ СН'!$H$5-'СЕТ СН'!$H$17</f>
        <v>4543.6224006599996</v>
      </c>
      <c r="T90" s="37">
        <f>SUMIFS(СВЦЭМ!$C$34:$C$777,СВЦЭМ!$A$34:$A$777,$A90,СВЦЭМ!$B$34:$B$777,T$83)+'СЕТ СН'!$H$9+СВЦЭМ!$D$10+'СЕТ СН'!$H$5-'СЕТ СН'!$H$17</f>
        <v>4550.30251675</v>
      </c>
      <c r="U90" s="37">
        <f>SUMIFS(СВЦЭМ!$C$34:$C$777,СВЦЭМ!$A$34:$A$777,$A90,СВЦЭМ!$B$34:$B$777,U$83)+'СЕТ СН'!$H$9+СВЦЭМ!$D$10+'СЕТ СН'!$H$5-'СЕТ СН'!$H$17</f>
        <v>4598.2799226799998</v>
      </c>
      <c r="V90" s="37">
        <f>SUMIFS(СВЦЭМ!$C$34:$C$777,СВЦЭМ!$A$34:$A$777,$A90,СВЦЭМ!$B$34:$B$777,V$83)+'СЕТ СН'!$H$9+СВЦЭМ!$D$10+'СЕТ СН'!$H$5-'СЕТ СН'!$H$17</f>
        <v>4584.3619818199995</v>
      </c>
      <c r="W90" s="37">
        <f>SUMIFS(СВЦЭМ!$C$34:$C$777,СВЦЭМ!$A$34:$A$777,$A90,СВЦЭМ!$B$34:$B$777,W$83)+'СЕТ СН'!$H$9+СВЦЭМ!$D$10+'СЕТ СН'!$H$5-'СЕТ СН'!$H$17</f>
        <v>4595.88239049</v>
      </c>
      <c r="X90" s="37">
        <f>SUMIFS(СВЦЭМ!$C$34:$C$777,СВЦЭМ!$A$34:$A$777,$A90,СВЦЭМ!$B$34:$B$777,X$83)+'СЕТ СН'!$H$9+СВЦЭМ!$D$10+'СЕТ СН'!$H$5-'СЕТ СН'!$H$17</f>
        <v>4629.6280319899997</v>
      </c>
      <c r="Y90" s="37">
        <f>SUMIFS(СВЦЭМ!$C$34:$C$777,СВЦЭМ!$A$34:$A$777,$A90,СВЦЭМ!$B$34:$B$777,Y$83)+'СЕТ СН'!$H$9+СВЦЭМ!$D$10+'СЕТ СН'!$H$5-'СЕТ СН'!$H$17</f>
        <v>4705.1340670700001</v>
      </c>
    </row>
    <row r="91" spans="1:25" ht="15.75" x14ac:dyDescent="0.2">
      <c r="A91" s="36">
        <f t="shared" si="2"/>
        <v>43016</v>
      </c>
      <c r="B91" s="37">
        <f>SUMIFS(СВЦЭМ!$C$34:$C$777,СВЦЭМ!$A$34:$A$777,$A91,СВЦЭМ!$B$34:$B$777,B$83)+'СЕТ СН'!$H$9+СВЦЭМ!$D$10+'СЕТ СН'!$H$5-'СЕТ СН'!$H$17</f>
        <v>4785.1350667400002</v>
      </c>
      <c r="C91" s="37">
        <f>SUMIFS(СВЦЭМ!$C$34:$C$777,СВЦЭМ!$A$34:$A$777,$A91,СВЦЭМ!$B$34:$B$777,C$83)+'СЕТ СН'!$H$9+СВЦЭМ!$D$10+'СЕТ СН'!$H$5-'СЕТ СН'!$H$17</f>
        <v>4843.9990266300001</v>
      </c>
      <c r="D91" s="37">
        <f>SUMIFS(СВЦЭМ!$C$34:$C$777,СВЦЭМ!$A$34:$A$777,$A91,СВЦЭМ!$B$34:$B$777,D$83)+'СЕТ СН'!$H$9+СВЦЭМ!$D$10+'СЕТ СН'!$H$5-'СЕТ СН'!$H$17</f>
        <v>4874.3978954300001</v>
      </c>
      <c r="E91" s="37">
        <f>SUMIFS(СВЦЭМ!$C$34:$C$777,СВЦЭМ!$A$34:$A$777,$A91,СВЦЭМ!$B$34:$B$777,E$83)+'СЕТ СН'!$H$9+СВЦЭМ!$D$10+'СЕТ СН'!$H$5-'СЕТ СН'!$H$17</f>
        <v>4880.1698610900003</v>
      </c>
      <c r="F91" s="37">
        <f>SUMIFS(СВЦЭМ!$C$34:$C$777,СВЦЭМ!$A$34:$A$777,$A91,СВЦЭМ!$B$34:$B$777,F$83)+'СЕТ СН'!$H$9+СВЦЭМ!$D$10+'СЕТ СН'!$H$5-'СЕТ СН'!$H$17</f>
        <v>4881.1234162599994</v>
      </c>
      <c r="G91" s="37">
        <f>SUMIFS(СВЦЭМ!$C$34:$C$777,СВЦЭМ!$A$34:$A$777,$A91,СВЦЭМ!$B$34:$B$777,G$83)+'СЕТ СН'!$H$9+СВЦЭМ!$D$10+'СЕТ СН'!$H$5-'СЕТ СН'!$H$17</f>
        <v>4877.8000587300003</v>
      </c>
      <c r="H91" s="37">
        <f>SUMIFS(СВЦЭМ!$C$34:$C$777,СВЦЭМ!$A$34:$A$777,$A91,СВЦЭМ!$B$34:$B$777,H$83)+'СЕТ СН'!$H$9+СВЦЭМ!$D$10+'СЕТ СН'!$H$5-'СЕТ СН'!$H$17</f>
        <v>4846.5257364899999</v>
      </c>
      <c r="I91" s="37">
        <f>SUMIFS(СВЦЭМ!$C$34:$C$777,СВЦЭМ!$A$34:$A$777,$A91,СВЦЭМ!$B$34:$B$777,I$83)+'СЕТ СН'!$H$9+СВЦЭМ!$D$10+'СЕТ СН'!$H$5-'СЕТ СН'!$H$17</f>
        <v>4787.8853097399997</v>
      </c>
      <c r="J91" s="37">
        <f>SUMIFS(СВЦЭМ!$C$34:$C$777,СВЦЭМ!$A$34:$A$777,$A91,СВЦЭМ!$B$34:$B$777,J$83)+'СЕТ СН'!$H$9+СВЦЭМ!$D$10+'СЕТ СН'!$H$5-'СЕТ СН'!$H$17</f>
        <v>4663.3101550699994</v>
      </c>
      <c r="K91" s="37">
        <f>SUMIFS(СВЦЭМ!$C$34:$C$777,СВЦЭМ!$A$34:$A$777,$A91,СВЦЭМ!$B$34:$B$777,K$83)+'СЕТ СН'!$H$9+СВЦЭМ!$D$10+'СЕТ СН'!$H$5-'СЕТ СН'!$H$17</f>
        <v>4538.4809709000001</v>
      </c>
      <c r="L91" s="37">
        <f>SUMIFS(СВЦЭМ!$C$34:$C$777,СВЦЭМ!$A$34:$A$777,$A91,СВЦЭМ!$B$34:$B$777,L$83)+'СЕТ СН'!$H$9+СВЦЭМ!$D$10+'СЕТ СН'!$H$5-'СЕТ СН'!$H$17</f>
        <v>4565.1561586099997</v>
      </c>
      <c r="M91" s="37">
        <f>SUMIFS(СВЦЭМ!$C$34:$C$777,СВЦЭМ!$A$34:$A$777,$A91,СВЦЭМ!$B$34:$B$777,M$83)+'СЕТ СН'!$H$9+СВЦЭМ!$D$10+'СЕТ СН'!$H$5-'СЕТ СН'!$H$17</f>
        <v>4576.2373450899995</v>
      </c>
      <c r="N91" s="37">
        <f>SUMIFS(СВЦЭМ!$C$34:$C$777,СВЦЭМ!$A$34:$A$777,$A91,СВЦЭМ!$B$34:$B$777,N$83)+'СЕТ СН'!$H$9+СВЦЭМ!$D$10+'СЕТ СН'!$H$5-'СЕТ СН'!$H$17</f>
        <v>4559.7774647699998</v>
      </c>
      <c r="O91" s="37">
        <f>SUMIFS(СВЦЭМ!$C$34:$C$777,СВЦЭМ!$A$34:$A$777,$A91,СВЦЭМ!$B$34:$B$777,O$83)+'СЕТ СН'!$H$9+СВЦЭМ!$D$10+'СЕТ СН'!$H$5-'СЕТ СН'!$H$17</f>
        <v>4552.0405809100002</v>
      </c>
      <c r="P91" s="37">
        <f>SUMIFS(СВЦЭМ!$C$34:$C$777,СВЦЭМ!$A$34:$A$777,$A91,СВЦЭМ!$B$34:$B$777,P$83)+'СЕТ СН'!$H$9+СВЦЭМ!$D$10+'СЕТ СН'!$H$5-'СЕТ СН'!$H$17</f>
        <v>4542.5786956900001</v>
      </c>
      <c r="Q91" s="37">
        <f>SUMIFS(СВЦЭМ!$C$34:$C$777,СВЦЭМ!$A$34:$A$777,$A91,СВЦЭМ!$B$34:$B$777,Q$83)+'СЕТ СН'!$H$9+СВЦЭМ!$D$10+'СЕТ СН'!$H$5-'СЕТ СН'!$H$17</f>
        <v>4543.0541820199996</v>
      </c>
      <c r="R91" s="37">
        <f>SUMIFS(СВЦЭМ!$C$34:$C$777,СВЦЭМ!$A$34:$A$777,$A91,СВЦЭМ!$B$34:$B$777,R$83)+'СЕТ СН'!$H$9+СВЦЭМ!$D$10+'СЕТ СН'!$H$5-'СЕТ СН'!$H$17</f>
        <v>4557.0800533599995</v>
      </c>
      <c r="S91" s="37">
        <f>SUMIFS(СВЦЭМ!$C$34:$C$777,СВЦЭМ!$A$34:$A$777,$A91,СВЦЭМ!$B$34:$B$777,S$83)+'СЕТ СН'!$H$9+СВЦЭМ!$D$10+'СЕТ СН'!$H$5-'СЕТ СН'!$H$17</f>
        <v>4572.21641559</v>
      </c>
      <c r="T91" s="37">
        <f>SUMIFS(СВЦЭМ!$C$34:$C$777,СВЦЭМ!$A$34:$A$777,$A91,СВЦЭМ!$B$34:$B$777,T$83)+'СЕТ СН'!$H$9+СВЦЭМ!$D$10+'СЕТ СН'!$H$5-'СЕТ СН'!$H$17</f>
        <v>4612.0631494899999</v>
      </c>
      <c r="U91" s="37">
        <f>SUMIFS(СВЦЭМ!$C$34:$C$777,СВЦЭМ!$A$34:$A$777,$A91,СВЦЭМ!$B$34:$B$777,U$83)+'СЕТ СН'!$H$9+СВЦЭМ!$D$10+'СЕТ СН'!$H$5-'СЕТ СН'!$H$17</f>
        <v>4649.7124761699997</v>
      </c>
      <c r="V91" s="37">
        <f>SUMIFS(СВЦЭМ!$C$34:$C$777,СВЦЭМ!$A$34:$A$777,$A91,СВЦЭМ!$B$34:$B$777,V$83)+'СЕТ СН'!$H$9+СВЦЭМ!$D$10+'СЕТ СН'!$H$5-'СЕТ СН'!$H$17</f>
        <v>4633.4708586899997</v>
      </c>
      <c r="W91" s="37">
        <f>SUMIFS(СВЦЭМ!$C$34:$C$777,СВЦЭМ!$A$34:$A$777,$A91,СВЦЭМ!$B$34:$B$777,W$83)+'СЕТ СН'!$H$9+СВЦЭМ!$D$10+'СЕТ СН'!$H$5-'СЕТ СН'!$H$17</f>
        <v>4589.2891951199999</v>
      </c>
      <c r="X91" s="37">
        <f>SUMIFS(СВЦЭМ!$C$34:$C$777,СВЦЭМ!$A$34:$A$777,$A91,СВЦЭМ!$B$34:$B$777,X$83)+'СЕТ СН'!$H$9+СВЦЭМ!$D$10+'СЕТ СН'!$H$5-'СЕТ СН'!$H$17</f>
        <v>4596.3407446599995</v>
      </c>
      <c r="Y91" s="37">
        <f>SUMIFS(СВЦЭМ!$C$34:$C$777,СВЦЭМ!$A$34:$A$777,$A91,СВЦЭМ!$B$34:$B$777,Y$83)+'СЕТ СН'!$H$9+СВЦЭМ!$D$10+'СЕТ СН'!$H$5-'СЕТ СН'!$H$17</f>
        <v>4718.4226797599995</v>
      </c>
    </row>
    <row r="92" spans="1:25" ht="15.75" x14ac:dyDescent="0.2">
      <c r="A92" s="36">
        <f t="shared" si="2"/>
        <v>43017</v>
      </c>
      <c r="B92" s="37">
        <f>SUMIFS(СВЦЭМ!$C$34:$C$777,СВЦЭМ!$A$34:$A$777,$A92,СВЦЭМ!$B$34:$B$777,B$83)+'СЕТ СН'!$H$9+СВЦЭМ!$D$10+'СЕТ СН'!$H$5-'СЕТ СН'!$H$17</f>
        <v>4758.7991589699996</v>
      </c>
      <c r="C92" s="37">
        <f>SUMIFS(СВЦЭМ!$C$34:$C$777,СВЦЭМ!$A$34:$A$777,$A92,СВЦЭМ!$B$34:$B$777,C$83)+'СЕТ СН'!$H$9+СВЦЭМ!$D$10+'СЕТ СН'!$H$5-'СЕТ СН'!$H$17</f>
        <v>4816.5130997300002</v>
      </c>
      <c r="D92" s="37">
        <f>SUMIFS(СВЦЭМ!$C$34:$C$777,СВЦЭМ!$A$34:$A$777,$A92,СВЦЭМ!$B$34:$B$777,D$83)+'СЕТ СН'!$H$9+СВЦЭМ!$D$10+'СЕТ СН'!$H$5-'СЕТ СН'!$H$17</f>
        <v>4845.5539554299994</v>
      </c>
      <c r="E92" s="37">
        <f>SUMIFS(СВЦЭМ!$C$34:$C$777,СВЦЭМ!$A$34:$A$777,$A92,СВЦЭМ!$B$34:$B$777,E$83)+'СЕТ СН'!$H$9+СВЦЭМ!$D$10+'СЕТ СН'!$H$5-'СЕТ СН'!$H$17</f>
        <v>4855.8884996799998</v>
      </c>
      <c r="F92" s="37">
        <f>SUMIFS(СВЦЭМ!$C$34:$C$777,СВЦЭМ!$A$34:$A$777,$A92,СВЦЭМ!$B$34:$B$777,F$83)+'СЕТ СН'!$H$9+СВЦЭМ!$D$10+'СЕТ СН'!$H$5-'СЕТ СН'!$H$17</f>
        <v>4849.1364462399997</v>
      </c>
      <c r="G92" s="37">
        <f>SUMIFS(СВЦЭМ!$C$34:$C$777,СВЦЭМ!$A$34:$A$777,$A92,СВЦЭМ!$B$34:$B$777,G$83)+'СЕТ СН'!$H$9+СВЦЭМ!$D$10+'СЕТ СН'!$H$5-'СЕТ СН'!$H$17</f>
        <v>4812.0581637300002</v>
      </c>
      <c r="H92" s="37">
        <f>SUMIFS(СВЦЭМ!$C$34:$C$777,СВЦЭМ!$A$34:$A$777,$A92,СВЦЭМ!$B$34:$B$777,H$83)+'СЕТ СН'!$H$9+СВЦЭМ!$D$10+'СЕТ СН'!$H$5-'СЕТ СН'!$H$17</f>
        <v>4754.0833719700004</v>
      </c>
      <c r="I92" s="37">
        <f>SUMIFS(СВЦЭМ!$C$34:$C$777,СВЦЭМ!$A$34:$A$777,$A92,СВЦЭМ!$B$34:$B$777,I$83)+'СЕТ СН'!$H$9+СВЦЭМ!$D$10+'СЕТ СН'!$H$5-'СЕТ СН'!$H$17</f>
        <v>4687.7619641399997</v>
      </c>
      <c r="J92" s="37">
        <f>SUMIFS(СВЦЭМ!$C$34:$C$777,СВЦЭМ!$A$34:$A$777,$A92,СВЦЭМ!$B$34:$B$777,J$83)+'СЕТ СН'!$H$9+СВЦЭМ!$D$10+'СЕТ СН'!$H$5-'СЕТ СН'!$H$17</f>
        <v>4626.76855634</v>
      </c>
      <c r="K92" s="37">
        <f>SUMIFS(СВЦЭМ!$C$34:$C$777,СВЦЭМ!$A$34:$A$777,$A92,СВЦЭМ!$B$34:$B$777,K$83)+'СЕТ СН'!$H$9+СВЦЭМ!$D$10+'СЕТ СН'!$H$5-'СЕТ СН'!$H$17</f>
        <v>4663.4297799400001</v>
      </c>
      <c r="L92" s="37">
        <f>SUMIFS(СВЦЭМ!$C$34:$C$777,СВЦЭМ!$A$34:$A$777,$A92,СВЦЭМ!$B$34:$B$777,L$83)+'СЕТ СН'!$H$9+СВЦЭМ!$D$10+'СЕТ СН'!$H$5-'СЕТ СН'!$H$17</f>
        <v>4728.1988652399996</v>
      </c>
      <c r="M92" s="37">
        <f>SUMIFS(СВЦЭМ!$C$34:$C$777,СВЦЭМ!$A$34:$A$777,$A92,СВЦЭМ!$B$34:$B$777,M$83)+'СЕТ СН'!$H$9+СВЦЭМ!$D$10+'СЕТ СН'!$H$5-'СЕТ СН'!$H$17</f>
        <v>4756.7129787499998</v>
      </c>
      <c r="N92" s="37">
        <f>SUMIFS(СВЦЭМ!$C$34:$C$777,СВЦЭМ!$A$34:$A$777,$A92,СВЦЭМ!$B$34:$B$777,N$83)+'СЕТ СН'!$H$9+СВЦЭМ!$D$10+'СЕТ СН'!$H$5-'СЕТ СН'!$H$17</f>
        <v>4719.6490537499994</v>
      </c>
      <c r="O92" s="37">
        <f>SUMIFS(СВЦЭМ!$C$34:$C$777,СВЦЭМ!$A$34:$A$777,$A92,СВЦЭМ!$B$34:$B$777,O$83)+'СЕТ СН'!$H$9+СВЦЭМ!$D$10+'СЕТ СН'!$H$5-'СЕТ СН'!$H$17</f>
        <v>4718.0533590799996</v>
      </c>
      <c r="P92" s="37">
        <f>SUMIFS(СВЦЭМ!$C$34:$C$777,СВЦЭМ!$A$34:$A$777,$A92,СВЦЭМ!$B$34:$B$777,P$83)+'СЕТ СН'!$H$9+СВЦЭМ!$D$10+'СЕТ СН'!$H$5-'СЕТ СН'!$H$17</f>
        <v>4700.0231142599996</v>
      </c>
      <c r="Q92" s="37">
        <f>SUMIFS(СВЦЭМ!$C$34:$C$777,СВЦЭМ!$A$34:$A$777,$A92,СВЦЭМ!$B$34:$B$777,Q$83)+'СЕТ СН'!$H$9+СВЦЭМ!$D$10+'СЕТ СН'!$H$5-'СЕТ СН'!$H$17</f>
        <v>4694.2039603599997</v>
      </c>
      <c r="R92" s="37">
        <f>SUMIFS(СВЦЭМ!$C$34:$C$777,СВЦЭМ!$A$34:$A$777,$A92,СВЦЭМ!$B$34:$B$777,R$83)+'СЕТ СН'!$H$9+СВЦЭМ!$D$10+'СЕТ СН'!$H$5-'СЕТ СН'!$H$17</f>
        <v>4690.9268776299996</v>
      </c>
      <c r="S92" s="37">
        <f>SUMIFS(СВЦЭМ!$C$34:$C$777,СВЦЭМ!$A$34:$A$777,$A92,СВЦЭМ!$B$34:$B$777,S$83)+'СЕТ СН'!$H$9+СВЦЭМ!$D$10+'СЕТ СН'!$H$5-'СЕТ СН'!$H$17</f>
        <v>4700.7523540499997</v>
      </c>
      <c r="T92" s="37">
        <f>SUMIFS(СВЦЭМ!$C$34:$C$777,СВЦЭМ!$A$34:$A$777,$A92,СВЦЭМ!$B$34:$B$777,T$83)+'СЕТ СН'!$H$9+СВЦЭМ!$D$10+'СЕТ СН'!$H$5-'СЕТ СН'!$H$17</f>
        <v>4755.4212356099997</v>
      </c>
      <c r="U92" s="37">
        <f>SUMIFS(СВЦЭМ!$C$34:$C$777,СВЦЭМ!$A$34:$A$777,$A92,СВЦЭМ!$B$34:$B$777,U$83)+'СЕТ СН'!$H$9+СВЦЭМ!$D$10+'СЕТ СН'!$H$5-'СЕТ СН'!$H$17</f>
        <v>4795.5168468699994</v>
      </c>
      <c r="V92" s="37">
        <f>SUMIFS(СВЦЭМ!$C$34:$C$777,СВЦЭМ!$A$34:$A$777,$A92,СВЦЭМ!$B$34:$B$777,V$83)+'СЕТ СН'!$H$9+СВЦЭМ!$D$10+'СЕТ СН'!$H$5-'СЕТ СН'!$H$17</f>
        <v>4766.8951968900001</v>
      </c>
      <c r="W92" s="37">
        <f>SUMIFS(СВЦЭМ!$C$34:$C$777,СВЦЭМ!$A$34:$A$777,$A92,СВЦЭМ!$B$34:$B$777,W$83)+'СЕТ СН'!$H$9+СВЦЭМ!$D$10+'СЕТ СН'!$H$5-'СЕТ СН'!$H$17</f>
        <v>4710.8242592899996</v>
      </c>
      <c r="X92" s="37">
        <f>SUMIFS(СВЦЭМ!$C$34:$C$777,СВЦЭМ!$A$34:$A$777,$A92,СВЦЭМ!$B$34:$B$777,X$83)+'СЕТ СН'!$H$9+СВЦЭМ!$D$10+'СЕТ СН'!$H$5-'СЕТ СН'!$H$17</f>
        <v>4681.0207988700004</v>
      </c>
      <c r="Y92" s="37">
        <f>SUMIFS(СВЦЭМ!$C$34:$C$777,СВЦЭМ!$A$34:$A$777,$A92,СВЦЭМ!$B$34:$B$777,Y$83)+'СЕТ СН'!$H$9+СВЦЭМ!$D$10+'СЕТ СН'!$H$5-'СЕТ СН'!$H$17</f>
        <v>4743.0945963100003</v>
      </c>
    </row>
    <row r="93" spans="1:25" ht="15.75" x14ac:dyDescent="0.2">
      <c r="A93" s="36">
        <f t="shared" si="2"/>
        <v>43018</v>
      </c>
      <c r="B93" s="37">
        <f>SUMIFS(СВЦЭМ!$C$34:$C$777,СВЦЭМ!$A$34:$A$777,$A93,СВЦЭМ!$B$34:$B$777,B$83)+'СЕТ СН'!$H$9+СВЦЭМ!$D$10+'СЕТ СН'!$H$5-'СЕТ СН'!$H$17</f>
        <v>4885.6938354499998</v>
      </c>
      <c r="C93" s="37">
        <f>SUMIFS(СВЦЭМ!$C$34:$C$777,СВЦЭМ!$A$34:$A$777,$A93,СВЦЭМ!$B$34:$B$777,C$83)+'СЕТ СН'!$H$9+СВЦЭМ!$D$10+'СЕТ СН'!$H$5-'СЕТ СН'!$H$17</f>
        <v>4949.7374698900003</v>
      </c>
      <c r="D93" s="37">
        <f>SUMIFS(СВЦЭМ!$C$34:$C$777,СВЦЭМ!$A$34:$A$777,$A93,СВЦЭМ!$B$34:$B$777,D$83)+'СЕТ СН'!$H$9+СВЦЭМ!$D$10+'СЕТ СН'!$H$5-'СЕТ СН'!$H$17</f>
        <v>4982.7004482599996</v>
      </c>
      <c r="E93" s="37">
        <f>SUMIFS(СВЦЭМ!$C$34:$C$777,СВЦЭМ!$A$34:$A$777,$A93,СВЦЭМ!$B$34:$B$777,E$83)+'СЕТ СН'!$H$9+СВЦЭМ!$D$10+'СЕТ СН'!$H$5-'СЕТ СН'!$H$17</f>
        <v>4996.0717507600002</v>
      </c>
      <c r="F93" s="37">
        <f>SUMIFS(СВЦЭМ!$C$34:$C$777,СВЦЭМ!$A$34:$A$777,$A93,СВЦЭМ!$B$34:$B$777,F$83)+'СЕТ СН'!$H$9+СВЦЭМ!$D$10+'СЕТ СН'!$H$5-'СЕТ СН'!$H$17</f>
        <v>4996.2627193400003</v>
      </c>
      <c r="G93" s="37">
        <f>SUMIFS(СВЦЭМ!$C$34:$C$777,СВЦЭМ!$A$34:$A$777,$A93,СВЦЭМ!$B$34:$B$777,G$83)+'СЕТ СН'!$H$9+СВЦЭМ!$D$10+'СЕТ СН'!$H$5-'СЕТ СН'!$H$17</f>
        <v>4972.3576176999995</v>
      </c>
      <c r="H93" s="37">
        <f>SUMIFS(СВЦЭМ!$C$34:$C$777,СВЦЭМ!$A$34:$A$777,$A93,СВЦЭМ!$B$34:$B$777,H$83)+'СЕТ СН'!$H$9+СВЦЭМ!$D$10+'СЕТ СН'!$H$5-'СЕТ СН'!$H$17</f>
        <v>4858.5321680799998</v>
      </c>
      <c r="I93" s="37">
        <f>SUMIFS(СВЦЭМ!$C$34:$C$777,СВЦЭМ!$A$34:$A$777,$A93,СВЦЭМ!$B$34:$B$777,I$83)+'СЕТ СН'!$H$9+СВЦЭМ!$D$10+'СЕТ СН'!$H$5-'СЕТ СН'!$H$17</f>
        <v>4748.0894019099997</v>
      </c>
      <c r="J93" s="37">
        <f>SUMIFS(СВЦЭМ!$C$34:$C$777,СВЦЭМ!$A$34:$A$777,$A93,СВЦЭМ!$B$34:$B$777,J$83)+'СЕТ СН'!$H$9+СВЦЭМ!$D$10+'СЕТ СН'!$H$5-'СЕТ СН'!$H$17</f>
        <v>4680.5742175699997</v>
      </c>
      <c r="K93" s="37">
        <f>SUMIFS(СВЦЭМ!$C$34:$C$777,СВЦЭМ!$A$34:$A$777,$A93,СВЦЭМ!$B$34:$B$777,K$83)+'СЕТ СН'!$H$9+СВЦЭМ!$D$10+'СЕТ СН'!$H$5-'СЕТ СН'!$H$17</f>
        <v>4682.7768397399996</v>
      </c>
      <c r="L93" s="37">
        <f>SUMIFS(СВЦЭМ!$C$34:$C$777,СВЦЭМ!$A$34:$A$777,$A93,СВЦЭМ!$B$34:$B$777,L$83)+'СЕТ СН'!$H$9+СВЦЭМ!$D$10+'СЕТ СН'!$H$5-'СЕТ СН'!$H$17</f>
        <v>4704.3699063000004</v>
      </c>
      <c r="M93" s="37">
        <f>SUMIFS(СВЦЭМ!$C$34:$C$777,СВЦЭМ!$A$34:$A$777,$A93,СВЦЭМ!$B$34:$B$777,M$83)+'СЕТ СН'!$H$9+СВЦЭМ!$D$10+'СЕТ СН'!$H$5-'СЕТ СН'!$H$17</f>
        <v>4711.6578052300001</v>
      </c>
      <c r="N93" s="37">
        <f>SUMIFS(СВЦЭМ!$C$34:$C$777,СВЦЭМ!$A$34:$A$777,$A93,СВЦЭМ!$B$34:$B$777,N$83)+'СЕТ СН'!$H$9+СВЦЭМ!$D$10+'СЕТ СН'!$H$5-'СЕТ СН'!$H$17</f>
        <v>4691.0236026399998</v>
      </c>
      <c r="O93" s="37">
        <f>SUMIFS(СВЦЭМ!$C$34:$C$777,СВЦЭМ!$A$34:$A$777,$A93,СВЦЭМ!$B$34:$B$777,O$83)+'СЕТ СН'!$H$9+СВЦЭМ!$D$10+'СЕТ СН'!$H$5-'СЕТ СН'!$H$17</f>
        <v>4688.1637637599997</v>
      </c>
      <c r="P93" s="37">
        <f>SUMIFS(СВЦЭМ!$C$34:$C$777,СВЦЭМ!$A$34:$A$777,$A93,СВЦЭМ!$B$34:$B$777,P$83)+'СЕТ СН'!$H$9+СВЦЭМ!$D$10+'СЕТ СН'!$H$5-'СЕТ СН'!$H$17</f>
        <v>4680.0837809300001</v>
      </c>
      <c r="Q93" s="37">
        <f>SUMIFS(СВЦЭМ!$C$34:$C$777,СВЦЭМ!$A$34:$A$777,$A93,СВЦЭМ!$B$34:$B$777,Q$83)+'СЕТ СН'!$H$9+СВЦЭМ!$D$10+'СЕТ СН'!$H$5-'СЕТ СН'!$H$17</f>
        <v>4679.5629673799995</v>
      </c>
      <c r="R93" s="37">
        <f>SUMIFS(СВЦЭМ!$C$34:$C$777,СВЦЭМ!$A$34:$A$777,$A93,СВЦЭМ!$B$34:$B$777,R$83)+'СЕТ СН'!$H$9+СВЦЭМ!$D$10+'СЕТ СН'!$H$5-'СЕТ СН'!$H$17</f>
        <v>4681.4086994600002</v>
      </c>
      <c r="S93" s="37">
        <f>SUMIFS(СВЦЭМ!$C$34:$C$777,СВЦЭМ!$A$34:$A$777,$A93,СВЦЭМ!$B$34:$B$777,S$83)+'СЕТ СН'!$H$9+СВЦЭМ!$D$10+'СЕТ СН'!$H$5-'СЕТ СН'!$H$17</f>
        <v>4689.88350842</v>
      </c>
      <c r="T93" s="37">
        <f>SUMIFS(СВЦЭМ!$C$34:$C$777,СВЦЭМ!$A$34:$A$777,$A93,СВЦЭМ!$B$34:$B$777,T$83)+'СЕТ СН'!$H$9+СВЦЭМ!$D$10+'СЕТ СН'!$H$5-'СЕТ СН'!$H$17</f>
        <v>4723.6580699799997</v>
      </c>
      <c r="U93" s="37">
        <f>SUMIFS(СВЦЭМ!$C$34:$C$777,СВЦЭМ!$A$34:$A$777,$A93,СВЦЭМ!$B$34:$B$777,U$83)+'СЕТ СН'!$H$9+СВЦЭМ!$D$10+'СЕТ СН'!$H$5-'СЕТ СН'!$H$17</f>
        <v>4760.0890436299997</v>
      </c>
      <c r="V93" s="37">
        <f>SUMIFS(СВЦЭМ!$C$34:$C$777,СВЦЭМ!$A$34:$A$777,$A93,СВЦЭМ!$B$34:$B$777,V$83)+'СЕТ СН'!$H$9+СВЦЭМ!$D$10+'СЕТ СН'!$H$5-'СЕТ СН'!$H$17</f>
        <v>4743.52908174</v>
      </c>
      <c r="W93" s="37">
        <f>SUMIFS(СВЦЭМ!$C$34:$C$777,СВЦЭМ!$A$34:$A$777,$A93,СВЦЭМ!$B$34:$B$777,W$83)+'СЕТ СН'!$H$9+СВЦЭМ!$D$10+'СЕТ СН'!$H$5-'СЕТ СН'!$H$17</f>
        <v>4700.5229828599995</v>
      </c>
      <c r="X93" s="37">
        <f>SUMIFS(СВЦЭМ!$C$34:$C$777,СВЦЭМ!$A$34:$A$777,$A93,СВЦЭМ!$B$34:$B$777,X$83)+'СЕТ СН'!$H$9+СВЦЭМ!$D$10+'СЕТ СН'!$H$5-'СЕТ СН'!$H$17</f>
        <v>4670.7846682099998</v>
      </c>
      <c r="Y93" s="37">
        <f>SUMIFS(СВЦЭМ!$C$34:$C$777,СВЦЭМ!$A$34:$A$777,$A93,СВЦЭМ!$B$34:$B$777,Y$83)+'СЕТ СН'!$H$9+СВЦЭМ!$D$10+'СЕТ СН'!$H$5-'СЕТ СН'!$H$17</f>
        <v>4775.6535698099997</v>
      </c>
    </row>
    <row r="94" spans="1:25" ht="15.75" x14ac:dyDescent="0.2">
      <c r="A94" s="36">
        <f t="shared" si="2"/>
        <v>43019</v>
      </c>
      <c r="B94" s="37">
        <f>SUMIFS(СВЦЭМ!$C$34:$C$777,СВЦЭМ!$A$34:$A$777,$A94,СВЦЭМ!$B$34:$B$777,B$83)+'СЕТ СН'!$H$9+СВЦЭМ!$D$10+'СЕТ СН'!$H$5-'СЕТ СН'!$H$17</f>
        <v>4905.1955567499999</v>
      </c>
      <c r="C94" s="37">
        <f>SUMIFS(СВЦЭМ!$C$34:$C$777,СВЦЭМ!$A$34:$A$777,$A94,СВЦЭМ!$B$34:$B$777,C$83)+'СЕТ СН'!$H$9+СВЦЭМ!$D$10+'СЕТ СН'!$H$5-'СЕТ СН'!$H$17</f>
        <v>4963.7407586600002</v>
      </c>
      <c r="D94" s="37">
        <f>SUMIFS(СВЦЭМ!$C$34:$C$777,СВЦЭМ!$A$34:$A$777,$A94,СВЦЭМ!$B$34:$B$777,D$83)+'СЕТ СН'!$H$9+СВЦЭМ!$D$10+'СЕТ СН'!$H$5-'СЕТ СН'!$H$17</f>
        <v>4984.3223172799999</v>
      </c>
      <c r="E94" s="37">
        <f>SUMIFS(СВЦЭМ!$C$34:$C$777,СВЦЭМ!$A$34:$A$777,$A94,СВЦЭМ!$B$34:$B$777,E$83)+'СЕТ СН'!$H$9+СВЦЭМ!$D$10+'СЕТ СН'!$H$5-'СЕТ СН'!$H$17</f>
        <v>4997.02399788</v>
      </c>
      <c r="F94" s="37">
        <f>SUMIFS(СВЦЭМ!$C$34:$C$777,СВЦЭМ!$A$34:$A$777,$A94,СВЦЭМ!$B$34:$B$777,F$83)+'СЕТ СН'!$H$9+СВЦЭМ!$D$10+'СЕТ СН'!$H$5-'СЕТ СН'!$H$17</f>
        <v>4999.0026556699995</v>
      </c>
      <c r="G94" s="37">
        <f>SUMIFS(СВЦЭМ!$C$34:$C$777,СВЦЭМ!$A$34:$A$777,$A94,СВЦЭМ!$B$34:$B$777,G$83)+'СЕТ СН'!$H$9+СВЦЭМ!$D$10+'СЕТ СН'!$H$5-'СЕТ СН'!$H$17</f>
        <v>4956.4249926499997</v>
      </c>
      <c r="H94" s="37">
        <f>SUMIFS(СВЦЭМ!$C$34:$C$777,СВЦЭМ!$A$34:$A$777,$A94,СВЦЭМ!$B$34:$B$777,H$83)+'СЕТ СН'!$H$9+СВЦЭМ!$D$10+'СЕТ СН'!$H$5-'СЕТ СН'!$H$17</f>
        <v>4864.8863864799996</v>
      </c>
      <c r="I94" s="37">
        <f>SUMIFS(СВЦЭМ!$C$34:$C$777,СВЦЭМ!$A$34:$A$777,$A94,СВЦЭМ!$B$34:$B$777,I$83)+'СЕТ СН'!$H$9+СВЦЭМ!$D$10+'СЕТ СН'!$H$5-'СЕТ СН'!$H$17</f>
        <v>4762.27104065</v>
      </c>
      <c r="J94" s="37">
        <f>SUMIFS(СВЦЭМ!$C$34:$C$777,СВЦЭМ!$A$34:$A$777,$A94,СВЦЭМ!$B$34:$B$777,J$83)+'СЕТ СН'!$H$9+СВЦЭМ!$D$10+'СЕТ СН'!$H$5-'СЕТ СН'!$H$17</f>
        <v>4694.0337288999999</v>
      </c>
      <c r="K94" s="37">
        <f>SUMIFS(СВЦЭМ!$C$34:$C$777,СВЦЭМ!$A$34:$A$777,$A94,СВЦЭМ!$B$34:$B$777,K$83)+'СЕТ СН'!$H$9+СВЦЭМ!$D$10+'СЕТ СН'!$H$5-'СЕТ СН'!$H$17</f>
        <v>4676.7817452600002</v>
      </c>
      <c r="L94" s="37">
        <f>SUMIFS(СВЦЭМ!$C$34:$C$777,СВЦЭМ!$A$34:$A$777,$A94,СВЦЭМ!$B$34:$B$777,L$83)+'СЕТ СН'!$H$9+СВЦЭМ!$D$10+'СЕТ СН'!$H$5-'СЕТ СН'!$H$17</f>
        <v>4715.6032527999996</v>
      </c>
      <c r="M94" s="37">
        <f>SUMIFS(СВЦЭМ!$C$34:$C$777,СВЦЭМ!$A$34:$A$777,$A94,СВЦЭМ!$B$34:$B$777,M$83)+'СЕТ СН'!$H$9+СВЦЭМ!$D$10+'СЕТ СН'!$H$5-'СЕТ СН'!$H$17</f>
        <v>4738.7409075899996</v>
      </c>
      <c r="N94" s="37">
        <f>SUMIFS(СВЦЭМ!$C$34:$C$777,СВЦЭМ!$A$34:$A$777,$A94,СВЦЭМ!$B$34:$B$777,N$83)+'СЕТ СН'!$H$9+СВЦЭМ!$D$10+'СЕТ СН'!$H$5-'СЕТ СН'!$H$17</f>
        <v>4721.3740021200001</v>
      </c>
      <c r="O94" s="37">
        <f>SUMIFS(СВЦЭМ!$C$34:$C$777,СВЦЭМ!$A$34:$A$777,$A94,СВЦЭМ!$B$34:$B$777,O$83)+'СЕТ СН'!$H$9+СВЦЭМ!$D$10+'СЕТ СН'!$H$5-'СЕТ СН'!$H$17</f>
        <v>4707.6814138600002</v>
      </c>
      <c r="P94" s="37">
        <f>SUMIFS(СВЦЭМ!$C$34:$C$777,СВЦЭМ!$A$34:$A$777,$A94,СВЦЭМ!$B$34:$B$777,P$83)+'СЕТ СН'!$H$9+СВЦЭМ!$D$10+'СЕТ СН'!$H$5-'СЕТ СН'!$H$17</f>
        <v>4701.4658996099997</v>
      </c>
      <c r="Q94" s="37">
        <f>SUMIFS(СВЦЭМ!$C$34:$C$777,СВЦЭМ!$A$34:$A$777,$A94,СВЦЭМ!$B$34:$B$777,Q$83)+'СЕТ СН'!$H$9+СВЦЭМ!$D$10+'СЕТ СН'!$H$5-'СЕТ СН'!$H$17</f>
        <v>4697.4884548499995</v>
      </c>
      <c r="R94" s="37">
        <f>SUMIFS(СВЦЭМ!$C$34:$C$777,СВЦЭМ!$A$34:$A$777,$A94,СВЦЭМ!$B$34:$B$777,R$83)+'СЕТ СН'!$H$9+СВЦЭМ!$D$10+'СЕТ СН'!$H$5-'СЕТ СН'!$H$17</f>
        <v>4694.4392149599998</v>
      </c>
      <c r="S94" s="37">
        <f>SUMIFS(СВЦЭМ!$C$34:$C$777,СВЦЭМ!$A$34:$A$777,$A94,СВЦЭМ!$B$34:$B$777,S$83)+'СЕТ СН'!$H$9+СВЦЭМ!$D$10+'СЕТ СН'!$H$5-'СЕТ СН'!$H$17</f>
        <v>4716.1348711299997</v>
      </c>
      <c r="T94" s="37">
        <f>SUMIFS(СВЦЭМ!$C$34:$C$777,СВЦЭМ!$A$34:$A$777,$A94,СВЦЭМ!$B$34:$B$777,T$83)+'СЕТ СН'!$H$9+СВЦЭМ!$D$10+'СЕТ СН'!$H$5-'СЕТ СН'!$H$17</f>
        <v>4767.0868173999997</v>
      </c>
      <c r="U94" s="37">
        <f>SUMIFS(СВЦЭМ!$C$34:$C$777,СВЦЭМ!$A$34:$A$777,$A94,СВЦЭМ!$B$34:$B$777,U$83)+'СЕТ СН'!$H$9+СВЦЭМ!$D$10+'СЕТ СН'!$H$5-'СЕТ СН'!$H$17</f>
        <v>4794.8786472900001</v>
      </c>
      <c r="V94" s="37">
        <f>SUMIFS(СВЦЭМ!$C$34:$C$777,СВЦЭМ!$A$34:$A$777,$A94,СВЦЭМ!$B$34:$B$777,V$83)+'СЕТ СН'!$H$9+СВЦЭМ!$D$10+'СЕТ СН'!$H$5-'СЕТ СН'!$H$17</f>
        <v>4762.3135855700002</v>
      </c>
      <c r="W94" s="37">
        <f>SUMIFS(СВЦЭМ!$C$34:$C$777,СВЦЭМ!$A$34:$A$777,$A94,СВЦЭМ!$B$34:$B$777,W$83)+'СЕТ СН'!$H$9+СВЦЭМ!$D$10+'СЕТ СН'!$H$5-'СЕТ СН'!$H$17</f>
        <v>4704.4140989299995</v>
      </c>
      <c r="X94" s="37">
        <f>SUMIFS(СВЦЭМ!$C$34:$C$777,СВЦЭМ!$A$34:$A$777,$A94,СВЦЭМ!$B$34:$B$777,X$83)+'СЕТ СН'!$H$9+СВЦЭМ!$D$10+'СЕТ СН'!$H$5-'СЕТ СН'!$H$17</f>
        <v>4671.1820162399999</v>
      </c>
      <c r="Y94" s="37">
        <f>SUMIFS(СВЦЭМ!$C$34:$C$777,СВЦЭМ!$A$34:$A$777,$A94,СВЦЭМ!$B$34:$B$777,Y$83)+'СЕТ СН'!$H$9+СВЦЭМ!$D$10+'СЕТ СН'!$H$5-'СЕТ СН'!$H$17</f>
        <v>4782.50467673</v>
      </c>
    </row>
    <row r="95" spans="1:25" ht="15.75" x14ac:dyDescent="0.2">
      <c r="A95" s="36">
        <f t="shared" si="2"/>
        <v>43020</v>
      </c>
      <c r="B95" s="37">
        <f>SUMIFS(СВЦЭМ!$C$34:$C$777,СВЦЭМ!$A$34:$A$777,$A95,СВЦЭМ!$B$34:$B$777,B$83)+'СЕТ СН'!$H$9+СВЦЭМ!$D$10+'СЕТ СН'!$H$5-'СЕТ СН'!$H$17</f>
        <v>4866.4758865000003</v>
      </c>
      <c r="C95" s="37">
        <f>SUMIFS(СВЦЭМ!$C$34:$C$777,СВЦЭМ!$A$34:$A$777,$A95,СВЦЭМ!$B$34:$B$777,C$83)+'СЕТ СН'!$H$9+СВЦЭМ!$D$10+'СЕТ СН'!$H$5-'СЕТ СН'!$H$17</f>
        <v>4922.0286089900001</v>
      </c>
      <c r="D95" s="37">
        <f>SUMIFS(СВЦЭМ!$C$34:$C$777,СВЦЭМ!$A$34:$A$777,$A95,СВЦЭМ!$B$34:$B$777,D$83)+'СЕТ СН'!$H$9+СВЦЭМ!$D$10+'СЕТ СН'!$H$5-'СЕТ СН'!$H$17</f>
        <v>4954.3960607199997</v>
      </c>
      <c r="E95" s="37">
        <f>SUMIFS(СВЦЭМ!$C$34:$C$777,СВЦЭМ!$A$34:$A$777,$A95,СВЦЭМ!$B$34:$B$777,E$83)+'СЕТ СН'!$H$9+СВЦЭМ!$D$10+'СЕТ СН'!$H$5-'СЕТ СН'!$H$17</f>
        <v>4968.6687650900003</v>
      </c>
      <c r="F95" s="37">
        <f>SUMIFS(СВЦЭМ!$C$34:$C$777,СВЦЭМ!$A$34:$A$777,$A95,СВЦЭМ!$B$34:$B$777,F$83)+'СЕТ СН'!$H$9+СВЦЭМ!$D$10+'СЕТ СН'!$H$5-'СЕТ СН'!$H$17</f>
        <v>4971.9256829899996</v>
      </c>
      <c r="G95" s="37">
        <f>SUMIFS(СВЦЭМ!$C$34:$C$777,СВЦЭМ!$A$34:$A$777,$A95,СВЦЭМ!$B$34:$B$777,G$83)+'СЕТ СН'!$H$9+СВЦЭМ!$D$10+'СЕТ СН'!$H$5-'СЕТ СН'!$H$17</f>
        <v>4922.2545988700003</v>
      </c>
      <c r="H95" s="37">
        <f>SUMIFS(СВЦЭМ!$C$34:$C$777,СВЦЭМ!$A$34:$A$777,$A95,СВЦЭМ!$B$34:$B$777,H$83)+'СЕТ СН'!$H$9+СВЦЭМ!$D$10+'СЕТ СН'!$H$5-'СЕТ СН'!$H$17</f>
        <v>4833.4601037399998</v>
      </c>
      <c r="I95" s="37">
        <f>SUMIFS(СВЦЭМ!$C$34:$C$777,СВЦЭМ!$A$34:$A$777,$A95,СВЦЭМ!$B$34:$B$777,I$83)+'СЕТ СН'!$H$9+СВЦЭМ!$D$10+'СЕТ СН'!$H$5-'СЕТ СН'!$H$17</f>
        <v>4745.6922589400001</v>
      </c>
      <c r="J95" s="37">
        <f>SUMIFS(СВЦЭМ!$C$34:$C$777,СВЦЭМ!$A$34:$A$777,$A95,СВЦЭМ!$B$34:$B$777,J$83)+'СЕТ СН'!$H$9+СВЦЭМ!$D$10+'СЕТ СН'!$H$5-'СЕТ СН'!$H$17</f>
        <v>4694.3286820599997</v>
      </c>
      <c r="K95" s="37">
        <f>SUMIFS(СВЦЭМ!$C$34:$C$777,СВЦЭМ!$A$34:$A$777,$A95,СВЦЭМ!$B$34:$B$777,K$83)+'СЕТ СН'!$H$9+СВЦЭМ!$D$10+'СЕТ СН'!$H$5-'СЕТ СН'!$H$17</f>
        <v>4695.7145756999998</v>
      </c>
      <c r="L95" s="37">
        <f>SUMIFS(СВЦЭМ!$C$34:$C$777,СВЦЭМ!$A$34:$A$777,$A95,СВЦЭМ!$B$34:$B$777,L$83)+'СЕТ СН'!$H$9+СВЦЭМ!$D$10+'СЕТ СН'!$H$5-'СЕТ СН'!$H$17</f>
        <v>4727.5662758299995</v>
      </c>
      <c r="M95" s="37">
        <f>SUMIFS(СВЦЭМ!$C$34:$C$777,СВЦЭМ!$A$34:$A$777,$A95,СВЦЭМ!$B$34:$B$777,M$83)+'СЕТ СН'!$H$9+СВЦЭМ!$D$10+'СЕТ СН'!$H$5-'СЕТ СН'!$H$17</f>
        <v>4736.1439173700001</v>
      </c>
      <c r="N95" s="37">
        <f>SUMIFS(СВЦЭМ!$C$34:$C$777,СВЦЭМ!$A$34:$A$777,$A95,СВЦЭМ!$B$34:$B$777,N$83)+'СЕТ СН'!$H$9+СВЦЭМ!$D$10+'СЕТ СН'!$H$5-'СЕТ СН'!$H$17</f>
        <v>4723.0536393599996</v>
      </c>
      <c r="O95" s="37">
        <f>SUMIFS(СВЦЭМ!$C$34:$C$777,СВЦЭМ!$A$34:$A$777,$A95,СВЦЭМ!$B$34:$B$777,O$83)+'СЕТ СН'!$H$9+СВЦЭМ!$D$10+'СЕТ СН'!$H$5-'СЕТ СН'!$H$17</f>
        <v>4719.04811909</v>
      </c>
      <c r="P95" s="37">
        <f>SUMIFS(СВЦЭМ!$C$34:$C$777,СВЦЭМ!$A$34:$A$777,$A95,СВЦЭМ!$B$34:$B$777,P$83)+'СЕТ СН'!$H$9+СВЦЭМ!$D$10+'СЕТ СН'!$H$5-'СЕТ СН'!$H$17</f>
        <v>4713.0701944699995</v>
      </c>
      <c r="Q95" s="37">
        <f>SUMIFS(СВЦЭМ!$C$34:$C$777,СВЦЭМ!$A$34:$A$777,$A95,СВЦЭМ!$B$34:$B$777,Q$83)+'СЕТ СН'!$H$9+СВЦЭМ!$D$10+'СЕТ СН'!$H$5-'СЕТ СН'!$H$17</f>
        <v>4707.8303313500001</v>
      </c>
      <c r="R95" s="37">
        <f>SUMIFS(СВЦЭМ!$C$34:$C$777,СВЦЭМ!$A$34:$A$777,$A95,СВЦЭМ!$B$34:$B$777,R$83)+'СЕТ СН'!$H$9+СВЦЭМ!$D$10+'СЕТ СН'!$H$5-'СЕТ СН'!$H$17</f>
        <v>4704.3064553699996</v>
      </c>
      <c r="S95" s="37">
        <f>SUMIFS(СВЦЭМ!$C$34:$C$777,СВЦЭМ!$A$34:$A$777,$A95,СВЦЭМ!$B$34:$B$777,S$83)+'СЕТ СН'!$H$9+СВЦЭМ!$D$10+'СЕТ СН'!$H$5-'СЕТ СН'!$H$17</f>
        <v>4719.1176995799997</v>
      </c>
      <c r="T95" s="37">
        <f>SUMIFS(СВЦЭМ!$C$34:$C$777,СВЦЭМ!$A$34:$A$777,$A95,СВЦЭМ!$B$34:$B$777,T$83)+'СЕТ СН'!$H$9+СВЦЭМ!$D$10+'СЕТ СН'!$H$5-'СЕТ СН'!$H$17</f>
        <v>4751.3471441900001</v>
      </c>
      <c r="U95" s="37">
        <f>SUMIFS(СВЦЭМ!$C$34:$C$777,СВЦЭМ!$A$34:$A$777,$A95,СВЦЭМ!$B$34:$B$777,U$83)+'СЕТ СН'!$H$9+СВЦЭМ!$D$10+'СЕТ СН'!$H$5-'СЕТ СН'!$H$17</f>
        <v>4779.1870947199995</v>
      </c>
      <c r="V95" s="37">
        <f>SUMIFS(СВЦЭМ!$C$34:$C$777,СВЦЭМ!$A$34:$A$777,$A95,СВЦЭМ!$B$34:$B$777,V$83)+'СЕТ СН'!$H$9+СВЦЭМ!$D$10+'СЕТ СН'!$H$5-'СЕТ СН'!$H$17</f>
        <v>4762.4180312299995</v>
      </c>
      <c r="W95" s="37">
        <f>SUMIFS(СВЦЭМ!$C$34:$C$777,СВЦЭМ!$A$34:$A$777,$A95,СВЦЭМ!$B$34:$B$777,W$83)+'СЕТ СН'!$H$9+СВЦЭМ!$D$10+'СЕТ СН'!$H$5-'СЕТ СН'!$H$17</f>
        <v>4717.2986178700003</v>
      </c>
      <c r="X95" s="37">
        <f>SUMIFS(СВЦЭМ!$C$34:$C$777,СВЦЭМ!$A$34:$A$777,$A95,СВЦЭМ!$B$34:$B$777,X$83)+'СЕТ СН'!$H$9+СВЦЭМ!$D$10+'СЕТ СН'!$H$5-'СЕТ СН'!$H$17</f>
        <v>4674.6234441500001</v>
      </c>
      <c r="Y95" s="37">
        <f>SUMIFS(СВЦЭМ!$C$34:$C$777,СВЦЭМ!$A$34:$A$777,$A95,СВЦЭМ!$B$34:$B$777,Y$83)+'СЕТ СН'!$H$9+СВЦЭМ!$D$10+'СЕТ СН'!$H$5-'СЕТ СН'!$H$17</f>
        <v>4765.6462259199998</v>
      </c>
    </row>
    <row r="96" spans="1:25" ht="15.75" x14ac:dyDescent="0.2">
      <c r="A96" s="36">
        <f t="shared" si="2"/>
        <v>43021</v>
      </c>
      <c r="B96" s="37">
        <f>SUMIFS(СВЦЭМ!$C$34:$C$777,СВЦЭМ!$A$34:$A$777,$A96,СВЦЭМ!$B$34:$B$777,B$83)+'СЕТ СН'!$H$9+СВЦЭМ!$D$10+'СЕТ СН'!$H$5-'СЕТ СН'!$H$17</f>
        <v>4862.4748363099998</v>
      </c>
      <c r="C96" s="37">
        <f>SUMIFS(СВЦЭМ!$C$34:$C$777,СВЦЭМ!$A$34:$A$777,$A96,СВЦЭМ!$B$34:$B$777,C$83)+'СЕТ СН'!$H$9+СВЦЭМ!$D$10+'СЕТ СН'!$H$5-'СЕТ СН'!$H$17</f>
        <v>4859.5223137800003</v>
      </c>
      <c r="D96" s="37">
        <f>SUMIFS(СВЦЭМ!$C$34:$C$777,СВЦЭМ!$A$34:$A$777,$A96,СВЦЭМ!$B$34:$B$777,D$83)+'СЕТ СН'!$H$9+СВЦЭМ!$D$10+'СЕТ СН'!$H$5-'СЕТ СН'!$H$17</f>
        <v>4906.5808404500003</v>
      </c>
      <c r="E96" s="37">
        <f>SUMIFS(СВЦЭМ!$C$34:$C$777,СВЦЭМ!$A$34:$A$777,$A96,СВЦЭМ!$B$34:$B$777,E$83)+'СЕТ СН'!$H$9+СВЦЭМ!$D$10+'СЕТ СН'!$H$5-'СЕТ СН'!$H$17</f>
        <v>4984.7818246799998</v>
      </c>
      <c r="F96" s="37">
        <f>SUMIFS(СВЦЭМ!$C$34:$C$777,СВЦЭМ!$A$34:$A$777,$A96,СВЦЭМ!$B$34:$B$777,F$83)+'СЕТ СН'!$H$9+СВЦЭМ!$D$10+'СЕТ СН'!$H$5-'СЕТ СН'!$H$17</f>
        <v>5014.1229651399999</v>
      </c>
      <c r="G96" s="37">
        <f>SUMIFS(СВЦЭМ!$C$34:$C$777,СВЦЭМ!$A$34:$A$777,$A96,СВЦЭМ!$B$34:$B$777,G$83)+'СЕТ СН'!$H$9+СВЦЭМ!$D$10+'СЕТ СН'!$H$5-'СЕТ СН'!$H$17</f>
        <v>4979.9534709999998</v>
      </c>
      <c r="H96" s="37">
        <f>SUMIFS(СВЦЭМ!$C$34:$C$777,СВЦЭМ!$A$34:$A$777,$A96,СВЦЭМ!$B$34:$B$777,H$83)+'СЕТ СН'!$H$9+СВЦЭМ!$D$10+'СЕТ СН'!$H$5-'СЕТ СН'!$H$17</f>
        <v>4888.7599799999998</v>
      </c>
      <c r="I96" s="37">
        <f>SUMIFS(СВЦЭМ!$C$34:$C$777,СВЦЭМ!$A$34:$A$777,$A96,СВЦЭМ!$B$34:$B$777,I$83)+'СЕТ СН'!$H$9+СВЦЭМ!$D$10+'СЕТ СН'!$H$5-'СЕТ СН'!$H$17</f>
        <v>4822.7851770699999</v>
      </c>
      <c r="J96" s="37">
        <f>SUMIFS(СВЦЭМ!$C$34:$C$777,СВЦЭМ!$A$34:$A$777,$A96,СВЦЭМ!$B$34:$B$777,J$83)+'СЕТ СН'!$H$9+СВЦЭМ!$D$10+'СЕТ СН'!$H$5-'СЕТ СН'!$H$17</f>
        <v>4770.1125851699999</v>
      </c>
      <c r="K96" s="37">
        <f>SUMIFS(СВЦЭМ!$C$34:$C$777,СВЦЭМ!$A$34:$A$777,$A96,СВЦЭМ!$B$34:$B$777,K$83)+'СЕТ СН'!$H$9+СВЦЭМ!$D$10+'СЕТ СН'!$H$5-'СЕТ СН'!$H$17</f>
        <v>4708.2575415599995</v>
      </c>
      <c r="L96" s="37">
        <f>SUMIFS(СВЦЭМ!$C$34:$C$777,СВЦЭМ!$A$34:$A$777,$A96,СВЦЭМ!$B$34:$B$777,L$83)+'СЕТ СН'!$H$9+СВЦЭМ!$D$10+'СЕТ СН'!$H$5-'СЕТ СН'!$H$17</f>
        <v>4717.2175530499999</v>
      </c>
      <c r="M96" s="37">
        <f>SUMIFS(СВЦЭМ!$C$34:$C$777,СВЦЭМ!$A$34:$A$777,$A96,СВЦЭМ!$B$34:$B$777,M$83)+'СЕТ СН'!$H$9+СВЦЭМ!$D$10+'СЕТ СН'!$H$5-'СЕТ СН'!$H$17</f>
        <v>4723.0169921199995</v>
      </c>
      <c r="N96" s="37">
        <f>SUMIFS(СВЦЭМ!$C$34:$C$777,СВЦЭМ!$A$34:$A$777,$A96,СВЦЭМ!$B$34:$B$777,N$83)+'СЕТ СН'!$H$9+СВЦЭМ!$D$10+'СЕТ СН'!$H$5-'СЕТ СН'!$H$17</f>
        <v>4710.1129651399997</v>
      </c>
      <c r="O96" s="37">
        <f>SUMIFS(СВЦЭМ!$C$34:$C$777,СВЦЭМ!$A$34:$A$777,$A96,СВЦЭМ!$B$34:$B$777,O$83)+'СЕТ СН'!$H$9+СВЦЭМ!$D$10+'СЕТ СН'!$H$5-'СЕТ СН'!$H$17</f>
        <v>4703.9879220799994</v>
      </c>
      <c r="P96" s="37">
        <f>SUMIFS(СВЦЭМ!$C$34:$C$777,СВЦЭМ!$A$34:$A$777,$A96,СВЦЭМ!$B$34:$B$777,P$83)+'СЕТ СН'!$H$9+СВЦЭМ!$D$10+'СЕТ СН'!$H$5-'СЕТ СН'!$H$17</f>
        <v>4695.6639019100003</v>
      </c>
      <c r="Q96" s="37">
        <f>SUMIFS(СВЦЭМ!$C$34:$C$777,СВЦЭМ!$A$34:$A$777,$A96,СВЦЭМ!$B$34:$B$777,Q$83)+'СЕТ СН'!$H$9+СВЦЭМ!$D$10+'СЕТ СН'!$H$5-'СЕТ СН'!$H$17</f>
        <v>4691.6452509700002</v>
      </c>
      <c r="R96" s="37">
        <f>SUMIFS(СВЦЭМ!$C$34:$C$777,СВЦЭМ!$A$34:$A$777,$A96,СВЦЭМ!$B$34:$B$777,R$83)+'СЕТ СН'!$H$9+СВЦЭМ!$D$10+'СЕТ СН'!$H$5-'СЕТ СН'!$H$17</f>
        <v>4690.0444320099996</v>
      </c>
      <c r="S96" s="37">
        <f>SUMIFS(СВЦЭМ!$C$34:$C$777,СВЦЭМ!$A$34:$A$777,$A96,СВЦЭМ!$B$34:$B$777,S$83)+'СЕТ СН'!$H$9+СВЦЭМ!$D$10+'СЕТ СН'!$H$5-'СЕТ СН'!$H$17</f>
        <v>4709.1590307999995</v>
      </c>
      <c r="T96" s="37">
        <f>SUMIFS(СВЦЭМ!$C$34:$C$777,СВЦЭМ!$A$34:$A$777,$A96,СВЦЭМ!$B$34:$B$777,T$83)+'СЕТ СН'!$H$9+СВЦЭМ!$D$10+'СЕТ СН'!$H$5-'СЕТ СН'!$H$17</f>
        <v>4748.2360558599994</v>
      </c>
      <c r="U96" s="37">
        <f>SUMIFS(СВЦЭМ!$C$34:$C$777,СВЦЭМ!$A$34:$A$777,$A96,СВЦЭМ!$B$34:$B$777,U$83)+'СЕТ СН'!$H$9+СВЦЭМ!$D$10+'СЕТ СН'!$H$5-'СЕТ СН'!$H$17</f>
        <v>4775.8640209599998</v>
      </c>
      <c r="V96" s="37">
        <f>SUMIFS(СВЦЭМ!$C$34:$C$777,СВЦЭМ!$A$34:$A$777,$A96,СВЦЭМ!$B$34:$B$777,V$83)+'СЕТ СН'!$H$9+СВЦЭМ!$D$10+'СЕТ СН'!$H$5-'СЕТ СН'!$H$17</f>
        <v>4754.2418016299998</v>
      </c>
      <c r="W96" s="37">
        <f>SUMIFS(СВЦЭМ!$C$34:$C$777,СВЦЭМ!$A$34:$A$777,$A96,СВЦЭМ!$B$34:$B$777,W$83)+'СЕТ СН'!$H$9+СВЦЭМ!$D$10+'СЕТ СН'!$H$5-'СЕТ СН'!$H$17</f>
        <v>4707.5179549200002</v>
      </c>
      <c r="X96" s="37">
        <f>SUMIFS(СВЦЭМ!$C$34:$C$777,СВЦЭМ!$A$34:$A$777,$A96,СВЦЭМ!$B$34:$B$777,X$83)+'СЕТ СН'!$H$9+СВЦЭМ!$D$10+'СЕТ СН'!$H$5-'СЕТ СН'!$H$17</f>
        <v>4710.8504958100002</v>
      </c>
      <c r="Y96" s="37">
        <f>SUMIFS(СВЦЭМ!$C$34:$C$777,СВЦЭМ!$A$34:$A$777,$A96,СВЦЭМ!$B$34:$B$777,Y$83)+'СЕТ СН'!$H$9+СВЦЭМ!$D$10+'СЕТ СН'!$H$5-'СЕТ СН'!$H$17</f>
        <v>4838.1890546799996</v>
      </c>
    </row>
    <row r="97" spans="1:25" ht="15.75" x14ac:dyDescent="0.2">
      <c r="A97" s="36">
        <f t="shared" si="2"/>
        <v>43022</v>
      </c>
      <c r="B97" s="37">
        <f>SUMIFS(СВЦЭМ!$C$34:$C$777,СВЦЭМ!$A$34:$A$777,$A97,СВЦЭМ!$B$34:$B$777,B$83)+'СЕТ СН'!$H$9+СВЦЭМ!$D$10+'СЕТ СН'!$H$5-'СЕТ СН'!$H$17</f>
        <v>4927.02694385</v>
      </c>
      <c r="C97" s="37">
        <f>SUMIFS(СВЦЭМ!$C$34:$C$777,СВЦЭМ!$A$34:$A$777,$A97,СВЦЭМ!$B$34:$B$777,C$83)+'СЕТ СН'!$H$9+СВЦЭМ!$D$10+'СЕТ СН'!$H$5-'СЕТ СН'!$H$17</f>
        <v>4994.5520928300002</v>
      </c>
      <c r="D97" s="37">
        <f>SUMIFS(СВЦЭМ!$C$34:$C$777,СВЦЭМ!$A$34:$A$777,$A97,СВЦЭМ!$B$34:$B$777,D$83)+'СЕТ СН'!$H$9+СВЦЭМ!$D$10+'СЕТ СН'!$H$5-'СЕТ СН'!$H$17</f>
        <v>4976.1831239699995</v>
      </c>
      <c r="E97" s="37">
        <f>SUMIFS(СВЦЭМ!$C$34:$C$777,СВЦЭМ!$A$34:$A$777,$A97,СВЦЭМ!$B$34:$B$777,E$83)+'СЕТ СН'!$H$9+СВЦЭМ!$D$10+'СЕТ СН'!$H$5-'СЕТ СН'!$H$17</f>
        <v>4995.8855050000002</v>
      </c>
      <c r="F97" s="37">
        <f>SUMIFS(СВЦЭМ!$C$34:$C$777,СВЦЭМ!$A$34:$A$777,$A97,СВЦЭМ!$B$34:$B$777,F$83)+'СЕТ СН'!$H$9+СВЦЭМ!$D$10+'СЕТ СН'!$H$5-'СЕТ СН'!$H$17</f>
        <v>4990.1511079299999</v>
      </c>
      <c r="G97" s="37">
        <f>SUMIFS(СВЦЭМ!$C$34:$C$777,СВЦЭМ!$A$34:$A$777,$A97,СВЦЭМ!$B$34:$B$777,G$83)+'СЕТ СН'!$H$9+СВЦЭМ!$D$10+'СЕТ СН'!$H$5-'СЕТ СН'!$H$17</f>
        <v>4978.1381256499999</v>
      </c>
      <c r="H97" s="37">
        <f>SUMIFS(СВЦЭМ!$C$34:$C$777,СВЦЭМ!$A$34:$A$777,$A97,СВЦЭМ!$B$34:$B$777,H$83)+'СЕТ СН'!$H$9+СВЦЭМ!$D$10+'СЕТ СН'!$H$5-'СЕТ СН'!$H$17</f>
        <v>4934.2990805700001</v>
      </c>
      <c r="I97" s="37">
        <f>SUMIFS(СВЦЭМ!$C$34:$C$777,СВЦЭМ!$A$34:$A$777,$A97,СВЦЭМ!$B$34:$B$777,I$83)+'СЕТ СН'!$H$9+СВЦЭМ!$D$10+'СЕТ СН'!$H$5-'СЕТ СН'!$H$17</f>
        <v>4880.66888414</v>
      </c>
      <c r="J97" s="37">
        <f>SUMIFS(СВЦЭМ!$C$34:$C$777,СВЦЭМ!$A$34:$A$777,$A97,СВЦЭМ!$B$34:$B$777,J$83)+'СЕТ СН'!$H$9+СВЦЭМ!$D$10+'СЕТ СН'!$H$5-'СЕТ СН'!$H$17</f>
        <v>4759.3745972699999</v>
      </c>
      <c r="K97" s="37">
        <f>SUMIFS(СВЦЭМ!$C$34:$C$777,СВЦЭМ!$A$34:$A$777,$A97,СВЦЭМ!$B$34:$B$777,K$83)+'СЕТ СН'!$H$9+СВЦЭМ!$D$10+'СЕТ СН'!$H$5-'СЕТ СН'!$H$17</f>
        <v>4667.1496884299995</v>
      </c>
      <c r="L97" s="37">
        <f>SUMIFS(СВЦЭМ!$C$34:$C$777,СВЦЭМ!$A$34:$A$777,$A97,СВЦЭМ!$B$34:$B$777,L$83)+'СЕТ СН'!$H$9+СВЦЭМ!$D$10+'СЕТ СН'!$H$5-'СЕТ СН'!$H$17</f>
        <v>4700.3649473200003</v>
      </c>
      <c r="M97" s="37">
        <f>SUMIFS(СВЦЭМ!$C$34:$C$777,СВЦЭМ!$A$34:$A$777,$A97,СВЦЭМ!$B$34:$B$777,M$83)+'СЕТ СН'!$H$9+СВЦЭМ!$D$10+'СЕТ СН'!$H$5-'СЕТ СН'!$H$17</f>
        <v>4713.9958246799997</v>
      </c>
      <c r="N97" s="37">
        <f>SUMIFS(СВЦЭМ!$C$34:$C$777,СВЦЭМ!$A$34:$A$777,$A97,СВЦЭМ!$B$34:$B$777,N$83)+'СЕТ СН'!$H$9+СВЦЭМ!$D$10+'СЕТ СН'!$H$5-'СЕТ СН'!$H$17</f>
        <v>4699.5505619599999</v>
      </c>
      <c r="O97" s="37">
        <f>SUMIFS(СВЦЭМ!$C$34:$C$777,СВЦЭМ!$A$34:$A$777,$A97,СВЦЭМ!$B$34:$B$777,O$83)+'СЕТ СН'!$H$9+СВЦЭМ!$D$10+'СЕТ СН'!$H$5-'СЕТ СН'!$H$17</f>
        <v>4689.9591623199995</v>
      </c>
      <c r="P97" s="37">
        <f>SUMIFS(СВЦЭМ!$C$34:$C$777,СВЦЭМ!$A$34:$A$777,$A97,СВЦЭМ!$B$34:$B$777,P$83)+'СЕТ СН'!$H$9+СВЦЭМ!$D$10+'СЕТ СН'!$H$5-'СЕТ СН'!$H$17</f>
        <v>4684.7837546499995</v>
      </c>
      <c r="Q97" s="37">
        <f>SUMIFS(СВЦЭМ!$C$34:$C$777,СВЦЭМ!$A$34:$A$777,$A97,СВЦЭМ!$B$34:$B$777,Q$83)+'СЕТ СН'!$H$9+СВЦЭМ!$D$10+'СЕТ СН'!$H$5-'СЕТ СН'!$H$17</f>
        <v>4683.5756691999995</v>
      </c>
      <c r="R97" s="37">
        <f>SUMIFS(СВЦЭМ!$C$34:$C$777,СВЦЭМ!$A$34:$A$777,$A97,СВЦЭМ!$B$34:$B$777,R$83)+'СЕТ СН'!$H$9+СВЦЭМ!$D$10+'СЕТ СН'!$H$5-'СЕТ СН'!$H$17</f>
        <v>4678.5717180900001</v>
      </c>
      <c r="S97" s="37">
        <f>SUMIFS(СВЦЭМ!$C$34:$C$777,СВЦЭМ!$A$34:$A$777,$A97,СВЦЭМ!$B$34:$B$777,S$83)+'СЕТ СН'!$H$9+СВЦЭМ!$D$10+'СЕТ СН'!$H$5-'СЕТ СН'!$H$17</f>
        <v>4696.9388313500003</v>
      </c>
      <c r="T97" s="37">
        <f>SUMIFS(СВЦЭМ!$C$34:$C$777,СВЦЭМ!$A$34:$A$777,$A97,СВЦЭМ!$B$34:$B$777,T$83)+'СЕТ СН'!$H$9+СВЦЭМ!$D$10+'СЕТ СН'!$H$5-'СЕТ СН'!$H$17</f>
        <v>4741.3774792300001</v>
      </c>
      <c r="U97" s="37">
        <f>SUMIFS(СВЦЭМ!$C$34:$C$777,СВЦЭМ!$A$34:$A$777,$A97,СВЦЭМ!$B$34:$B$777,U$83)+'СЕТ СН'!$H$9+СВЦЭМ!$D$10+'СЕТ СН'!$H$5-'СЕТ СН'!$H$17</f>
        <v>4774.9752365200002</v>
      </c>
      <c r="V97" s="37">
        <f>SUMIFS(СВЦЭМ!$C$34:$C$777,СВЦЭМ!$A$34:$A$777,$A97,СВЦЭМ!$B$34:$B$777,V$83)+'СЕТ СН'!$H$9+СВЦЭМ!$D$10+'СЕТ СН'!$H$5-'СЕТ СН'!$H$17</f>
        <v>4735.7590582100001</v>
      </c>
      <c r="W97" s="37">
        <f>SUMIFS(СВЦЭМ!$C$34:$C$777,СВЦЭМ!$A$34:$A$777,$A97,СВЦЭМ!$B$34:$B$777,W$83)+'СЕТ СН'!$H$9+СВЦЭМ!$D$10+'СЕТ СН'!$H$5-'СЕТ СН'!$H$17</f>
        <v>4682.0036090899994</v>
      </c>
      <c r="X97" s="37">
        <f>SUMIFS(СВЦЭМ!$C$34:$C$777,СВЦЭМ!$A$34:$A$777,$A97,СВЦЭМ!$B$34:$B$777,X$83)+'СЕТ СН'!$H$9+СВЦЭМ!$D$10+'СЕТ СН'!$H$5-'СЕТ СН'!$H$17</f>
        <v>4718.6428927199995</v>
      </c>
      <c r="Y97" s="37">
        <f>SUMIFS(СВЦЭМ!$C$34:$C$777,СВЦЭМ!$A$34:$A$777,$A97,СВЦЭМ!$B$34:$B$777,Y$83)+'СЕТ СН'!$H$9+СВЦЭМ!$D$10+'СЕТ СН'!$H$5-'СЕТ СН'!$H$17</f>
        <v>4832.7922941300003</v>
      </c>
    </row>
    <row r="98" spans="1:25" ht="15.75" x14ac:dyDescent="0.2">
      <c r="A98" s="36">
        <f t="shared" si="2"/>
        <v>43023</v>
      </c>
      <c r="B98" s="37">
        <f>SUMIFS(СВЦЭМ!$C$34:$C$777,СВЦЭМ!$A$34:$A$777,$A98,СВЦЭМ!$B$34:$B$777,B$83)+'СЕТ СН'!$H$9+СВЦЭМ!$D$10+'СЕТ СН'!$H$5-'СЕТ СН'!$H$17</f>
        <v>4891.4011097499997</v>
      </c>
      <c r="C98" s="37">
        <f>SUMIFS(СВЦЭМ!$C$34:$C$777,СВЦЭМ!$A$34:$A$777,$A98,СВЦЭМ!$B$34:$B$777,C$83)+'СЕТ СН'!$H$9+СВЦЭМ!$D$10+'СЕТ СН'!$H$5-'СЕТ СН'!$H$17</f>
        <v>4950.0190645799994</v>
      </c>
      <c r="D98" s="37">
        <f>SUMIFS(СВЦЭМ!$C$34:$C$777,СВЦЭМ!$A$34:$A$777,$A98,СВЦЭМ!$B$34:$B$777,D$83)+'СЕТ СН'!$H$9+СВЦЭМ!$D$10+'СЕТ СН'!$H$5-'СЕТ СН'!$H$17</f>
        <v>4990.2736596599998</v>
      </c>
      <c r="E98" s="37">
        <f>SUMIFS(СВЦЭМ!$C$34:$C$777,СВЦЭМ!$A$34:$A$777,$A98,СВЦЭМ!$B$34:$B$777,E$83)+'СЕТ СН'!$H$9+СВЦЭМ!$D$10+'СЕТ СН'!$H$5-'СЕТ СН'!$H$17</f>
        <v>5007.81142585</v>
      </c>
      <c r="F98" s="37">
        <f>SUMIFS(СВЦЭМ!$C$34:$C$777,СВЦЭМ!$A$34:$A$777,$A98,СВЦЭМ!$B$34:$B$777,F$83)+'СЕТ СН'!$H$9+СВЦЭМ!$D$10+'СЕТ СН'!$H$5-'СЕТ СН'!$H$17</f>
        <v>5007.4468644400004</v>
      </c>
      <c r="G98" s="37">
        <f>SUMIFS(СВЦЭМ!$C$34:$C$777,СВЦЭМ!$A$34:$A$777,$A98,СВЦЭМ!$B$34:$B$777,G$83)+'СЕТ СН'!$H$9+СВЦЭМ!$D$10+'СЕТ СН'!$H$5-'СЕТ СН'!$H$17</f>
        <v>4977.9597960499996</v>
      </c>
      <c r="H98" s="37">
        <f>SUMIFS(СВЦЭМ!$C$34:$C$777,СВЦЭМ!$A$34:$A$777,$A98,СВЦЭМ!$B$34:$B$777,H$83)+'СЕТ СН'!$H$9+СВЦЭМ!$D$10+'СЕТ СН'!$H$5-'СЕТ СН'!$H$17</f>
        <v>4947.6430556199994</v>
      </c>
      <c r="I98" s="37">
        <f>SUMIFS(СВЦЭМ!$C$34:$C$777,СВЦЭМ!$A$34:$A$777,$A98,СВЦЭМ!$B$34:$B$777,I$83)+'СЕТ СН'!$H$9+СВЦЭМ!$D$10+'СЕТ СН'!$H$5-'СЕТ СН'!$H$17</f>
        <v>4907.7580146599994</v>
      </c>
      <c r="J98" s="37">
        <f>SUMIFS(СВЦЭМ!$C$34:$C$777,СВЦЭМ!$A$34:$A$777,$A98,СВЦЭМ!$B$34:$B$777,J$83)+'СЕТ СН'!$H$9+СВЦЭМ!$D$10+'СЕТ СН'!$H$5-'СЕТ СН'!$H$17</f>
        <v>4776.53991271</v>
      </c>
      <c r="K98" s="37">
        <f>SUMIFS(СВЦЭМ!$C$34:$C$777,СВЦЭМ!$A$34:$A$777,$A98,СВЦЭМ!$B$34:$B$777,K$83)+'СЕТ СН'!$H$9+СВЦЭМ!$D$10+'СЕТ СН'!$H$5-'СЕТ СН'!$H$17</f>
        <v>4666.3128483800001</v>
      </c>
      <c r="L98" s="37">
        <f>SUMIFS(СВЦЭМ!$C$34:$C$777,СВЦЭМ!$A$34:$A$777,$A98,СВЦЭМ!$B$34:$B$777,L$83)+'СЕТ СН'!$H$9+СВЦЭМ!$D$10+'СЕТ СН'!$H$5-'СЕТ СН'!$H$17</f>
        <v>4686.4800130900003</v>
      </c>
      <c r="M98" s="37">
        <f>SUMIFS(СВЦЭМ!$C$34:$C$777,СВЦЭМ!$A$34:$A$777,$A98,СВЦЭМ!$B$34:$B$777,M$83)+'СЕТ СН'!$H$9+СВЦЭМ!$D$10+'СЕТ СН'!$H$5-'СЕТ СН'!$H$17</f>
        <v>4694.7422430500001</v>
      </c>
      <c r="N98" s="37">
        <f>SUMIFS(СВЦЭМ!$C$34:$C$777,СВЦЭМ!$A$34:$A$777,$A98,СВЦЭМ!$B$34:$B$777,N$83)+'СЕТ СН'!$H$9+СВЦЭМ!$D$10+'СЕТ СН'!$H$5-'СЕТ СН'!$H$17</f>
        <v>4679.9034236199996</v>
      </c>
      <c r="O98" s="37">
        <f>SUMIFS(СВЦЭМ!$C$34:$C$777,СВЦЭМ!$A$34:$A$777,$A98,СВЦЭМ!$B$34:$B$777,O$83)+'СЕТ СН'!$H$9+СВЦЭМ!$D$10+'СЕТ СН'!$H$5-'СЕТ СН'!$H$17</f>
        <v>4670.3167443399998</v>
      </c>
      <c r="P98" s="37">
        <f>SUMIFS(СВЦЭМ!$C$34:$C$777,СВЦЭМ!$A$34:$A$777,$A98,СВЦЭМ!$B$34:$B$777,P$83)+'СЕТ СН'!$H$9+СВЦЭМ!$D$10+'СЕТ СН'!$H$5-'СЕТ СН'!$H$17</f>
        <v>4664.0578444599996</v>
      </c>
      <c r="Q98" s="37">
        <f>SUMIFS(СВЦЭМ!$C$34:$C$777,СВЦЭМ!$A$34:$A$777,$A98,СВЦЭМ!$B$34:$B$777,Q$83)+'СЕТ СН'!$H$9+СВЦЭМ!$D$10+'СЕТ СН'!$H$5-'СЕТ СН'!$H$17</f>
        <v>4661.7669838800002</v>
      </c>
      <c r="R98" s="37">
        <f>SUMIFS(СВЦЭМ!$C$34:$C$777,СВЦЭМ!$A$34:$A$777,$A98,СВЦЭМ!$B$34:$B$777,R$83)+'СЕТ СН'!$H$9+СВЦЭМ!$D$10+'СЕТ СН'!$H$5-'СЕТ СН'!$H$17</f>
        <v>4661.8442713900004</v>
      </c>
      <c r="S98" s="37">
        <f>SUMIFS(СВЦЭМ!$C$34:$C$777,СВЦЭМ!$A$34:$A$777,$A98,СВЦЭМ!$B$34:$B$777,S$83)+'СЕТ СН'!$H$9+СВЦЭМ!$D$10+'СЕТ СН'!$H$5-'СЕТ СН'!$H$17</f>
        <v>4688.7421787200001</v>
      </c>
      <c r="T98" s="37">
        <f>SUMIFS(СВЦЭМ!$C$34:$C$777,СВЦЭМ!$A$34:$A$777,$A98,СВЦЭМ!$B$34:$B$777,T$83)+'СЕТ СН'!$H$9+СВЦЭМ!$D$10+'СЕТ СН'!$H$5-'СЕТ СН'!$H$17</f>
        <v>4733.3834273299999</v>
      </c>
      <c r="U98" s="37">
        <f>SUMIFS(СВЦЭМ!$C$34:$C$777,СВЦЭМ!$A$34:$A$777,$A98,СВЦЭМ!$B$34:$B$777,U$83)+'СЕТ СН'!$H$9+СВЦЭМ!$D$10+'СЕТ СН'!$H$5-'СЕТ СН'!$H$17</f>
        <v>4768.1489234000001</v>
      </c>
      <c r="V98" s="37">
        <f>SUMIFS(СВЦЭМ!$C$34:$C$777,СВЦЭМ!$A$34:$A$777,$A98,СВЦЭМ!$B$34:$B$777,V$83)+'СЕТ СН'!$H$9+СВЦЭМ!$D$10+'СЕТ СН'!$H$5-'СЕТ СН'!$H$17</f>
        <v>4749.4391851999999</v>
      </c>
      <c r="W98" s="37">
        <f>SUMIFS(СВЦЭМ!$C$34:$C$777,СВЦЭМ!$A$34:$A$777,$A98,СВЦЭМ!$B$34:$B$777,W$83)+'СЕТ СН'!$H$9+СВЦЭМ!$D$10+'СЕТ СН'!$H$5-'СЕТ СН'!$H$17</f>
        <v>4703.4584199499996</v>
      </c>
      <c r="X98" s="37">
        <f>SUMIFS(СВЦЭМ!$C$34:$C$777,СВЦЭМ!$A$34:$A$777,$A98,СВЦЭМ!$B$34:$B$777,X$83)+'СЕТ СН'!$H$9+СВЦЭМ!$D$10+'СЕТ СН'!$H$5-'СЕТ СН'!$H$17</f>
        <v>4685.7134772399995</v>
      </c>
      <c r="Y98" s="37">
        <f>SUMIFS(СВЦЭМ!$C$34:$C$777,СВЦЭМ!$A$34:$A$777,$A98,СВЦЭМ!$B$34:$B$777,Y$83)+'СЕТ СН'!$H$9+СВЦЭМ!$D$10+'СЕТ СН'!$H$5-'СЕТ СН'!$H$17</f>
        <v>4792.5931966999997</v>
      </c>
    </row>
    <row r="99" spans="1:25" ht="15.75" x14ac:dyDescent="0.2">
      <c r="A99" s="36">
        <f t="shared" si="2"/>
        <v>43024</v>
      </c>
      <c r="B99" s="37">
        <f>SUMIFS(СВЦЭМ!$C$34:$C$777,СВЦЭМ!$A$34:$A$777,$A99,СВЦЭМ!$B$34:$B$777,B$83)+'СЕТ СН'!$H$9+СВЦЭМ!$D$10+'СЕТ СН'!$H$5-'СЕТ СН'!$H$17</f>
        <v>4826.5534024199997</v>
      </c>
      <c r="C99" s="37">
        <f>SUMIFS(СВЦЭМ!$C$34:$C$777,СВЦЭМ!$A$34:$A$777,$A99,СВЦЭМ!$B$34:$B$777,C$83)+'СЕТ СН'!$H$9+СВЦЭМ!$D$10+'СЕТ СН'!$H$5-'СЕТ СН'!$H$17</f>
        <v>4866.5383759899996</v>
      </c>
      <c r="D99" s="37">
        <f>SUMIFS(СВЦЭМ!$C$34:$C$777,СВЦЭМ!$A$34:$A$777,$A99,СВЦЭМ!$B$34:$B$777,D$83)+'СЕТ СН'!$H$9+СВЦЭМ!$D$10+'СЕТ СН'!$H$5-'СЕТ СН'!$H$17</f>
        <v>4900.3633998200003</v>
      </c>
      <c r="E99" s="37">
        <f>SUMIFS(СВЦЭМ!$C$34:$C$777,СВЦЭМ!$A$34:$A$777,$A99,СВЦЭМ!$B$34:$B$777,E$83)+'СЕТ СН'!$H$9+СВЦЭМ!$D$10+'СЕТ СН'!$H$5-'СЕТ СН'!$H$17</f>
        <v>4915.0528860599998</v>
      </c>
      <c r="F99" s="37">
        <f>SUMIFS(СВЦЭМ!$C$34:$C$777,СВЦЭМ!$A$34:$A$777,$A99,СВЦЭМ!$B$34:$B$777,F$83)+'СЕТ СН'!$H$9+СВЦЭМ!$D$10+'СЕТ СН'!$H$5-'СЕТ СН'!$H$17</f>
        <v>4910.1082596699998</v>
      </c>
      <c r="G99" s="37">
        <f>SUMIFS(СВЦЭМ!$C$34:$C$777,СВЦЭМ!$A$34:$A$777,$A99,СВЦЭМ!$B$34:$B$777,G$83)+'СЕТ СН'!$H$9+СВЦЭМ!$D$10+'СЕТ СН'!$H$5-'СЕТ СН'!$H$17</f>
        <v>4878.3761011899996</v>
      </c>
      <c r="H99" s="37">
        <f>SUMIFS(СВЦЭМ!$C$34:$C$777,СВЦЭМ!$A$34:$A$777,$A99,СВЦЭМ!$B$34:$B$777,H$83)+'СЕТ СН'!$H$9+СВЦЭМ!$D$10+'СЕТ СН'!$H$5-'СЕТ СН'!$H$17</f>
        <v>4873.9112079400002</v>
      </c>
      <c r="I99" s="37">
        <f>SUMIFS(СВЦЭМ!$C$34:$C$777,СВЦЭМ!$A$34:$A$777,$A99,СВЦЭМ!$B$34:$B$777,I$83)+'СЕТ СН'!$H$9+СВЦЭМ!$D$10+'СЕТ СН'!$H$5-'СЕТ СН'!$H$17</f>
        <v>4858.5574391600003</v>
      </c>
      <c r="J99" s="37">
        <f>SUMIFS(СВЦЭМ!$C$34:$C$777,СВЦЭМ!$A$34:$A$777,$A99,СВЦЭМ!$B$34:$B$777,J$83)+'СЕТ СН'!$H$9+СВЦЭМ!$D$10+'СЕТ СН'!$H$5-'СЕТ СН'!$H$17</f>
        <v>4815.2308605500002</v>
      </c>
      <c r="K99" s="37">
        <f>SUMIFS(СВЦЭМ!$C$34:$C$777,СВЦЭМ!$A$34:$A$777,$A99,СВЦЭМ!$B$34:$B$777,K$83)+'СЕТ СН'!$H$9+СВЦЭМ!$D$10+'СЕТ СН'!$H$5-'СЕТ СН'!$H$17</f>
        <v>4745.69794671</v>
      </c>
      <c r="L99" s="37">
        <f>SUMIFS(СВЦЭМ!$C$34:$C$777,СВЦЭМ!$A$34:$A$777,$A99,СВЦЭМ!$B$34:$B$777,L$83)+'СЕТ СН'!$H$9+СВЦЭМ!$D$10+'СЕТ СН'!$H$5-'СЕТ СН'!$H$17</f>
        <v>4655.4836057000002</v>
      </c>
      <c r="M99" s="37">
        <f>SUMIFS(СВЦЭМ!$C$34:$C$777,СВЦЭМ!$A$34:$A$777,$A99,СВЦЭМ!$B$34:$B$777,M$83)+'СЕТ СН'!$H$9+СВЦЭМ!$D$10+'СЕТ СН'!$H$5-'СЕТ СН'!$H$17</f>
        <v>4609.9539970599999</v>
      </c>
      <c r="N99" s="37">
        <f>SUMIFS(СВЦЭМ!$C$34:$C$777,СВЦЭМ!$A$34:$A$777,$A99,СВЦЭМ!$B$34:$B$777,N$83)+'СЕТ СН'!$H$9+СВЦЭМ!$D$10+'СЕТ СН'!$H$5-'СЕТ СН'!$H$17</f>
        <v>4607.0765515799994</v>
      </c>
      <c r="O99" s="37">
        <f>SUMIFS(СВЦЭМ!$C$34:$C$777,СВЦЭМ!$A$34:$A$777,$A99,СВЦЭМ!$B$34:$B$777,O$83)+'СЕТ СН'!$H$9+СВЦЭМ!$D$10+'СЕТ СН'!$H$5-'СЕТ СН'!$H$17</f>
        <v>4610.52543522</v>
      </c>
      <c r="P99" s="37">
        <f>SUMIFS(СВЦЭМ!$C$34:$C$777,СВЦЭМ!$A$34:$A$777,$A99,СВЦЭМ!$B$34:$B$777,P$83)+'СЕТ СН'!$H$9+СВЦЭМ!$D$10+'СЕТ СН'!$H$5-'СЕТ СН'!$H$17</f>
        <v>4601.6325334499998</v>
      </c>
      <c r="Q99" s="37">
        <f>SUMIFS(СВЦЭМ!$C$34:$C$777,СВЦЭМ!$A$34:$A$777,$A99,СВЦЭМ!$B$34:$B$777,Q$83)+'СЕТ СН'!$H$9+СВЦЭМ!$D$10+'СЕТ СН'!$H$5-'СЕТ СН'!$H$17</f>
        <v>4599.8692640999998</v>
      </c>
      <c r="R99" s="37">
        <f>SUMIFS(СВЦЭМ!$C$34:$C$777,СВЦЭМ!$A$34:$A$777,$A99,СВЦЭМ!$B$34:$B$777,R$83)+'СЕТ СН'!$H$9+СВЦЭМ!$D$10+'СЕТ СН'!$H$5-'СЕТ СН'!$H$17</f>
        <v>4597.3419689599996</v>
      </c>
      <c r="S99" s="37">
        <f>SUMIFS(СВЦЭМ!$C$34:$C$777,СВЦЭМ!$A$34:$A$777,$A99,СВЦЭМ!$B$34:$B$777,S$83)+'СЕТ СН'!$H$9+СВЦЭМ!$D$10+'СЕТ СН'!$H$5-'СЕТ СН'!$H$17</f>
        <v>4608.7487660299994</v>
      </c>
      <c r="T99" s="37">
        <f>SUMIFS(СВЦЭМ!$C$34:$C$777,СВЦЭМ!$A$34:$A$777,$A99,СВЦЭМ!$B$34:$B$777,T$83)+'СЕТ СН'!$H$9+СВЦЭМ!$D$10+'СЕТ СН'!$H$5-'СЕТ СН'!$H$17</f>
        <v>4624.3002780199995</v>
      </c>
      <c r="U99" s="37">
        <f>SUMIFS(СВЦЭМ!$C$34:$C$777,СВЦЭМ!$A$34:$A$777,$A99,СВЦЭМ!$B$34:$B$777,U$83)+'СЕТ СН'!$H$9+СВЦЭМ!$D$10+'СЕТ СН'!$H$5-'СЕТ СН'!$H$17</f>
        <v>4635.2606406899995</v>
      </c>
      <c r="V99" s="37">
        <f>SUMIFS(СВЦЭМ!$C$34:$C$777,СВЦЭМ!$A$34:$A$777,$A99,СВЦЭМ!$B$34:$B$777,V$83)+'СЕТ СН'!$H$9+СВЦЭМ!$D$10+'СЕТ СН'!$H$5-'СЕТ СН'!$H$17</f>
        <v>4678.5743966</v>
      </c>
      <c r="W99" s="37">
        <f>SUMIFS(СВЦЭМ!$C$34:$C$777,СВЦЭМ!$A$34:$A$777,$A99,СВЦЭМ!$B$34:$B$777,W$83)+'СЕТ СН'!$H$9+СВЦЭМ!$D$10+'СЕТ СН'!$H$5-'СЕТ СН'!$H$17</f>
        <v>4740.5274286799995</v>
      </c>
      <c r="X99" s="37">
        <f>SUMIFS(СВЦЭМ!$C$34:$C$777,СВЦЭМ!$A$34:$A$777,$A99,СВЦЭМ!$B$34:$B$777,X$83)+'СЕТ СН'!$H$9+СВЦЭМ!$D$10+'СЕТ СН'!$H$5-'СЕТ СН'!$H$17</f>
        <v>4815.1862457199995</v>
      </c>
      <c r="Y99" s="37">
        <f>SUMIFS(СВЦЭМ!$C$34:$C$777,СВЦЭМ!$A$34:$A$777,$A99,СВЦЭМ!$B$34:$B$777,Y$83)+'СЕТ СН'!$H$9+СВЦЭМ!$D$10+'СЕТ СН'!$H$5-'СЕТ СН'!$H$17</f>
        <v>4855.2762123299999</v>
      </c>
    </row>
    <row r="100" spans="1:25" ht="15.75" x14ac:dyDescent="0.2">
      <c r="A100" s="36">
        <f t="shared" si="2"/>
        <v>43025</v>
      </c>
      <c r="B100" s="37">
        <f>SUMIFS(СВЦЭМ!$C$34:$C$777,СВЦЭМ!$A$34:$A$777,$A100,СВЦЭМ!$B$34:$B$777,B$83)+'СЕТ СН'!$H$9+СВЦЭМ!$D$10+'СЕТ СН'!$H$5-'СЕТ СН'!$H$17</f>
        <v>4854.5704004299996</v>
      </c>
      <c r="C100" s="37">
        <f>SUMIFS(СВЦЭМ!$C$34:$C$777,СВЦЭМ!$A$34:$A$777,$A100,СВЦЭМ!$B$34:$B$777,C$83)+'СЕТ СН'!$H$9+СВЦЭМ!$D$10+'СЕТ СН'!$H$5-'СЕТ СН'!$H$17</f>
        <v>4886.9256625500002</v>
      </c>
      <c r="D100" s="37">
        <f>SUMIFS(СВЦЭМ!$C$34:$C$777,СВЦЭМ!$A$34:$A$777,$A100,СВЦЭМ!$B$34:$B$777,D$83)+'СЕТ СН'!$H$9+СВЦЭМ!$D$10+'СЕТ СН'!$H$5-'СЕТ СН'!$H$17</f>
        <v>4927.86248101</v>
      </c>
      <c r="E100" s="37">
        <f>SUMIFS(СВЦЭМ!$C$34:$C$777,СВЦЭМ!$A$34:$A$777,$A100,СВЦЭМ!$B$34:$B$777,E$83)+'СЕТ СН'!$H$9+СВЦЭМ!$D$10+'СЕТ СН'!$H$5-'СЕТ СН'!$H$17</f>
        <v>4938.8472306099993</v>
      </c>
      <c r="F100" s="37">
        <f>SUMIFS(СВЦЭМ!$C$34:$C$777,СВЦЭМ!$A$34:$A$777,$A100,СВЦЭМ!$B$34:$B$777,F$83)+'СЕТ СН'!$H$9+СВЦЭМ!$D$10+'СЕТ СН'!$H$5-'СЕТ СН'!$H$17</f>
        <v>4943.15905234</v>
      </c>
      <c r="G100" s="37">
        <f>SUMIFS(СВЦЭМ!$C$34:$C$777,СВЦЭМ!$A$34:$A$777,$A100,СВЦЭМ!$B$34:$B$777,G$83)+'СЕТ СН'!$H$9+СВЦЭМ!$D$10+'СЕТ СН'!$H$5-'СЕТ СН'!$H$17</f>
        <v>4918.2199001299996</v>
      </c>
      <c r="H100" s="37">
        <f>SUMIFS(СВЦЭМ!$C$34:$C$777,СВЦЭМ!$A$34:$A$777,$A100,СВЦЭМ!$B$34:$B$777,H$83)+'СЕТ СН'!$H$9+СВЦЭМ!$D$10+'СЕТ СН'!$H$5-'СЕТ СН'!$H$17</f>
        <v>4876.6089825299996</v>
      </c>
      <c r="I100" s="37">
        <f>SUMIFS(СВЦЭМ!$C$34:$C$777,СВЦЭМ!$A$34:$A$777,$A100,СВЦЭМ!$B$34:$B$777,I$83)+'СЕТ СН'!$H$9+СВЦЭМ!$D$10+'СЕТ СН'!$H$5-'СЕТ СН'!$H$17</f>
        <v>4870.5613388599995</v>
      </c>
      <c r="J100" s="37">
        <f>SUMIFS(СВЦЭМ!$C$34:$C$777,СВЦЭМ!$A$34:$A$777,$A100,СВЦЭМ!$B$34:$B$777,J$83)+'СЕТ СН'!$H$9+СВЦЭМ!$D$10+'СЕТ СН'!$H$5-'СЕТ СН'!$H$17</f>
        <v>4819.0441502100002</v>
      </c>
      <c r="K100" s="37">
        <f>SUMIFS(СВЦЭМ!$C$34:$C$777,СВЦЭМ!$A$34:$A$777,$A100,СВЦЭМ!$B$34:$B$777,K$83)+'СЕТ СН'!$H$9+СВЦЭМ!$D$10+'СЕТ СН'!$H$5-'СЕТ СН'!$H$17</f>
        <v>4746.67882302</v>
      </c>
      <c r="L100" s="37">
        <f>SUMIFS(СВЦЭМ!$C$34:$C$777,СВЦЭМ!$A$34:$A$777,$A100,СВЦЭМ!$B$34:$B$777,L$83)+'СЕТ СН'!$H$9+СВЦЭМ!$D$10+'СЕТ СН'!$H$5-'СЕТ СН'!$H$17</f>
        <v>4667.3690855499999</v>
      </c>
      <c r="M100" s="37">
        <f>SUMIFS(СВЦЭМ!$C$34:$C$777,СВЦЭМ!$A$34:$A$777,$A100,СВЦЭМ!$B$34:$B$777,M$83)+'СЕТ СН'!$H$9+СВЦЭМ!$D$10+'СЕТ СН'!$H$5-'СЕТ СН'!$H$17</f>
        <v>4626.7456220000004</v>
      </c>
      <c r="N100" s="37">
        <f>SUMIFS(СВЦЭМ!$C$34:$C$777,СВЦЭМ!$A$34:$A$777,$A100,СВЦЭМ!$B$34:$B$777,N$83)+'СЕТ СН'!$H$9+СВЦЭМ!$D$10+'СЕТ СН'!$H$5-'СЕТ СН'!$H$17</f>
        <v>4619.4542924400002</v>
      </c>
      <c r="O100" s="37">
        <f>SUMIFS(СВЦЭМ!$C$34:$C$777,СВЦЭМ!$A$34:$A$777,$A100,СВЦЭМ!$B$34:$B$777,O$83)+'СЕТ СН'!$H$9+СВЦЭМ!$D$10+'СЕТ СН'!$H$5-'СЕТ СН'!$H$17</f>
        <v>4619.9293562299999</v>
      </c>
      <c r="P100" s="37">
        <f>SUMIFS(СВЦЭМ!$C$34:$C$777,СВЦЭМ!$A$34:$A$777,$A100,СВЦЭМ!$B$34:$B$777,P$83)+'СЕТ СН'!$H$9+СВЦЭМ!$D$10+'СЕТ СН'!$H$5-'СЕТ СН'!$H$17</f>
        <v>4612.2051249799997</v>
      </c>
      <c r="Q100" s="37">
        <f>SUMIFS(СВЦЭМ!$C$34:$C$777,СВЦЭМ!$A$34:$A$777,$A100,СВЦЭМ!$B$34:$B$777,Q$83)+'СЕТ СН'!$H$9+СВЦЭМ!$D$10+'СЕТ СН'!$H$5-'СЕТ СН'!$H$17</f>
        <v>4609.7981328400001</v>
      </c>
      <c r="R100" s="37">
        <f>SUMIFS(СВЦЭМ!$C$34:$C$777,СВЦЭМ!$A$34:$A$777,$A100,СВЦЭМ!$B$34:$B$777,R$83)+'СЕТ СН'!$H$9+СВЦЭМ!$D$10+'СЕТ СН'!$H$5-'СЕТ СН'!$H$17</f>
        <v>4610.3126027299995</v>
      </c>
      <c r="S100" s="37">
        <f>SUMIFS(СВЦЭМ!$C$34:$C$777,СВЦЭМ!$A$34:$A$777,$A100,СВЦЭМ!$B$34:$B$777,S$83)+'СЕТ СН'!$H$9+СВЦЭМ!$D$10+'СЕТ СН'!$H$5-'СЕТ СН'!$H$17</f>
        <v>4617.54987454</v>
      </c>
      <c r="T100" s="37">
        <f>SUMIFS(СВЦЭМ!$C$34:$C$777,СВЦЭМ!$A$34:$A$777,$A100,СВЦЭМ!$B$34:$B$777,T$83)+'СЕТ СН'!$H$9+СВЦЭМ!$D$10+'СЕТ СН'!$H$5-'СЕТ СН'!$H$17</f>
        <v>4639.1677279300002</v>
      </c>
      <c r="U100" s="37">
        <f>SUMIFS(СВЦЭМ!$C$34:$C$777,СВЦЭМ!$A$34:$A$777,$A100,СВЦЭМ!$B$34:$B$777,U$83)+'СЕТ СН'!$H$9+СВЦЭМ!$D$10+'СЕТ СН'!$H$5-'СЕТ СН'!$H$17</f>
        <v>4674.5333232200001</v>
      </c>
      <c r="V100" s="37">
        <f>SUMIFS(СВЦЭМ!$C$34:$C$777,СВЦЭМ!$A$34:$A$777,$A100,СВЦЭМ!$B$34:$B$777,V$83)+'СЕТ СН'!$H$9+СВЦЭМ!$D$10+'СЕТ СН'!$H$5-'СЕТ СН'!$H$17</f>
        <v>4668.3485729599997</v>
      </c>
      <c r="W100" s="37">
        <f>SUMIFS(СВЦЭМ!$C$34:$C$777,СВЦЭМ!$A$34:$A$777,$A100,СВЦЭМ!$B$34:$B$777,W$83)+'СЕТ СН'!$H$9+СВЦЭМ!$D$10+'СЕТ СН'!$H$5-'СЕТ СН'!$H$17</f>
        <v>4733.26202732</v>
      </c>
      <c r="X100" s="37">
        <f>SUMIFS(СВЦЭМ!$C$34:$C$777,СВЦЭМ!$A$34:$A$777,$A100,СВЦЭМ!$B$34:$B$777,X$83)+'СЕТ СН'!$H$9+СВЦЭМ!$D$10+'СЕТ СН'!$H$5-'СЕТ СН'!$H$17</f>
        <v>4804.2164882999996</v>
      </c>
      <c r="Y100" s="37">
        <f>SUMIFS(СВЦЭМ!$C$34:$C$777,СВЦЭМ!$A$34:$A$777,$A100,СВЦЭМ!$B$34:$B$777,Y$83)+'СЕТ СН'!$H$9+СВЦЭМ!$D$10+'СЕТ СН'!$H$5-'СЕТ СН'!$H$17</f>
        <v>4843.4069924300002</v>
      </c>
    </row>
    <row r="101" spans="1:25" ht="15.75" x14ac:dyDescent="0.2">
      <c r="A101" s="36">
        <f t="shared" si="2"/>
        <v>43026</v>
      </c>
      <c r="B101" s="37">
        <f>SUMIFS(СВЦЭМ!$C$34:$C$777,СВЦЭМ!$A$34:$A$777,$A101,СВЦЭМ!$B$34:$B$777,B$83)+'СЕТ СН'!$H$9+СВЦЭМ!$D$10+'СЕТ СН'!$H$5-'СЕТ СН'!$H$17</f>
        <v>4869.2192022899999</v>
      </c>
      <c r="C101" s="37">
        <f>SUMIFS(СВЦЭМ!$C$34:$C$777,СВЦЭМ!$A$34:$A$777,$A101,СВЦЭМ!$B$34:$B$777,C$83)+'СЕТ СН'!$H$9+СВЦЭМ!$D$10+'СЕТ СН'!$H$5-'СЕТ СН'!$H$17</f>
        <v>4892.7657946199997</v>
      </c>
      <c r="D101" s="37">
        <f>SUMIFS(СВЦЭМ!$C$34:$C$777,СВЦЭМ!$A$34:$A$777,$A101,СВЦЭМ!$B$34:$B$777,D$83)+'СЕТ СН'!$H$9+СВЦЭМ!$D$10+'СЕТ СН'!$H$5-'СЕТ СН'!$H$17</f>
        <v>4932.9198528099996</v>
      </c>
      <c r="E101" s="37">
        <f>SUMIFS(СВЦЭМ!$C$34:$C$777,СВЦЭМ!$A$34:$A$777,$A101,СВЦЭМ!$B$34:$B$777,E$83)+'СЕТ СН'!$H$9+СВЦЭМ!$D$10+'СЕТ СН'!$H$5-'СЕТ СН'!$H$17</f>
        <v>4941.2276811600004</v>
      </c>
      <c r="F101" s="37">
        <f>SUMIFS(СВЦЭМ!$C$34:$C$777,СВЦЭМ!$A$34:$A$777,$A101,СВЦЭМ!$B$34:$B$777,F$83)+'СЕТ СН'!$H$9+СВЦЭМ!$D$10+'СЕТ СН'!$H$5-'СЕТ СН'!$H$17</f>
        <v>4939.9556739299996</v>
      </c>
      <c r="G101" s="37">
        <f>SUMIFS(СВЦЭМ!$C$34:$C$777,СВЦЭМ!$A$34:$A$777,$A101,СВЦЭМ!$B$34:$B$777,G$83)+'СЕТ СН'!$H$9+СВЦЭМ!$D$10+'СЕТ СН'!$H$5-'СЕТ СН'!$H$17</f>
        <v>4914.7926319500002</v>
      </c>
      <c r="H101" s="37">
        <f>SUMIFS(СВЦЭМ!$C$34:$C$777,СВЦЭМ!$A$34:$A$777,$A101,СВЦЭМ!$B$34:$B$777,H$83)+'СЕТ СН'!$H$9+СВЦЭМ!$D$10+'СЕТ СН'!$H$5-'СЕТ СН'!$H$17</f>
        <v>4899.3332354599997</v>
      </c>
      <c r="I101" s="37">
        <f>SUMIFS(СВЦЭМ!$C$34:$C$777,СВЦЭМ!$A$34:$A$777,$A101,СВЦЭМ!$B$34:$B$777,I$83)+'СЕТ СН'!$H$9+СВЦЭМ!$D$10+'СЕТ СН'!$H$5-'СЕТ СН'!$H$17</f>
        <v>4907.6885559800003</v>
      </c>
      <c r="J101" s="37">
        <f>SUMIFS(СВЦЭМ!$C$34:$C$777,СВЦЭМ!$A$34:$A$777,$A101,СВЦЭМ!$B$34:$B$777,J$83)+'СЕТ СН'!$H$9+СВЦЭМ!$D$10+'СЕТ СН'!$H$5-'СЕТ СН'!$H$17</f>
        <v>4830.3338767499999</v>
      </c>
      <c r="K101" s="37">
        <f>SUMIFS(СВЦЭМ!$C$34:$C$777,СВЦЭМ!$A$34:$A$777,$A101,СВЦЭМ!$B$34:$B$777,K$83)+'СЕТ СН'!$H$9+СВЦЭМ!$D$10+'СЕТ СН'!$H$5-'СЕТ СН'!$H$17</f>
        <v>4746.6080593799998</v>
      </c>
      <c r="L101" s="37">
        <f>SUMIFS(СВЦЭМ!$C$34:$C$777,СВЦЭМ!$A$34:$A$777,$A101,СВЦЭМ!$B$34:$B$777,L$83)+'СЕТ СН'!$H$9+СВЦЭМ!$D$10+'СЕТ СН'!$H$5-'СЕТ СН'!$H$17</f>
        <v>4675.1274714399997</v>
      </c>
      <c r="M101" s="37">
        <f>SUMIFS(СВЦЭМ!$C$34:$C$777,СВЦЭМ!$A$34:$A$777,$A101,СВЦЭМ!$B$34:$B$777,M$83)+'СЕТ СН'!$H$9+СВЦЭМ!$D$10+'СЕТ СН'!$H$5-'СЕТ СН'!$H$17</f>
        <v>4638.1717992899994</v>
      </c>
      <c r="N101" s="37">
        <f>SUMIFS(СВЦЭМ!$C$34:$C$777,СВЦЭМ!$A$34:$A$777,$A101,СВЦЭМ!$B$34:$B$777,N$83)+'СЕТ СН'!$H$9+СВЦЭМ!$D$10+'СЕТ СН'!$H$5-'СЕТ СН'!$H$17</f>
        <v>4637.2507653299999</v>
      </c>
      <c r="O101" s="37">
        <f>SUMIFS(СВЦЭМ!$C$34:$C$777,СВЦЭМ!$A$34:$A$777,$A101,СВЦЭМ!$B$34:$B$777,O$83)+'СЕТ СН'!$H$9+СВЦЭМ!$D$10+'СЕТ СН'!$H$5-'СЕТ СН'!$H$17</f>
        <v>4638.2519193500002</v>
      </c>
      <c r="P101" s="37">
        <f>SUMIFS(СВЦЭМ!$C$34:$C$777,СВЦЭМ!$A$34:$A$777,$A101,СВЦЭМ!$B$34:$B$777,P$83)+'СЕТ СН'!$H$9+СВЦЭМ!$D$10+'СЕТ СН'!$H$5-'СЕТ СН'!$H$17</f>
        <v>4620.1024226999998</v>
      </c>
      <c r="Q101" s="37">
        <f>SUMIFS(СВЦЭМ!$C$34:$C$777,СВЦЭМ!$A$34:$A$777,$A101,СВЦЭМ!$B$34:$B$777,Q$83)+'СЕТ СН'!$H$9+СВЦЭМ!$D$10+'СЕТ СН'!$H$5-'СЕТ СН'!$H$17</f>
        <v>4608.8829768300002</v>
      </c>
      <c r="R101" s="37">
        <f>SUMIFS(СВЦЭМ!$C$34:$C$777,СВЦЭМ!$A$34:$A$777,$A101,СВЦЭМ!$B$34:$B$777,R$83)+'СЕТ СН'!$H$9+СВЦЭМ!$D$10+'СЕТ СН'!$H$5-'СЕТ СН'!$H$17</f>
        <v>4610.5331580900001</v>
      </c>
      <c r="S101" s="37">
        <f>SUMIFS(СВЦЭМ!$C$34:$C$777,СВЦЭМ!$A$34:$A$777,$A101,СВЦЭМ!$B$34:$B$777,S$83)+'СЕТ СН'!$H$9+СВЦЭМ!$D$10+'СЕТ СН'!$H$5-'СЕТ СН'!$H$17</f>
        <v>4614.47166801</v>
      </c>
      <c r="T101" s="37">
        <f>SUMIFS(СВЦЭМ!$C$34:$C$777,СВЦЭМ!$A$34:$A$777,$A101,СВЦЭМ!$B$34:$B$777,T$83)+'СЕТ СН'!$H$9+СВЦЭМ!$D$10+'СЕТ СН'!$H$5-'СЕТ СН'!$H$17</f>
        <v>4637.8262628499997</v>
      </c>
      <c r="U101" s="37">
        <f>SUMIFS(СВЦЭМ!$C$34:$C$777,СВЦЭМ!$A$34:$A$777,$A101,СВЦЭМ!$B$34:$B$777,U$83)+'СЕТ СН'!$H$9+СВЦЭМ!$D$10+'СЕТ СН'!$H$5-'СЕТ СН'!$H$17</f>
        <v>4670.2559258399997</v>
      </c>
      <c r="V101" s="37">
        <f>SUMIFS(СВЦЭМ!$C$34:$C$777,СВЦЭМ!$A$34:$A$777,$A101,СВЦЭМ!$B$34:$B$777,V$83)+'СЕТ СН'!$H$9+СВЦЭМ!$D$10+'СЕТ СН'!$H$5-'СЕТ СН'!$H$17</f>
        <v>4672.8654385199998</v>
      </c>
      <c r="W101" s="37">
        <f>SUMIFS(СВЦЭМ!$C$34:$C$777,СВЦЭМ!$A$34:$A$777,$A101,СВЦЭМ!$B$34:$B$777,W$83)+'СЕТ СН'!$H$9+СВЦЭМ!$D$10+'СЕТ СН'!$H$5-'СЕТ СН'!$H$17</f>
        <v>4747.7630627899998</v>
      </c>
      <c r="X101" s="37">
        <f>SUMIFS(СВЦЭМ!$C$34:$C$777,СВЦЭМ!$A$34:$A$777,$A101,СВЦЭМ!$B$34:$B$777,X$83)+'СЕТ СН'!$H$9+СВЦЭМ!$D$10+'СЕТ СН'!$H$5-'СЕТ СН'!$H$17</f>
        <v>4819.0742647699999</v>
      </c>
      <c r="Y101" s="37">
        <f>SUMIFS(СВЦЭМ!$C$34:$C$777,СВЦЭМ!$A$34:$A$777,$A101,СВЦЭМ!$B$34:$B$777,Y$83)+'СЕТ СН'!$H$9+СВЦЭМ!$D$10+'СЕТ СН'!$H$5-'СЕТ СН'!$H$17</f>
        <v>4857.7721693599997</v>
      </c>
    </row>
    <row r="102" spans="1:25" ht="15.75" x14ac:dyDescent="0.2">
      <c r="A102" s="36">
        <f t="shared" si="2"/>
        <v>43027</v>
      </c>
      <c r="B102" s="37">
        <f>SUMIFS(СВЦЭМ!$C$34:$C$777,СВЦЭМ!$A$34:$A$777,$A102,СВЦЭМ!$B$34:$B$777,B$83)+'СЕТ СН'!$H$9+СВЦЭМ!$D$10+'СЕТ СН'!$H$5-'СЕТ СН'!$H$17</f>
        <v>4850.1952422899994</v>
      </c>
      <c r="C102" s="37">
        <f>SUMIFS(СВЦЭМ!$C$34:$C$777,СВЦЭМ!$A$34:$A$777,$A102,СВЦЭМ!$B$34:$B$777,C$83)+'СЕТ СН'!$H$9+СВЦЭМ!$D$10+'СЕТ СН'!$H$5-'СЕТ СН'!$H$17</f>
        <v>4845.7735135399998</v>
      </c>
      <c r="D102" s="37">
        <f>SUMIFS(СВЦЭМ!$C$34:$C$777,СВЦЭМ!$A$34:$A$777,$A102,СВЦЭМ!$B$34:$B$777,D$83)+'СЕТ СН'!$H$9+СВЦЭМ!$D$10+'СЕТ СН'!$H$5-'СЕТ СН'!$H$17</f>
        <v>4885.5789243199997</v>
      </c>
      <c r="E102" s="37">
        <f>SUMIFS(СВЦЭМ!$C$34:$C$777,СВЦЭМ!$A$34:$A$777,$A102,СВЦЭМ!$B$34:$B$777,E$83)+'СЕТ СН'!$H$9+СВЦЭМ!$D$10+'СЕТ СН'!$H$5-'СЕТ СН'!$H$17</f>
        <v>4890.3323580699998</v>
      </c>
      <c r="F102" s="37">
        <f>SUMIFS(СВЦЭМ!$C$34:$C$777,СВЦЭМ!$A$34:$A$777,$A102,СВЦЭМ!$B$34:$B$777,F$83)+'СЕТ СН'!$H$9+СВЦЭМ!$D$10+'СЕТ СН'!$H$5-'СЕТ СН'!$H$17</f>
        <v>4891.1368973999997</v>
      </c>
      <c r="G102" s="37">
        <f>SUMIFS(СВЦЭМ!$C$34:$C$777,СВЦЭМ!$A$34:$A$777,$A102,СВЦЭМ!$B$34:$B$777,G$83)+'СЕТ СН'!$H$9+СВЦЭМ!$D$10+'СЕТ СН'!$H$5-'СЕТ СН'!$H$17</f>
        <v>4865.5894199599998</v>
      </c>
      <c r="H102" s="37">
        <f>SUMIFS(СВЦЭМ!$C$34:$C$777,СВЦЭМ!$A$34:$A$777,$A102,СВЦЭМ!$B$34:$B$777,H$83)+'СЕТ СН'!$H$9+СВЦЭМ!$D$10+'СЕТ СН'!$H$5-'СЕТ СН'!$H$17</f>
        <v>4864.5116142699999</v>
      </c>
      <c r="I102" s="37">
        <f>SUMIFS(СВЦЭМ!$C$34:$C$777,СВЦЭМ!$A$34:$A$777,$A102,СВЦЭМ!$B$34:$B$777,I$83)+'СЕТ СН'!$H$9+СВЦЭМ!$D$10+'СЕТ СН'!$H$5-'СЕТ СН'!$H$17</f>
        <v>4863.7641003600002</v>
      </c>
      <c r="J102" s="37">
        <f>SUMIFS(СВЦЭМ!$C$34:$C$777,СВЦЭМ!$A$34:$A$777,$A102,СВЦЭМ!$B$34:$B$777,J$83)+'СЕТ СН'!$H$9+СВЦЭМ!$D$10+'СЕТ СН'!$H$5-'СЕТ СН'!$H$17</f>
        <v>4805.3321860199994</v>
      </c>
      <c r="K102" s="37">
        <f>SUMIFS(СВЦЭМ!$C$34:$C$777,СВЦЭМ!$A$34:$A$777,$A102,СВЦЭМ!$B$34:$B$777,K$83)+'СЕТ СН'!$H$9+СВЦЭМ!$D$10+'СЕТ СН'!$H$5-'СЕТ СН'!$H$17</f>
        <v>4776.1600438899995</v>
      </c>
      <c r="L102" s="37">
        <f>SUMIFS(СВЦЭМ!$C$34:$C$777,СВЦЭМ!$A$34:$A$777,$A102,СВЦЭМ!$B$34:$B$777,L$83)+'СЕТ СН'!$H$9+СВЦЭМ!$D$10+'СЕТ СН'!$H$5-'СЕТ СН'!$H$17</f>
        <v>4724.7727647599995</v>
      </c>
      <c r="M102" s="37">
        <f>SUMIFS(СВЦЭМ!$C$34:$C$777,СВЦЭМ!$A$34:$A$777,$A102,СВЦЭМ!$B$34:$B$777,M$83)+'СЕТ СН'!$H$9+СВЦЭМ!$D$10+'СЕТ СН'!$H$5-'СЕТ СН'!$H$17</f>
        <v>4714.8691736499995</v>
      </c>
      <c r="N102" s="37">
        <f>SUMIFS(СВЦЭМ!$C$34:$C$777,СВЦЭМ!$A$34:$A$777,$A102,СВЦЭМ!$B$34:$B$777,N$83)+'СЕТ СН'!$H$9+СВЦЭМ!$D$10+'СЕТ СН'!$H$5-'СЕТ СН'!$H$17</f>
        <v>4703.1932857599995</v>
      </c>
      <c r="O102" s="37">
        <f>SUMIFS(СВЦЭМ!$C$34:$C$777,СВЦЭМ!$A$34:$A$777,$A102,СВЦЭМ!$B$34:$B$777,O$83)+'СЕТ СН'!$H$9+СВЦЭМ!$D$10+'СЕТ СН'!$H$5-'СЕТ СН'!$H$17</f>
        <v>4703.6057864699997</v>
      </c>
      <c r="P102" s="37">
        <f>SUMIFS(СВЦЭМ!$C$34:$C$777,СВЦЭМ!$A$34:$A$777,$A102,СВЦЭМ!$B$34:$B$777,P$83)+'СЕТ СН'!$H$9+СВЦЭМ!$D$10+'СЕТ СН'!$H$5-'СЕТ СН'!$H$17</f>
        <v>4695.9825144699998</v>
      </c>
      <c r="Q102" s="37">
        <f>SUMIFS(СВЦЭМ!$C$34:$C$777,СВЦЭМ!$A$34:$A$777,$A102,СВЦЭМ!$B$34:$B$777,Q$83)+'СЕТ СН'!$H$9+СВЦЭМ!$D$10+'СЕТ СН'!$H$5-'СЕТ СН'!$H$17</f>
        <v>4690.8897593299998</v>
      </c>
      <c r="R102" s="37">
        <f>SUMIFS(СВЦЭМ!$C$34:$C$777,СВЦЭМ!$A$34:$A$777,$A102,СВЦЭМ!$B$34:$B$777,R$83)+'СЕТ СН'!$H$9+СВЦЭМ!$D$10+'СЕТ СН'!$H$5-'СЕТ СН'!$H$17</f>
        <v>4689.8336412099998</v>
      </c>
      <c r="S102" s="37">
        <f>SUMIFS(СВЦЭМ!$C$34:$C$777,СВЦЭМ!$A$34:$A$777,$A102,СВЦЭМ!$B$34:$B$777,S$83)+'СЕТ СН'!$H$9+СВЦЭМ!$D$10+'СЕТ СН'!$H$5-'СЕТ СН'!$H$17</f>
        <v>4706.2270722599997</v>
      </c>
      <c r="T102" s="37">
        <f>SUMIFS(СВЦЭМ!$C$34:$C$777,СВЦЭМ!$A$34:$A$777,$A102,СВЦЭМ!$B$34:$B$777,T$83)+'СЕТ СН'!$H$9+СВЦЭМ!$D$10+'СЕТ СН'!$H$5-'СЕТ СН'!$H$17</f>
        <v>4743.6363447499998</v>
      </c>
      <c r="U102" s="37">
        <f>SUMIFS(СВЦЭМ!$C$34:$C$777,СВЦЭМ!$A$34:$A$777,$A102,СВЦЭМ!$B$34:$B$777,U$83)+'СЕТ СН'!$H$9+СВЦЭМ!$D$10+'СЕТ СН'!$H$5-'СЕТ СН'!$H$17</f>
        <v>4769.8547011800001</v>
      </c>
      <c r="V102" s="37">
        <f>SUMIFS(СВЦЭМ!$C$34:$C$777,СВЦЭМ!$A$34:$A$777,$A102,СВЦЭМ!$B$34:$B$777,V$83)+'СЕТ СН'!$H$9+СВЦЭМ!$D$10+'СЕТ СН'!$H$5-'СЕТ СН'!$H$17</f>
        <v>4759.1877926500001</v>
      </c>
      <c r="W102" s="37">
        <f>SUMIFS(СВЦЭМ!$C$34:$C$777,СВЦЭМ!$A$34:$A$777,$A102,СВЦЭМ!$B$34:$B$777,W$83)+'СЕТ СН'!$H$9+СВЦЭМ!$D$10+'СЕТ СН'!$H$5-'СЕТ СН'!$H$17</f>
        <v>4777.3526441499998</v>
      </c>
      <c r="X102" s="37">
        <f>SUMIFS(СВЦЭМ!$C$34:$C$777,СВЦЭМ!$A$34:$A$777,$A102,СВЦЭМ!$B$34:$B$777,X$83)+'СЕТ СН'!$H$9+СВЦЭМ!$D$10+'СЕТ СН'!$H$5-'СЕТ СН'!$H$17</f>
        <v>4824.3885798299998</v>
      </c>
      <c r="Y102" s="37">
        <f>SUMIFS(СВЦЭМ!$C$34:$C$777,СВЦЭМ!$A$34:$A$777,$A102,СВЦЭМ!$B$34:$B$777,Y$83)+'СЕТ СН'!$H$9+СВЦЭМ!$D$10+'СЕТ СН'!$H$5-'СЕТ СН'!$H$17</f>
        <v>4862.2572061499995</v>
      </c>
    </row>
    <row r="103" spans="1:25" ht="15.75" x14ac:dyDescent="0.2">
      <c r="A103" s="36">
        <f t="shared" si="2"/>
        <v>43028</v>
      </c>
      <c r="B103" s="37">
        <f>SUMIFS(СВЦЭМ!$C$34:$C$777,СВЦЭМ!$A$34:$A$777,$A103,СВЦЭМ!$B$34:$B$777,B$83)+'СЕТ СН'!$H$9+СВЦЭМ!$D$10+'СЕТ СН'!$H$5-'СЕТ СН'!$H$17</f>
        <v>4904.44380069</v>
      </c>
      <c r="C103" s="37">
        <f>SUMIFS(СВЦЭМ!$C$34:$C$777,СВЦЭМ!$A$34:$A$777,$A103,СВЦЭМ!$B$34:$B$777,C$83)+'СЕТ СН'!$H$9+СВЦЭМ!$D$10+'СЕТ СН'!$H$5-'СЕТ СН'!$H$17</f>
        <v>4901.4261889999998</v>
      </c>
      <c r="D103" s="37">
        <f>SUMIFS(СВЦЭМ!$C$34:$C$777,СВЦЭМ!$A$34:$A$777,$A103,СВЦЭМ!$B$34:$B$777,D$83)+'СЕТ СН'!$H$9+СВЦЭМ!$D$10+'СЕТ СН'!$H$5-'СЕТ СН'!$H$17</f>
        <v>4902.8765970200002</v>
      </c>
      <c r="E103" s="37">
        <f>SUMIFS(СВЦЭМ!$C$34:$C$777,СВЦЭМ!$A$34:$A$777,$A103,СВЦЭМ!$B$34:$B$777,E$83)+'СЕТ СН'!$H$9+СВЦЭМ!$D$10+'СЕТ СН'!$H$5-'СЕТ СН'!$H$17</f>
        <v>4900.7603914000001</v>
      </c>
      <c r="F103" s="37">
        <f>SUMIFS(СВЦЭМ!$C$34:$C$777,СВЦЭМ!$A$34:$A$777,$A103,СВЦЭМ!$B$34:$B$777,F$83)+'СЕТ СН'!$H$9+СВЦЭМ!$D$10+'СЕТ СН'!$H$5-'СЕТ СН'!$H$17</f>
        <v>4904.4978155500003</v>
      </c>
      <c r="G103" s="37">
        <f>SUMIFS(СВЦЭМ!$C$34:$C$777,СВЦЭМ!$A$34:$A$777,$A103,СВЦЭМ!$B$34:$B$777,G$83)+'СЕТ СН'!$H$9+СВЦЭМ!$D$10+'СЕТ СН'!$H$5-'СЕТ СН'!$H$17</f>
        <v>4903.47239618</v>
      </c>
      <c r="H103" s="37">
        <f>SUMIFS(СВЦЭМ!$C$34:$C$777,СВЦЭМ!$A$34:$A$777,$A103,СВЦЭМ!$B$34:$B$777,H$83)+'СЕТ СН'!$H$9+СВЦЭМ!$D$10+'СЕТ СН'!$H$5-'СЕТ СН'!$H$17</f>
        <v>4908.5963327399995</v>
      </c>
      <c r="I103" s="37">
        <f>SUMIFS(СВЦЭМ!$C$34:$C$777,СВЦЭМ!$A$34:$A$777,$A103,СВЦЭМ!$B$34:$B$777,I$83)+'СЕТ СН'!$H$9+СВЦЭМ!$D$10+'СЕТ СН'!$H$5-'СЕТ СН'!$H$17</f>
        <v>4889.4204496900002</v>
      </c>
      <c r="J103" s="37">
        <f>SUMIFS(СВЦЭМ!$C$34:$C$777,СВЦЭМ!$A$34:$A$777,$A103,СВЦЭМ!$B$34:$B$777,J$83)+'СЕТ СН'!$H$9+СВЦЭМ!$D$10+'СЕТ СН'!$H$5-'СЕТ СН'!$H$17</f>
        <v>4843.5006543199997</v>
      </c>
      <c r="K103" s="37">
        <f>SUMIFS(СВЦЭМ!$C$34:$C$777,СВЦЭМ!$A$34:$A$777,$A103,СВЦЭМ!$B$34:$B$777,K$83)+'СЕТ СН'!$H$9+СВЦЭМ!$D$10+'СЕТ СН'!$H$5-'СЕТ СН'!$H$17</f>
        <v>4782.26024031</v>
      </c>
      <c r="L103" s="37">
        <f>SUMIFS(СВЦЭМ!$C$34:$C$777,СВЦЭМ!$A$34:$A$777,$A103,СВЦЭМ!$B$34:$B$777,L$83)+'СЕТ СН'!$H$9+СВЦЭМ!$D$10+'СЕТ СН'!$H$5-'СЕТ СН'!$H$17</f>
        <v>4732.8335967799994</v>
      </c>
      <c r="M103" s="37">
        <f>SUMIFS(СВЦЭМ!$C$34:$C$777,СВЦЭМ!$A$34:$A$777,$A103,СВЦЭМ!$B$34:$B$777,M$83)+'СЕТ СН'!$H$9+СВЦЭМ!$D$10+'СЕТ СН'!$H$5-'СЕТ СН'!$H$17</f>
        <v>4718.7305129899996</v>
      </c>
      <c r="N103" s="37">
        <f>SUMIFS(СВЦЭМ!$C$34:$C$777,СВЦЭМ!$A$34:$A$777,$A103,СВЦЭМ!$B$34:$B$777,N$83)+'СЕТ СН'!$H$9+СВЦЭМ!$D$10+'СЕТ СН'!$H$5-'СЕТ СН'!$H$17</f>
        <v>4711.2567634199995</v>
      </c>
      <c r="O103" s="37">
        <f>SUMIFS(СВЦЭМ!$C$34:$C$777,СВЦЭМ!$A$34:$A$777,$A103,СВЦЭМ!$B$34:$B$777,O$83)+'СЕТ СН'!$H$9+СВЦЭМ!$D$10+'СЕТ СН'!$H$5-'СЕТ СН'!$H$17</f>
        <v>4709.5241792199995</v>
      </c>
      <c r="P103" s="37">
        <f>SUMIFS(СВЦЭМ!$C$34:$C$777,СВЦЭМ!$A$34:$A$777,$A103,СВЦЭМ!$B$34:$B$777,P$83)+'СЕТ СН'!$H$9+СВЦЭМ!$D$10+'СЕТ СН'!$H$5-'СЕТ СН'!$H$17</f>
        <v>4720.1617543699995</v>
      </c>
      <c r="Q103" s="37">
        <f>SUMIFS(СВЦЭМ!$C$34:$C$777,СВЦЭМ!$A$34:$A$777,$A103,СВЦЭМ!$B$34:$B$777,Q$83)+'СЕТ СН'!$H$9+СВЦЭМ!$D$10+'СЕТ СН'!$H$5-'СЕТ СН'!$H$17</f>
        <v>4735.7282920899997</v>
      </c>
      <c r="R103" s="37">
        <f>SUMIFS(СВЦЭМ!$C$34:$C$777,СВЦЭМ!$A$34:$A$777,$A103,СВЦЭМ!$B$34:$B$777,R$83)+'СЕТ СН'!$H$9+СВЦЭМ!$D$10+'СЕТ СН'!$H$5-'СЕТ СН'!$H$17</f>
        <v>4733.3093188299999</v>
      </c>
      <c r="S103" s="37">
        <f>SUMIFS(СВЦЭМ!$C$34:$C$777,СВЦЭМ!$A$34:$A$777,$A103,СВЦЭМ!$B$34:$B$777,S$83)+'СЕТ СН'!$H$9+СВЦЭМ!$D$10+'СЕТ СН'!$H$5-'СЕТ СН'!$H$17</f>
        <v>4736.3189533900004</v>
      </c>
      <c r="T103" s="37">
        <f>SUMIFS(СВЦЭМ!$C$34:$C$777,СВЦЭМ!$A$34:$A$777,$A103,СВЦЭМ!$B$34:$B$777,T$83)+'СЕТ СН'!$H$9+СВЦЭМ!$D$10+'СЕТ СН'!$H$5-'СЕТ СН'!$H$17</f>
        <v>4749.9274695100003</v>
      </c>
      <c r="U103" s="37">
        <f>SUMIFS(СВЦЭМ!$C$34:$C$777,СВЦЭМ!$A$34:$A$777,$A103,СВЦЭМ!$B$34:$B$777,U$83)+'СЕТ СН'!$H$9+СВЦЭМ!$D$10+'СЕТ СН'!$H$5-'СЕТ СН'!$H$17</f>
        <v>4770.9032112499999</v>
      </c>
      <c r="V103" s="37">
        <f>SUMIFS(СВЦЭМ!$C$34:$C$777,СВЦЭМ!$A$34:$A$777,$A103,СВЦЭМ!$B$34:$B$777,V$83)+'СЕТ СН'!$H$9+СВЦЭМ!$D$10+'СЕТ СН'!$H$5-'СЕТ СН'!$H$17</f>
        <v>4773.5549992400001</v>
      </c>
      <c r="W103" s="37">
        <f>SUMIFS(СВЦЭМ!$C$34:$C$777,СВЦЭМ!$A$34:$A$777,$A103,СВЦЭМ!$B$34:$B$777,W$83)+'СЕТ СН'!$H$9+СВЦЭМ!$D$10+'СЕТ СН'!$H$5-'СЕТ СН'!$H$17</f>
        <v>4819.3983430500002</v>
      </c>
      <c r="X103" s="37">
        <f>SUMIFS(СВЦЭМ!$C$34:$C$777,СВЦЭМ!$A$34:$A$777,$A103,СВЦЭМ!$B$34:$B$777,X$83)+'СЕТ СН'!$H$9+СВЦЭМ!$D$10+'СЕТ СН'!$H$5-'СЕТ СН'!$H$17</f>
        <v>4847.1014711799999</v>
      </c>
      <c r="Y103" s="37">
        <f>SUMIFS(СВЦЭМ!$C$34:$C$777,СВЦЭМ!$A$34:$A$777,$A103,СВЦЭМ!$B$34:$B$777,Y$83)+'СЕТ СН'!$H$9+СВЦЭМ!$D$10+'СЕТ СН'!$H$5-'СЕТ СН'!$H$17</f>
        <v>4893.8303073899997</v>
      </c>
    </row>
    <row r="104" spans="1:25" ht="15.75" x14ac:dyDescent="0.2">
      <c r="A104" s="36">
        <f t="shared" si="2"/>
        <v>43029</v>
      </c>
      <c r="B104" s="37">
        <f>SUMIFS(СВЦЭМ!$C$34:$C$777,СВЦЭМ!$A$34:$A$777,$A104,СВЦЭМ!$B$34:$B$777,B$83)+'СЕТ СН'!$H$9+СВЦЭМ!$D$10+'СЕТ СН'!$H$5-'СЕТ СН'!$H$17</f>
        <v>4912.8496996899994</v>
      </c>
      <c r="C104" s="37">
        <f>SUMIFS(СВЦЭМ!$C$34:$C$777,СВЦЭМ!$A$34:$A$777,$A104,СВЦЭМ!$B$34:$B$777,C$83)+'СЕТ СН'!$H$9+СВЦЭМ!$D$10+'СЕТ СН'!$H$5-'СЕТ СН'!$H$17</f>
        <v>4951.3268394400002</v>
      </c>
      <c r="D104" s="37">
        <f>SUMIFS(СВЦЭМ!$C$34:$C$777,СВЦЭМ!$A$34:$A$777,$A104,СВЦЭМ!$B$34:$B$777,D$83)+'СЕТ СН'!$H$9+СВЦЭМ!$D$10+'СЕТ СН'!$H$5-'СЕТ СН'!$H$17</f>
        <v>4941.2209675399999</v>
      </c>
      <c r="E104" s="37">
        <f>SUMIFS(СВЦЭМ!$C$34:$C$777,СВЦЭМ!$A$34:$A$777,$A104,СВЦЭМ!$B$34:$B$777,E$83)+'СЕТ СН'!$H$9+СВЦЭМ!$D$10+'СЕТ СН'!$H$5-'СЕТ СН'!$H$17</f>
        <v>4957.8077806800002</v>
      </c>
      <c r="F104" s="37">
        <f>SUMIFS(СВЦЭМ!$C$34:$C$777,СВЦЭМ!$A$34:$A$777,$A104,СВЦЭМ!$B$34:$B$777,F$83)+'СЕТ СН'!$H$9+СВЦЭМ!$D$10+'СЕТ СН'!$H$5-'СЕТ СН'!$H$17</f>
        <v>4966.4714657900004</v>
      </c>
      <c r="G104" s="37">
        <f>SUMIFS(СВЦЭМ!$C$34:$C$777,СВЦЭМ!$A$34:$A$777,$A104,СВЦЭМ!$B$34:$B$777,G$83)+'СЕТ СН'!$H$9+СВЦЭМ!$D$10+'СЕТ СН'!$H$5-'СЕТ СН'!$H$17</f>
        <v>4953.2303944699997</v>
      </c>
      <c r="H104" s="37">
        <f>SUMIFS(СВЦЭМ!$C$34:$C$777,СВЦЭМ!$A$34:$A$777,$A104,СВЦЭМ!$B$34:$B$777,H$83)+'СЕТ СН'!$H$9+СВЦЭМ!$D$10+'СЕТ СН'!$H$5-'СЕТ СН'!$H$17</f>
        <v>4897.73878995</v>
      </c>
      <c r="I104" s="37">
        <f>SUMIFS(СВЦЭМ!$C$34:$C$777,СВЦЭМ!$A$34:$A$777,$A104,СВЦЭМ!$B$34:$B$777,I$83)+'СЕТ СН'!$H$9+СВЦЭМ!$D$10+'СЕТ СН'!$H$5-'СЕТ СН'!$H$17</f>
        <v>4853.7879498100001</v>
      </c>
      <c r="J104" s="37">
        <f>SUMIFS(СВЦЭМ!$C$34:$C$777,СВЦЭМ!$A$34:$A$777,$A104,СВЦЭМ!$B$34:$B$777,J$83)+'СЕТ СН'!$H$9+СВЦЭМ!$D$10+'СЕТ СН'!$H$5-'СЕТ СН'!$H$17</f>
        <v>4819.09037971</v>
      </c>
      <c r="K104" s="37">
        <f>SUMIFS(СВЦЭМ!$C$34:$C$777,СВЦЭМ!$A$34:$A$777,$A104,СВЦЭМ!$B$34:$B$777,K$83)+'СЕТ СН'!$H$9+СВЦЭМ!$D$10+'СЕТ СН'!$H$5-'СЕТ СН'!$H$17</f>
        <v>4751.7284734099994</v>
      </c>
      <c r="L104" s="37">
        <f>SUMIFS(СВЦЭМ!$C$34:$C$777,СВЦЭМ!$A$34:$A$777,$A104,СВЦЭМ!$B$34:$B$777,L$83)+'СЕТ СН'!$H$9+СВЦЭМ!$D$10+'СЕТ СН'!$H$5-'СЕТ СН'!$H$17</f>
        <v>4729.2248364299994</v>
      </c>
      <c r="M104" s="37">
        <f>SUMIFS(СВЦЭМ!$C$34:$C$777,СВЦЭМ!$A$34:$A$777,$A104,СВЦЭМ!$B$34:$B$777,M$83)+'СЕТ СН'!$H$9+СВЦЭМ!$D$10+'СЕТ СН'!$H$5-'СЕТ СН'!$H$17</f>
        <v>4721.5111930000003</v>
      </c>
      <c r="N104" s="37">
        <f>SUMIFS(СВЦЭМ!$C$34:$C$777,СВЦЭМ!$A$34:$A$777,$A104,СВЦЭМ!$B$34:$B$777,N$83)+'СЕТ СН'!$H$9+СВЦЭМ!$D$10+'СЕТ СН'!$H$5-'СЕТ СН'!$H$17</f>
        <v>4706.8797683399998</v>
      </c>
      <c r="O104" s="37">
        <f>SUMIFS(СВЦЭМ!$C$34:$C$777,СВЦЭМ!$A$34:$A$777,$A104,СВЦЭМ!$B$34:$B$777,O$83)+'СЕТ СН'!$H$9+СВЦЭМ!$D$10+'СЕТ СН'!$H$5-'СЕТ СН'!$H$17</f>
        <v>4690.1551195699994</v>
      </c>
      <c r="P104" s="37">
        <f>SUMIFS(СВЦЭМ!$C$34:$C$777,СВЦЭМ!$A$34:$A$777,$A104,СВЦЭМ!$B$34:$B$777,P$83)+'СЕТ СН'!$H$9+СВЦЭМ!$D$10+'СЕТ СН'!$H$5-'СЕТ СН'!$H$17</f>
        <v>4679.1249897199996</v>
      </c>
      <c r="Q104" s="37">
        <f>SUMIFS(СВЦЭМ!$C$34:$C$777,СВЦЭМ!$A$34:$A$777,$A104,СВЦЭМ!$B$34:$B$777,Q$83)+'СЕТ СН'!$H$9+СВЦЭМ!$D$10+'СЕТ СН'!$H$5-'СЕТ СН'!$H$17</f>
        <v>4687.49007179</v>
      </c>
      <c r="R104" s="37">
        <f>SUMIFS(СВЦЭМ!$C$34:$C$777,СВЦЭМ!$A$34:$A$777,$A104,СВЦЭМ!$B$34:$B$777,R$83)+'СЕТ СН'!$H$9+СВЦЭМ!$D$10+'СЕТ СН'!$H$5-'СЕТ СН'!$H$17</f>
        <v>4691.9441256800001</v>
      </c>
      <c r="S104" s="37">
        <f>SUMIFS(СВЦЭМ!$C$34:$C$777,СВЦЭМ!$A$34:$A$777,$A104,СВЦЭМ!$B$34:$B$777,S$83)+'СЕТ СН'!$H$9+СВЦЭМ!$D$10+'СЕТ СН'!$H$5-'СЕТ СН'!$H$17</f>
        <v>4704.4882613999998</v>
      </c>
      <c r="T104" s="37">
        <f>SUMIFS(СВЦЭМ!$C$34:$C$777,СВЦЭМ!$A$34:$A$777,$A104,СВЦЭМ!$B$34:$B$777,T$83)+'СЕТ СН'!$H$9+СВЦЭМ!$D$10+'СЕТ СН'!$H$5-'СЕТ СН'!$H$17</f>
        <v>4738.7343684400003</v>
      </c>
      <c r="U104" s="37">
        <f>SUMIFS(СВЦЭМ!$C$34:$C$777,СВЦЭМ!$A$34:$A$777,$A104,СВЦЭМ!$B$34:$B$777,U$83)+'СЕТ СН'!$H$9+СВЦЭМ!$D$10+'СЕТ СН'!$H$5-'СЕТ СН'!$H$17</f>
        <v>4766.4900539700002</v>
      </c>
      <c r="V104" s="37">
        <f>SUMIFS(СВЦЭМ!$C$34:$C$777,СВЦЭМ!$A$34:$A$777,$A104,СВЦЭМ!$B$34:$B$777,V$83)+'СЕТ СН'!$H$9+СВЦЭМ!$D$10+'СЕТ СН'!$H$5-'СЕТ СН'!$H$17</f>
        <v>4751.0232982300004</v>
      </c>
      <c r="W104" s="37">
        <f>SUMIFS(СВЦЭМ!$C$34:$C$777,СВЦЭМ!$A$34:$A$777,$A104,СВЦЭМ!$B$34:$B$777,W$83)+'СЕТ СН'!$H$9+СВЦЭМ!$D$10+'СЕТ СН'!$H$5-'СЕТ СН'!$H$17</f>
        <v>4739.9272522399997</v>
      </c>
      <c r="X104" s="37">
        <f>SUMIFS(СВЦЭМ!$C$34:$C$777,СВЦЭМ!$A$34:$A$777,$A104,СВЦЭМ!$B$34:$B$777,X$83)+'СЕТ СН'!$H$9+СВЦЭМ!$D$10+'СЕТ СН'!$H$5-'СЕТ СН'!$H$17</f>
        <v>4802.8935810900002</v>
      </c>
      <c r="Y104" s="37">
        <f>SUMIFS(СВЦЭМ!$C$34:$C$777,СВЦЭМ!$A$34:$A$777,$A104,СВЦЭМ!$B$34:$B$777,Y$83)+'СЕТ СН'!$H$9+СВЦЭМ!$D$10+'СЕТ СН'!$H$5-'СЕТ СН'!$H$17</f>
        <v>4851.8979120900003</v>
      </c>
    </row>
    <row r="105" spans="1:25" ht="15.75" x14ac:dyDescent="0.2">
      <c r="A105" s="36">
        <f t="shared" si="2"/>
        <v>43030</v>
      </c>
      <c r="B105" s="37">
        <f>SUMIFS(СВЦЭМ!$C$34:$C$777,СВЦЭМ!$A$34:$A$777,$A105,СВЦЭМ!$B$34:$B$777,B$83)+'СЕТ СН'!$H$9+СВЦЭМ!$D$10+'СЕТ СН'!$H$5-'СЕТ СН'!$H$17</f>
        <v>4931.4478124699999</v>
      </c>
      <c r="C105" s="37">
        <f>SUMIFS(СВЦЭМ!$C$34:$C$777,СВЦЭМ!$A$34:$A$777,$A105,СВЦЭМ!$B$34:$B$777,C$83)+'СЕТ СН'!$H$9+СВЦЭМ!$D$10+'СЕТ СН'!$H$5-'СЕТ СН'!$H$17</f>
        <v>4995.9270106799995</v>
      </c>
      <c r="D105" s="37">
        <f>SUMIFS(СВЦЭМ!$C$34:$C$777,СВЦЭМ!$A$34:$A$777,$A105,СВЦЭМ!$B$34:$B$777,D$83)+'СЕТ СН'!$H$9+СВЦЭМ!$D$10+'СЕТ СН'!$H$5-'СЕТ СН'!$H$17</f>
        <v>5023.6983646400004</v>
      </c>
      <c r="E105" s="37">
        <f>SUMIFS(СВЦЭМ!$C$34:$C$777,СВЦЭМ!$A$34:$A$777,$A105,СВЦЭМ!$B$34:$B$777,E$83)+'СЕТ СН'!$H$9+СВЦЭМ!$D$10+'СЕТ СН'!$H$5-'СЕТ СН'!$H$17</f>
        <v>5046.5424349599998</v>
      </c>
      <c r="F105" s="37">
        <f>SUMIFS(СВЦЭМ!$C$34:$C$777,СВЦЭМ!$A$34:$A$777,$A105,СВЦЭМ!$B$34:$B$777,F$83)+'СЕТ СН'!$H$9+СВЦЭМ!$D$10+'СЕТ СН'!$H$5-'СЕТ СН'!$H$17</f>
        <v>5041.2569258100002</v>
      </c>
      <c r="G105" s="37">
        <f>SUMIFS(СВЦЭМ!$C$34:$C$777,СВЦЭМ!$A$34:$A$777,$A105,СВЦЭМ!$B$34:$B$777,G$83)+'СЕТ СН'!$H$9+СВЦЭМ!$D$10+'СЕТ СН'!$H$5-'СЕТ СН'!$H$17</f>
        <v>5021.1867217899999</v>
      </c>
      <c r="H105" s="37">
        <f>SUMIFS(СВЦЭМ!$C$34:$C$777,СВЦЭМ!$A$34:$A$777,$A105,СВЦЭМ!$B$34:$B$777,H$83)+'СЕТ СН'!$H$9+СВЦЭМ!$D$10+'СЕТ СН'!$H$5-'СЕТ СН'!$H$17</f>
        <v>4989.8110056799997</v>
      </c>
      <c r="I105" s="37">
        <f>SUMIFS(СВЦЭМ!$C$34:$C$777,СВЦЭМ!$A$34:$A$777,$A105,СВЦЭМ!$B$34:$B$777,I$83)+'СЕТ СН'!$H$9+СВЦЭМ!$D$10+'СЕТ СН'!$H$5-'СЕТ СН'!$H$17</f>
        <v>4942.5737702299994</v>
      </c>
      <c r="J105" s="37">
        <f>SUMIFS(СВЦЭМ!$C$34:$C$777,СВЦЭМ!$A$34:$A$777,$A105,СВЦЭМ!$B$34:$B$777,J$83)+'СЕТ СН'!$H$9+СВЦЭМ!$D$10+'СЕТ СН'!$H$5-'СЕТ СН'!$H$17</f>
        <v>4837.6179745700001</v>
      </c>
      <c r="K105" s="37">
        <f>SUMIFS(СВЦЭМ!$C$34:$C$777,СВЦЭМ!$A$34:$A$777,$A105,СВЦЭМ!$B$34:$B$777,K$83)+'СЕТ СН'!$H$9+СВЦЭМ!$D$10+'СЕТ СН'!$H$5-'СЕТ СН'!$H$17</f>
        <v>4749.7832061899999</v>
      </c>
      <c r="L105" s="37">
        <f>SUMIFS(СВЦЭМ!$C$34:$C$777,СВЦЭМ!$A$34:$A$777,$A105,СВЦЭМ!$B$34:$B$777,L$83)+'СЕТ СН'!$H$9+СВЦЭМ!$D$10+'СЕТ СН'!$H$5-'СЕТ СН'!$H$17</f>
        <v>4675.2195620499997</v>
      </c>
      <c r="M105" s="37">
        <f>SUMIFS(СВЦЭМ!$C$34:$C$777,СВЦЭМ!$A$34:$A$777,$A105,СВЦЭМ!$B$34:$B$777,M$83)+'СЕТ СН'!$H$9+СВЦЭМ!$D$10+'СЕТ СН'!$H$5-'СЕТ СН'!$H$17</f>
        <v>4676.7609277299998</v>
      </c>
      <c r="N105" s="37">
        <f>SUMIFS(СВЦЭМ!$C$34:$C$777,СВЦЭМ!$A$34:$A$777,$A105,СВЦЭМ!$B$34:$B$777,N$83)+'СЕТ СН'!$H$9+СВЦЭМ!$D$10+'СЕТ СН'!$H$5-'СЕТ СН'!$H$17</f>
        <v>4678.5754627099996</v>
      </c>
      <c r="O105" s="37">
        <f>SUMIFS(СВЦЭМ!$C$34:$C$777,СВЦЭМ!$A$34:$A$777,$A105,СВЦЭМ!$B$34:$B$777,O$83)+'СЕТ СН'!$H$9+СВЦЭМ!$D$10+'СЕТ СН'!$H$5-'СЕТ СН'!$H$17</f>
        <v>4686.1155136999996</v>
      </c>
      <c r="P105" s="37">
        <f>SUMIFS(СВЦЭМ!$C$34:$C$777,СВЦЭМ!$A$34:$A$777,$A105,СВЦЭМ!$B$34:$B$777,P$83)+'СЕТ СН'!$H$9+СВЦЭМ!$D$10+'СЕТ СН'!$H$5-'СЕТ СН'!$H$17</f>
        <v>4689.6101785199999</v>
      </c>
      <c r="Q105" s="37">
        <f>SUMIFS(СВЦЭМ!$C$34:$C$777,СВЦЭМ!$A$34:$A$777,$A105,СВЦЭМ!$B$34:$B$777,Q$83)+'СЕТ СН'!$H$9+СВЦЭМ!$D$10+'СЕТ СН'!$H$5-'СЕТ СН'!$H$17</f>
        <v>4690.8954761300001</v>
      </c>
      <c r="R105" s="37">
        <f>SUMIFS(СВЦЭМ!$C$34:$C$777,СВЦЭМ!$A$34:$A$777,$A105,СВЦЭМ!$B$34:$B$777,R$83)+'СЕТ СН'!$H$9+СВЦЭМ!$D$10+'СЕТ СН'!$H$5-'СЕТ СН'!$H$17</f>
        <v>4687.1589109400002</v>
      </c>
      <c r="S105" s="37">
        <f>SUMIFS(СВЦЭМ!$C$34:$C$777,СВЦЭМ!$A$34:$A$777,$A105,СВЦЭМ!$B$34:$B$777,S$83)+'СЕТ СН'!$H$9+СВЦЭМ!$D$10+'СЕТ СН'!$H$5-'СЕТ СН'!$H$17</f>
        <v>4687.7273334399997</v>
      </c>
      <c r="T105" s="37">
        <f>SUMIFS(СВЦЭМ!$C$34:$C$777,СВЦЭМ!$A$34:$A$777,$A105,СВЦЭМ!$B$34:$B$777,T$83)+'СЕТ СН'!$H$9+СВЦЭМ!$D$10+'СЕТ СН'!$H$5-'СЕТ СН'!$H$17</f>
        <v>4648.4911986299994</v>
      </c>
      <c r="U105" s="37">
        <f>SUMIFS(СВЦЭМ!$C$34:$C$777,СВЦЭМ!$A$34:$A$777,$A105,СВЦЭМ!$B$34:$B$777,U$83)+'СЕТ СН'!$H$9+СВЦЭМ!$D$10+'СЕТ СН'!$H$5-'СЕТ СН'!$H$17</f>
        <v>4632.2344068700004</v>
      </c>
      <c r="V105" s="37">
        <f>SUMIFS(СВЦЭМ!$C$34:$C$777,СВЦЭМ!$A$34:$A$777,$A105,СВЦЭМ!$B$34:$B$777,V$83)+'СЕТ СН'!$H$9+СВЦЭМ!$D$10+'СЕТ СН'!$H$5-'СЕТ СН'!$H$17</f>
        <v>4634.1006671100004</v>
      </c>
      <c r="W105" s="37">
        <f>SUMIFS(СВЦЭМ!$C$34:$C$777,СВЦЭМ!$A$34:$A$777,$A105,СВЦЭМ!$B$34:$B$777,W$83)+'СЕТ СН'!$H$9+СВЦЭМ!$D$10+'СЕТ СН'!$H$5-'СЕТ СН'!$H$17</f>
        <v>4705.3433033599995</v>
      </c>
      <c r="X105" s="37">
        <f>SUMIFS(СВЦЭМ!$C$34:$C$777,СВЦЭМ!$A$34:$A$777,$A105,СВЦЭМ!$B$34:$B$777,X$83)+'СЕТ СН'!$H$9+СВЦЭМ!$D$10+'СЕТ СН'!$H$5-'СЕТ СН'!$H$17</f>
        <v>4800.67232642</v>
      </c>
      <c r="Y105" s="37">
        <f>SUMIFS(СВЦЭМ!$C$34:$C$777,СВЦЭМ!$A$34:$A$777,$A105,СВЦЭМ!$B$34:$B$777,Y$83)+'СЕТ СН'!$H$9+СВЦЭМ!$D$10+'СЕТ СН'!$H$5-'СЕТ СН'!$H$17</f>
        <v>4889.8375515899997</v>
      </c>
    </row>
    <row r="106" spans="1:25" ht="15.75" x14ac:dyDescent="0.2">
      <c r="A106" s="36">
        <f t="shared" si="2"/>
        <v>43031</v>
      </c>
      <c r="B106" s="37">
        <f>SUMIFS(СВЦЭМ!$C$34:$C$777,СВЦЭМ!$A$34:$A$777,$A106,СВЦЭМ!$B$34:$B$777,B$83)+'СЕТ СН'!$H$9+СВЦЭМ!$D$10+'СЕТ СН'!$H$5-'СЕТ СН'!$H$17</f>
        <v>4905.2807224899998</v>
      </c>
      <c r="C106" s="37">
        <f>SUMIFS(СВЦЭМ!$C$34:$C$777,СВЦЭМ!$A$34:$A$777,$A106,СВЦЭМ!$B$34:$B$777,C$83)+'СЕТ СН'!$H$9+СВЦЭМ!$D$10+'СЕТ СН'!$H$5-'СЕТ СН'!$H$17</f>
        <v>4959.4216485300003</v>
      </c>
      <c r="D106" s="37">
        <f>SUMIFS(СВЦЭМ!$C$34:$C$777,СВЦЭМ!$A$34:$A$777,$A106,СВЦЭМ!$B$34:$B$777,D$83)+'СЕТ СН'!$H$9+СВЦЭМ!$D$10+'СЕТ СН'!$H$5-'СЕТ СН'!$H$17</f>
        <v>4996.2663856700001</v>
      </c>
      <c r="E106" s="37">
        <f>SUMIFS(СВЦЭМ!$C$34:$C$777,СВЦЭМ!$A$34:$A$777,$A106,СВЦЭМ!$B$34:$B$777,E$83)+'СЕТ СН'!$H$9+СВЦЭМ!$D$10+'СЕТ СН'!$H$5-'СЕТ СН'!$H$17</f>
        <v>5018.0344688599998</v>
      </c>
      <c r="F106" s="37">
        <f>SUMIFS(СВЦЭМ!$C$34:$C$777,СВЦЭМ!$A$34:$A$777,$A106,СВЦЭМ!$B$34:$B$777,F$83)+'СЕТ СН'!$H$9+СВЦЭМ!$D$10+'СЕТ СН'!$H$5-'СЕТ СН'!$H$17</f>
        <v>5017.8651054799993</v>
      </c>
      <c r="G106" s="37">
        <f>SUMIFS(СВЦЭМ!$C$34:$C$777,СВЦЭМ!$A$34:$A$777,$A106,СВЦЭМ!$B$34:$B$777,G$83)+'СЕТ СН'!$H$9+СВЦЭМ!$D$10+'СЕТ СН'!$H$5-'СЕТ СН'!$H$17</f>
        <v>4988.7713451</v>
      </c>
      <c r="H106" s="37">
        <f>SUMIFS(СВЦЭМ!$C$34:$C$777,СВЦЭМ!$A$34:$A$777,$A106,СВЦЭМ!$B$34:$B$777,H$83)+'СЕТ СН'!$H$9+СВЦЭМ!$D$10+'СЕТ СН'!$H$5-'СЕТ СН'!$H$17</f>
        <v>4970.4021397300003</v>
      </c>
      <c r="I106" s="37">
        <f>SUMIFS(СВЦЭМ!$C$34:$C$777,СВЦЭМ!$A$34:$A$777,$A106,СВЦЭМ!$B$34:$B$777,I$83)+'СЕТ СН'!$H$9+СВЦЭМ!$D$10+'СЕТ СН'!$H$5-'СЕТ СН'!$H$17</f>
        <v>4937.6540606399994</v>
      </c>
      <c r="J106" s="37">
        <f>SUMIFS(СВЦЭМ!$C$34:$C$777,СВЦЭМ!$A$34:$A$777,$A106,СВЦЭМ!$B$34:$B$777,J$83)+'СЕТ СН'!$H$9+СВЦЭМ!$D$10+'СЕТ СН'!$H$5-'СЕТ СН'!$H$17</f>
        <v>4847.50983206</v>
      </c>
      <c r="K106" s="37">
        <f>SUMIFS(СВЦЭМ!$C$34:$C$777,СВЦЭМ!$A$34:$A$777,$A106,СВЦЭМ!$B$34:$B$777,K$83)+'СЕТ СН'!$H$9+СВЦЭМ!$D$10+'СЕТ СН'!$H$5-'СЕТ СН'!$H$17</f>
        <v>4794.5728381499994</v>
      </c>
      <c r="L106" s="37">
        <f>SUMIFS(СВЦЭМ!$C$34:$C$777,СВЦЭМ!$A$34:$A$777,$A106,СВЦЭМ!$B$34:$B$777,L$83)+'СЕТ СН'!$H$9+СВЦЭМ!$D$10+'СЕТ СН'!$H$5-'СЕТ СН'!$H$17</f>
        <v>4779.6990666700003</v>
      </c>
      <c r="M106" s="37">
        <f>SUMIFS(СВЦЭМ!$C$34:$C$777,СВЦЭМ!$A$34:$A$777,$A106,СВЦЭМ!$B$34:$B$777,M$83)+'СЕТ СН'!$H$9+СВЦЭМ!$D$10+'СЕТ СН'!$H$5-'СЕТ СН'!$H$17</f>
        <v>4779.1674744699994</v>
      </c>
      <c r="N106" s="37">
        <f>SUMIFS(СВЦЭМ!$C$34:$C$777,СВЦЭМ!$A$34:$A$777,$A106,СВЦЭМ!$B$34:$B$777,N$83)+'СЕТ СН'!$H$9+СВЦЭМ!$D$10+'СЕТ СН'!$H$5-'СЕТ СН'!$H$17</f>
        <v>4766.7549181799995</v>
      </c>
      <c r="O106" s="37">
        <f>SUMIFS(СВЦЭМ!$C$34:$C$777,СВЦЭМ!$A$34:$A$777,$A106,СВЦЭМ!$B$34:$B$777,O$83)+'СЕТ СН'!$H$9+СВЦЭМ!$D$10+'СЕТ СН'!$H$5-'СЕТ СН'!$H$17</f>
        <v>4758.3313982299996</v>
      </c>
      <c r="P106" s="37">
        <f>SUMIFS(СВЦЭМ!$C$34:$C$777,СВЦЭМ!$A$34:$A$777,$A106,СВЦЭМ!$B$34:$B$777,P$83)+'СЕТ СН'!$H$9+СВЦЭМ!$D$10+'СЕТ СН'!$H$5-'СЕТ СН'!$H$17</f>
        <v>4750.1428043699998</v>
      </c>
      <c r="Q106" s="37">
        <f>SUMIFS(СВЦЭМ!$C$34:$C$777,СВЦЭМ!$A$34:$A$777,$A106,СВЦЭМ!$B$34:$B$777,Q$83)+'СЕТ СН'!$H$9+СВЦЭМ!$D$10+'СЕТ СН'!$H$5-'СЕТ СН'!$H$17</f>
        <v>4743.9851238199999</v>
      </c>
      <c r="R106" s="37">
        <f>SUMIFS(СВЦЭМ!$C$34:$C$777,СВЦЭМ!$A$34:$A$777,$A106,СВЦЭМ!$B$34:$B$777,R$83)+'СЕТ СН'!$H$9+СВЦЭМ!$D$10+'СЕТ СН'!$H$5-'СЕТ СН'!$H$17</f>
        <v>4740.8716733000001</v>
      </c>
      <c r="S106" s="37">
        <f>SUMIFS(СВЦЭМ!$C$34:$C$777,СВЦЭМ!$A$34:$A$777,$A106,СВЦЭМ!$B$34:$B$777,S$83)+'СЕТ СН'!$H$9+СВЦЭМ!$D$10+'СЕТ СН'!$H$5-'СЕТ СН'!$H$17</f>
        <v>4757.8882636199996</v>
      </c>
      <c r="T106" s="37">
        <f>SUMIFS(СВЦЭМ!$C$34:$C$777,СВЦЭМ!$A$34:$A$777,$A106,СВЦЭМ!$B$34:$B$777,T$83)+'СЕТ СН'!$H$9+СВЦЭМ!$D$10+'СЕТ СН'!$H$5-'СЕТ СН'!$H$17</f>
        <v>4790.7007605500003</v>
      </c>
      <c r="U106" s="37">
        <f>SUMIFS(СВЦЭМ!$C$34:$C$777,СВЦЭМ!$A$34:$A$777,$A106,СВЦЭМ!$B$34:$B$777,U$83)+'СЕТ СН'!$H$9+СВЦЭМ!$D$10+'СЕТ СН'!$H$5-'СЕТ СН'!$H$17</f>
        <v>4796.9079829700004</v>
      </c>
      <c r="V106" s="37">
        <f>SUMIFS(СВЦЭМ!$C$34:$C$777,СВЦЭМ!$A$34:$A$777,$A106,СВЦЭМ!$B$34:$B$777,V$83)+'СЕТ СН'!$H$9+СВЦЭМ!$D$10+'СЕТ СН'!$H$5-'СЕТ СН'!$H$17</f>
        <v>4769.3261406599995</v>
      </c>
      <c r="W106" s="37">
        <f>SUMIFS(СВЦЭМ!$C$34:$C$777,СВЦЭМ!$A$34:$A$777,$A106,СВЦЭМ!$B$34:$B$777,W$83)+'СЕТ СН'!$H$9+СВЦЭМ!$D$10+'СЕТ СН'!$H$5-'СЕТ СН'!$H$17</f>
        <v>4793.5594827200002</v>
      </c>
      <c r="X106" s="37">
        <f>SUMIFS(СВЦЭМ!$C$34:$C$777,СВЦЭМ!$A$34:$A$777,$A106,СВЦЭМ!$B$34:$B$777,X$83)+'СЕТ СН'!$H$9+СВЦЭМ!$D$10+'СЕТ СН'!$H$5-'СЕТ СН'!$H$17</f>
        <v>4788.7393566800001</v>
      </c>
      <c r="Y106" s="37">
        <f>SUMIFS(СВЦЭМ!$C$34:$C$777,СВЦЭМ!$A$34:$A$777,$A106,СВЦЭМ!$B$34:$B$777,Y$83)+'СЕТ СН'!$H$9+СВЦЭМ!$D$10+'СЕТ СН'!$H$5-'СЕТ СН'!$H$17</f>
        <v>4847.285277</v>
      </c>
    </row>
    <row r="107" spans="1:25" ht="15.75" x14ac:dyDescent="0.2">
      <c r="A107" s="36">
        <f t="shared" si="2"/>
        <v>43032</v>
      </c>
      <c r="B107" s="37">
        <f>SUMIFS(СВЦЭМ!$C$34:$C$777,СВЦЭМ!$A$34:$A$777,$A107,СВЦЭМ!$B$34:$B$777,B$83)+'СЕТ СН'!$H$9+СВЦЭМ!$D$10+'СЕТ СН'!$H$5-'СЕТ СН'!$H$17</f>
        <v>4944.7534181199999</v>
      </c>
      <c r="C107" s="37">
        <f>SUMIFS(СВЦЭМ!$C$34:$C$777,СВЦЭМ!$A$34:$A$777,$A107,СВЦЭМ!$B$34:$B$777,C$83)+'СЕТ СН'!$H$9+СВЦЭМ!$D$10+'СЕТ СН'!$H$5-'СЕТ СН'!$H$17</f>
        <v>4945.6755507999997</v>
      </c>
      <c r="D107" s="37">
        <f>SUMIFS(СВЦЭМ!$C$34:$C$777,СВЦЭМ!$A$34:$A$777,$A107,СВЦЭМ!$B$34:$B$777,D$83)+'СЕТ СН'!$H$9+СВЦЭМ!$D$10+'СЕТ СН'!$H$5-'СЕТ СН'!$H$17</f>
        <v>4995.4682126199996</v>
      </c>
      <c r="E107" s="37">
        <f>SUMIFS(СВЦЭМ!$C$34:$C$777,СВЦЭМ!$A$34:$A$777,$A107,СВЦЭМ!$B$34:$B$777,E$83)+'СЕТ СН'!$H$9+СВЦЭМ!$D$10+'СЕТ СН'!$H$5-'СЕТ СН'!$H$17</f>
        <v>5045.3801582699998</v>
      </c>
      <c r="F107" s="37">
        <f>SUMIFS(СВЦЭМ!$C$34:$C$777,СВЦЭМ!$A$34:$A$777,$A107,СВЦЭМ!$B$34:$B$777,F$83)+'СЕТ СН'!$H$9+СВЦЭМ!$D$10+'СЕТ СН'!$H$5-'СЕТ СН'!$H$17</f>
        <v>5046.5284636799997</v>
      </c>
      <c r="G107" s="37">
        <f>SUMIFS(СВЦЭМ!$C$34:$C$777,СВЦЭМ!$A$34:$A$777,$A107,СВЦЭМ!$B$34:$B$777,G$83)+'СЕТ СН'!$H$9+СВЦЭМ!$D$10+'СЕТ СН'!$H$5-'СЕТ СН'!$H$17</f>
        <v>5015.9722309199997</v>
      </c>
      <c r="H107" s="37">
        <f>SUMIFS(СВЦЭМ!$C$34:$C$777,СВЦЭМ!$A$34:$A$777,$A107,СВЦЭМ!$B$34:$B$777,H$83)+'СЕТ СН'!$H$9+СВЦЭМ!$D$10+'СЕТ СН'!$H$5-'СЕТ СН'!$H$17</f>
        <v>4921.9092145599998</v>
      </c>
      <c r="I107" s="37">
        <f>SUMIFS(СВЦЭМ!$C$34:$C$777,СВЦЭМ!$A$34:$A$777,$A107,СВЦЭМ!$B$34:$B$777,I$83)+'СЕТ СН'!$H$9+СВЦЭМ!$D$10+'СЕТ СН'!$H$5-'СЕТ СН'!$H$17</f>
        <v>4854.7764745599998</v>
      </c>
      <c r="J107" s="37">
        <f>SUMIFS(СВЦЭМ!$C$34:$C$777,СВЦЭМ!$A$34:$A$777,$A107,СВЦЭМ!$B$34:$B$777,J$83)+'СЕТ СН'!$H$9+СВЦЭМ!$D$10+'СЕТ СН'!$H$5-'СЕТ СН'!$H$17</f>
        <v>4802.2064920399998</v>
      </c>
      <c r="K107" s="37">
        <f>SUMIFS(СВЦЭМ!$C$34:$C$777,СВЦЭМ!$A$34:$A$777,$A107,СВЦЭМ!$B$34:$B$777,K$83)+'СЕТ СН'!$H$9+СВЦЭМ!$D$10+'СЕТ СН'!$H$5-'СЕТ СН'!$H$17</f>
        <v>4740.5405094799999</v>
      </c>
      <c r="L107" s="37">
        <f>SUMIFS(СВЦЭМ!$C$34:$C$777,СВЦЭМ!$A$34:$A$777,$A107,СВЦЭМ!$B$34:$B$777,L$83)+'СЕТ СН'!$H$9+СВЦЭМ!$D$10+'СЕТ СН'!$H$5-'СЕТ СН'!$H$17</f>
        <v>4664.90851595</v>
      </c>
      <c r="M107" s="37">
        <f>SUMIFS(СВЦЭМ!$C$34:$C$777,СВЦЭМ!$A$34:$A$777,$A107,СВЦЭМ!$B$34:$B$777,M$83)+'СЕТ СН'!$H$9+СВЦЭМ!$D$10+'СЕТ СН'!$H$5-'СЕТ СН'!$H$17</f>
        <v>4647.4708341699998</v>
      </c>
      <c r="N107" s="37">
        <f>SUMIFS(СВЦЭМ!$C$34:$C$777,СВЦЭМ!$A$34:$A$777,$A107,СВЦЭМ!$B$34:$B$777,N$83)+'СЕТ СН'!$H$9+СВЦЭМ!$D$10+'СЕТ СН'!$H$5-'СЕТ СН'!$H$17</f>
        <v>4635.4231564199999</v>
      </c>
      <c r="O107" s="37">
        <f>SUMIFS(СВЦЭМ!$C$34:$C$777,СВЦЭМ!$A$34:$A$777,$A107,СВЦЭМ!$B$34:$B$777,O$83)+'СЕТ СН'!$H$9+СВЦЭМ!$D$10+'СЕТ СН'!$H$5-'СЕТ СН'!$H$17</f>
        <v>4625.3437643300003</v>
      </c>
      <c r="P107" s="37">
        <f>SUMIFS(СВЦЭМ!$C$34:$C$777,СВЦЭМ!$A$34:$A$777,$A107,СВЦЭМ!$B$34:$B$777,P$83)+'СЕТ СН'!$H$9+СВЦЭМ!$D$10+'СЕТ СН'!$H$5-'СЕТ СН'!$H$17</f>
        <v>4620.2311168099995</v>
      </c>
      <c r="Q107" s="37">
        <f>SUMIFS(СВЦЭМ!$C$34:$C$777,СВЦЭМ!$A$34:$A$777,$A107,СВЦЭМ!$B$34:$B$777,Q$83)+'СЕТ СН'!$H$9+СВЦЭМ!$D$10+'СЕТ СН'!$H$5-'СЕТ СН'!$H$17</f>
        <v>4624.5432989800001</v>
      </c>
      <c r="R107" s="37">
        <f>SUMIFS(СВЦЭМ!$C$34:$C$777,СВЦЭМ!$A$34:$A$777,$A107,СВЦЭМ!$B$34:$B$777,R$83)+'СЕТ СН'!$H$9+СВЦЭМ!$D$10+'СЕТ СН'!$H$5-'СЕТ СН'!$H$17</f>
        <v>4616.2983069599995</v>
      </c>
      <c r="S107" s="37">
        <f>SUMIFS(СВЦЭМ!$C$34:$C$777,СВЦЭМ!$A$34:$A$777,$A107,СВЦЭМ!$B$34:$B$777,S$83)+'СЕТ СН'!$H$9+СВЦЭМ!$D$10+'СЕТ СН'!$H$5-'СЕТ СН'!$H$17</f>
        <v>4625.7898577799997</v>
      </c>
      <c r="T107" s="37">
        <f>SUMIFS(СВЦЭМ!$C$34:$C$777,СВЦЭМ!$A$34:$A$777,$A107,СВЦЭМ!$B$34:$B$777,T$83)+'СЕТ СН'!$H$9+СВЦЭМ!$D$10+'СЕТ СН'!$H$5-'СЕТ СН'!$H$17</f>
        <v>4646.9474214100001</v>
      </c>
      <c r="U107" s="37">
        <f>SUMIFS(СВЦЭМ!$C$34:$C$777,СВЦЭМ!$A$34:$A$777,$A107,СВЦЭМ!$B$34:$B$777,U$83)+'СЕТ СН'!$H$9+СВЦЭМ!$D$10+'СЕТ СН'!$H$5-'СЕТ СН'!$H$17</f>
        <v>4670.3951590799998</v>
      </c>
      <c r="V107" s="37">
        <f>SUMIFS(СВЦЭМ!$C$34:$C$777,СВЦЭМ!$A$34:$A$777,$A107,СВЦЭМ!$B$34:$B$777,V$83)+'СЕТ СН'!$H$9+СВЦЭМ!$D$10+'СЕТ СН'!$H$5-'СЕТ СН'!$H$17</f>
        <v>4671.3479769799997</v>
      </c>
      <c r="W107" s="37">
        <f>SUMIFS(СВЦЭМ!$C$34:$C$777,СВЦЭМ!$A$34:$A$777,$A107,СВЦЭМ!$B$34:$B$777,W$83)+'СЕТ СН'!$H$9+СВЦЭМ!$D$10+'СЕТ СН'!$H$5-'СЕТ СН'!$H$17</f>
        <v>4721.6280919800001</v>
      </c>
      <c r="X107" s="37">
        <f>SUMIFS(СВЦЭМ!$C$34:$C$777,СВЦЭМ!$A$34:$A$777,$A107,СВЦЭМ!$B$34:$B$777,X$83)+'СЕТ СН'!$H$9+СВЦЭМ!$D$10+'СЕТ СН'!$H$5-'СЕТ СН'!$H$17</f>
        <v>4782.3820249599994</v>
      </c>
      <c r="Y107" s="37">
        <f>SUMIFS(СВЦЭМ!$C$34:$C$777,СВЦЭМ!$A$34:$A$777,$A107,СВЦЭМ!$B$34:$B$777,Y$83)+'СЕТ СН'!$H$9+СВЦЭМ!$D$10+'СЕТ СН'!$H$5-'СЕТ СН'!$H$17</f>
        <v>4864.2222083799998</v>
      </c>
    </row>
    <row r="108" spans="1:25" ht="15.75" x14ac:dyDescent="0.2">
      <c r="A108" s="36">
        <f t="shared" si="2"/>
        <v>43033</v>
      </c>
      <c r="B108" s="37">
        <f>SUMIFS(СВЦЭМ!$C$34:$C$777,СВЦЭМ!$A$34:$A$777,$A108,СВЦЭМ!$B$34:$B$777,B$83)+'СЕТ СН'!$H$9+СВЦЭМ!$D$10+'СЕТ СН'!$H$5-'СЕТ СН'!$H$17</f>
        <v>4904.7623513799999</v>
      </c>
      <c r="C108" s="37">
        <f>SUMIFS(СВЦЭМ!$C$34:$C$777,СВЦЭМ!$A$34:$A$777,$A108,СВЦЭМ!$B$34:$B$777,C$83)+'СЕТ СН'!$H$9+СВЦЭМ!$D$10+'СЕТ СН'!$H$5-'СЕТ СН'!$H$17</f>
        <v>4952.3698769000002</v>
      </c>
      <c r="D108" s="37">
        <f>SUMIFS(СВЦЭМ!$C$34:$C$777,СВЦЭМ!$A$34:$A$777,$A108,СВЦЭМ!$B$34:$B$777,D$83)+'СЕТ СН'!$H$9+СВЦЭМ!$D$10+'СЕТ СН'!$H$5-'СЕТ СН'!$H$17</f>
        <v>4981.3962054499998</v>
      </c>
      <c r="E108" s="37">
        <f>SUMIFS(СВЦЭМ!$C$34:$C$777,СВЦЭМ!$A$34:$A$777,$A108,СВЦЭМ!$B$34:$B$777,E$83)+'СЕТ СН'!$H$9+СВЦЭМ!$D$10+'СЕТ СН'!$H$5-'СЕТ СН'!$H$17</f>
        <v>4982.5871449299993</v>
      </c>
      <c r="F108" s="37">
        <f>SUMIFS(СВЦЭМ!$C$34:$C$777,СВЦЭМ!$A$34:$A$777,$A108,СВЦЭМ!$B$34:$B$777,F$83)+'СЕТ СН'!$H$9+СВЦЭМ!$D$10+'СЕТ СН'!$H$5-'СЕТ СН'!$H$17</f>
        <v>4983.0898283799997</v>
      </c>
      <c r="G108" s="37">
        <f>SUMIFS(СВЦЭМ!$C$34:$C$777,СВЦЭМ!$A$34:$A$777,$A108,СВЦЭМ!$B$34:$B$777,G$83)+'СЕТ СН'!$H$9+СВЦЭМ!$D$10+'СЕТ СН'!$H$5-'СЕТ СН'!$H$17</f>
        <v>4953.6974947899998</v>
      </c>
      <c r="H108" s="37">
        <f>SUMIFS(СВЦЭМ!$C$34:$C$777,СВЦЭМ!$A$34:$A$777,$A108,СВЦЭМ!$B$34:$B$777,H$83)+'СЕТ СН'!$H$9+СВЦЭМ!$D$10+'СЕТ СН'!$H$5-'СЕТ СН'!$H$17</f>
        <v>4974.1528731500002</v>
      </c>
      <c r="I108" s="37">
        <f>SUMIFS(СВЦЭМ!$C$34:$C$777,СВЦЭМ!$A$34:$A$777,$A108,СВЦЭМ!$B$34:$B$777,I$83)+'СЕТ СН'!$H$9+СВЦЭМ!$D$10+'СЕТ СН'!$H$5-'СЕТ СН'!$H$17</f>
        <v>4945.4119318699995</v>
      </c>
      <c r="J108" s="37">
        <f>SUMIFS(СВЦЭМ!$C$34:$C$777,СВЦЭМ!$A$34:$A$777,$A108,СВЦЭМ!$B$34:$B$777,J$83)+'СЕТ СН'!$H$9+СВЦЭМ!$D$10+'СЕТ СН'!$H$5-'СЕТ СН'!$H$17</f>
        <v>4872.3069455999994</v>
      </c>
      <c r="K108" s="37">
        <f>SUMIFS(СВЦЭМ!$C$34:$C$777,СВЦЭМ!$A$34:$A$777,$A108,СВЦЭМ!$B$34:$B$777,K$83)+'СЕТ СН'!$H$9+СВЦЭМ!$D$10+'СЕТ СН'!$H$5-'СЕТ СН'!$H$17</f>
        <v>4795.3877049599996</v>
      </c>
      <c r="L108" s="37">
        <f>SUMIFS(СВЦЭМ!$C$34:$C$777,СВЦЭМ!$A$34:$A$777,$A108,СВЦЭМ!$B$34:$B$777,L$83)+'СЕТ СН'!$H$9+СВЦЭМ!$D$10+'СЕТ СН'!$H$5-'СЕТ СН'!$H$17</f>
        <v>4720.9542572299997</v>
      </c>
      <c r="M108" s="37">
        <f>SUMIFS(СВЦЭМ!$C$34:$C$777,СВЦЭМ!$A$34:$A$777,$A108,СВЦЭМ!$B$34:$B$777,M$83)+'СЕТ СН'!$H$9+СВЦЭМ!$D$10+'СЕТ СН'!$H$5-'СЕТ СН'!$H$17</f>
        <v>4696.8659923100004</v>
      </c>
      <c r="N108" s="37">
        <f>SUMIFS(СВЦЭМ!$C$34:$C$777,СВЦЭМ!$A$34:$A$777,$A108,СВЦЭМ!$B$34:$B$777,N$83)+'СЕТ СН'!$H$9+СВЦЭМ!$D$10+'СЕТ СН'!$H$5-'СЕТ СН'!$H$17</f>
        <v>4687.4549349199997</v>
      </c>
      <c r="O108" s="37">
        <f>SUMIFS(СВЦЭМ!$C$34:$C$777,СВЦЭМ!$A$34:$A$777,$A108,СВЦЭМ!$B$34:$B$777,O$83)+'СЕТ СН'!$H$9+СВЦЭМ!$D$10+'СЕТ СН'!$H$5-'СЕТ СН'!$H$17</f>
        <v>4691.3338691299996</v>
      </c>
      <c r="P108" s="37">
        <f>SUMIFS(СВЦЭМ!$C$34:$C$777,СВЦЭМ!$A$34:$A$777,$A108,СВЦЭМ!$B$34:$B$777,P$83)+'СЕТ СН'!$H$9+СВЦЭМ!$D$10+'СЕТ СН'!$H$5-'СЕТ СН'!$H$17</f>
        <v>4687.5465375100002</v>
      </c>
      <c r="Q108" s="37">
        <f>SUMIFS(СВЦЭМ!$C$34:$C$777,СВЦЭМ!$A$34:$A$777,$A108,СВЦЭМ!$B$34:$B$777,Q$83)+'СЕТ СН'!$H$9+СВЦЭМ!$D$10+'СЕТ СН'!$H$5-'СЕТ СН'!$H$17</f>
        <v>4678.8004012800002</v>
      </c>
      <c r="R108" s="37">
        <f>SUMIFS(СВЦЭМ!$C$34:$C$777,СВЦЭМ!$A$34:$A$777,$A108,СВЦЭМ!$B$34:$B$777,R$83)+'СЕТ СН'!$H$9+СВЦЭМ!$D$10+'СЕТ СН'!$H$5-'СЕТ СН'!$H$17</f>
        <v>4675.1129231599998</v>
      </c>
      <c r="S108" s="37">
        <f>SUMIFS(СВЦЭМ!$C$34:$C$777,СВЦЭМ!$A$34:$A$777,$A108,СВЦЭМ!$B$34:$B$777,S$83)+'СЕТ СН'!$H$9+СВЦЭМ!$D$10+'СЕТ СН'!$H$5-'СЕТ СН'!$H$17</f>
        <v>4687.2067792999997</v>
      </c>
      <c r="T108" s="37">
        <f>SUMIFS(СВЦЭМ!$C$34:$C$777,СВЦЭМ!$A$34:$A$777,$A108,СВЦЭМ!$B$34:$B$777,T$83)+'СЕТ СН'!$H$9+СВЦЭМ!$D$10+'СЕТ СН'!$H$5-'СЕТ СН'!$H$17</f>
        <v>4724.9023672599997</v>
      </c>
      <c r="U108" s="37">
        <f>SUMIFS(СВЦЭМ!$C$34:$C$777,СВЦЭМ!$A$34:$A$777,$A108,СВЦЭМ!$B$34:$B$777,U$83)+'СЕТ СН'!$H$9+СВЦЭМ!$D$10+'СЕТ СН'!$H$5-'СЕТ СН'!$H$17</f>
        <v>4747.5401765899996</v>
      </c>
      <c r="V108" s="37">
        <f>SUMIFS(СВЦЭМ!$C$34:$C$777,СВЦЭМ!$A$34:$A$777,$A108,СВЦЭМ!$B$34:$B$777,V$83)+'СЕТ СН'!$H$9+СВЦЭМ!$D$10+'СЕТ СН'!$H$5-'СЕТ СН'!$H$17</f>
        <v>4729.64689559</v>
      </c>
      <c r="W108" s="37">
        <f>SUMIFS(СВЦЭМ!$C$34:$C$777,СВЦЭМ!$A$34:$A$777,$A108,СВЦЭМ!$B$34:$B$777,W$83)+'СЕТ СН'!$H$9+СВЦЭМ!$D$10+'СЕТ СН'!$H$5-'СЕТ СН'!$H$17</f>
        <v>4777.9002419400003</v>
      </c>
      <c r="X108" s="37">
        <f>SUMIFS(СВЦЭМ!$C$34:$C$777,СВЦЭМ!$A$34:$A$777,$A108,СВЦЭМ!$B$34:$B$777,X$83)+'СЕТ СН'!$H$9+СВЦЭМ!$D$10+'СЕТ СН'!$H$5-'СЕТ СН'!$H$17</f>
        <v>4774.8311573399997</v>
      </c>
      <c r="Y108" s="37">
        <f>SUMIFS(СВЦЭМ!$C$34:$C$777,СВЦЭМ!$A$34:$A$777,$A108,СВЦЭМ!$B$34:$B$777,Y$83)+'СЕТ СН'!$H$9+СВЦЭМ!$D$10+'СЕТ СН'!$H$5-'СЕТ СН'!$H$17</f>
        <v>4830.04731326</v>
      </c>
    </row>
    <row r="109" spans="1:25" ht="15.75" x14ac:dyDescent="0.2">
      <c r="A109" s="36">
        <f t="shared" si="2"/>
        <v>43034</v>
      </c>
      <c r="B109" s="37">
        <f>SUMIFS(СВЦЭМ!$C$34:$C$777,СВЦЭМ!$A$34:$A$777,$A109,СВЦЭМ!$B$34:$B$777,B$83)+'СЕТ СН'!$H$9+СВЦЭМ!$D$10+'СЕТ СН'!$H$5-'СЕТ СН'!$H$17</f>
        <v>4898.9734719899998</v>
      </c>
      <c r="C109" s="37">
        <f>SUMIFS(СВЦЭМ!$C$34:$C$777,СВЦЭМ!$A$34:$A$777,$A109,СВЦЭМ!$B$34:$B$777,C$83)+'СЕТ СН'!$H$9+СВЦЭМ!$D$10+'СЕТ СН'!$H$5-'СЕТ СН'!$H$17</f>
        <v>4971.5164073899996</v>
      </c>
      <c r="D109" s="37">
        <f>SUMIFS(СВЦЭМ!$C$34:$C$777,СВЦЭМ!$A$34:$A$777,$A109,СВЦЭМ!$B$34:$B$777,D$83)+'СЕТ СН'!$H$9+СВЦЭМ!$D$10+'СЕТ СН'!$H$5-'СЕТ СН'!$H$17</f>
        <v>4988.6107875500002</v>
      </c>
      <c r="E109" s="37">
        <f>SUMIFS(СВЦЭМ!$C$34:$C$777,СВЦЭМ!$A$34:$A$777,$A109,СВЦЭМ!$B$34:$B$777,E$83)+'СЕТ СН'!$H$9+СВЦЭМ!$D$10+'СЕТ СН'!$H$5-'СЕТ СН'!$H$17</f>
        <v>4998.1241351400004</v>
      </c>
      <c r="F109" s="37">
        <f>SUMIFS(СВЦЭМ!$C$34:$C$777,СВЦЭМ!$A$34:$A$777,$A109,СВЦЭМ!$B$34:$B$777,F$83)+'СЕТ СН'!$H$9+СВЦЭМ!$D$10+'СЕТ СН'!$H$5-'СЕТ СН'!$H$17</f>
        <v>4991.1914334499997</v>
      </c>
      <c r="G109" s="37">
        <f>SUMIFS(СВЦЭМ!$C$34:$C$777,СВЦЭМ!$A$34:$A$777,$A109,СВЦЭМ!$B$34:$B$777,G$83)+'СЕТ СН'!$H$9+СВЦЭМ!$D$10+'СЕТ СН'!$H$5-'СЕТ СН'!$H$17</f>
        <v>4977.1047435399996</v>
      </c>
      <c r="H109" s="37">
        <f>SUMIFS(СВЦЭМ!$C$34:$C$777,СВЦЭМ!$A$34:$A$777,$A109,СВЦЭМ!$B$34:$B$777,H$83)+'СЕТ СН'!$H$9+СВЦЭМ!$D$10+'СЕТ СН'!$H$5-'СЕТ СН'!$H$17</f>
        <v>4884.9561629700002</v>
      </c>
      <c r="I109" s="37">
        <f>SUMIFS(СВЦЭМ!$C$34:$C$777,СВЦЭМ!$A$34:$A$777,$A109,СВЦЭМ!$B$34:$B$777,I$83)+'СЕТ СН'!$H$9+СВЦЭМ!$D$10+'СЕТ СН'!$H$5-'СЕТ СН'!$H$17</f>
        <v>4844.9112793200002</v>
      </c>
      <c r="J109" s="37">
        <f>SUMIFS(СВЦЭМ!$C$34:$C$777,СВЦЭМ!$A$34:$A$777,$A109,СВЦЭМ!$B$34:$B$777,J$83)+'СЕТ СН'!$H$9+СВЦЭМ!$D$10+'СЕТ СН'!$H$5-'СЕТ СН'!$H$17</f>
        <v>4804.4431628499997</v>
      </c>
      <c r="K109" s="37">
        <f>SUMIFS(СВЦЭМ!$C$34:$C$777,СВЦЭМ!$A$34:$A$777,$A109,СВЦЭМ!$B$34:$B$777,K$83)+'СЕТ СН'!$H$9+СВЦЭМ!$D$10+'СЕТ СН'!$H$5-'СЕТ СН'!$H$17</f>
        <v>4761.8341592400002</v>
      </c>
      <c r="L109" s="37">
        <f>SUMIFS(СВЦЭМ!$C$34:$C$777,СВЦЭМ!$A$34:$A$777,$A109,СВЦЭМ!$B$34:$B$777,L$83)+'СЕТ СН'!$H$9+СВЦЭМ!$D$10+'СЕТ СН'!$H$5-'СЕТ СН'!$H$17</f>
        <v>4752.67116472</v>
      </c>
      <c r="M109" s="37">
        <f>SUMIFS(СВЦЭМ!$C$34:$C$777,СВЦЭМ!$A$34:$A$777,$A109,СВЦЭМ!$B$34:$B$777,M$83)+'СЕТ СН'!$H$9+СВЦЭМ!$D$10+'СЕТ СН'!$H$5-'СЕТ СН'!$H$17</f>
        <v>4755.6130731499998</v>
      </c>
      <c r="N109" s="37">
        <f>SUMIFS(СВЦЭМ!$C$34:$C$777,СВЦЭМ!$A$34:$A$777,$A109,СВЦЭМ!$B$34:$B$777,N$83)+'СЕТ СН'!$H$9+СВЦЭМ!$D$10+'СЕТ СН'!$H$5-'СЕТ СН'!$H$17</f>
        <v>4741.4835232999994</v>
      </c>
      <c r="O109" s="37">
        <f>SUMIFS(СВЦЭМ!$C$34:$C$777,СВЦЭМ!$A$34:$A$777,$A109,СВЦЭМ!$B$34:$B$777,O$83)+'СЕТ СН'!$H$9+СВЦЭМ!$D$10+'СЕТ СН'!$H$5-'СЕТ СН'!$H$17</f>
        <v>4746.0263818799995</v>
      </c>
      <c r="P109" s="37">
        <f>SUMIFS(СВЦЭМ!$C$34:$C$777,СВЦЭМ!$A$34:$A$777,$A109,СВЦЭМ!$B$34:$B$777,P$83)+'СЕТ СН'!$H$9+СВЦЭМ!$D$10+'СЕТ СН'!$H$5-'СЕТ СН'!$H$17</f>
        <v>4737.8115957099999</v>
      </c>
      <c r="Q109" s="37">
        <f>SUMIFS(СВЦЭМ!$C$34:$C$777,СВЦЭМ!$A$34:$A$777,$A109,СВЦЭМ!$B$34:$B$777,Q$83)+'СЕТ СН'!$H$9+СВЦЭМ!$D$10+'СЕТ СН'!$H$5-'СЕТ СН'!$H$17</f>
        <v>4730.22394781</v>
      </c>
      <c r="R109" s="37">
        <f>SUMIFS(СВЦЭМ!$C$34:$C$777,СВЦЭМ!$A$34:$A$777,$A109,СВЦЭМ!$B$34:$B$777,R$83)+'СЕТ СН'!$H$9+СВЦЭМ!$D$10+'СЕТ СН'!$H$5-'СЕТ СН'!$H$17</f>
        <v>4725.4595416800003</v>
      </c>
      <c r="S109" s="37">
        <f>SUMIFS(СВЦЭМ!$C$34:$C$777,СВЦЭМ!$A$34:$A$777,$A109,СВЦЭМ!$B$34:$B$777,S$83)+'СЕТ СН'!$H$9+СВЦЭМ!$D$10+'СЕТ СН'!$H$5-'СЕТ СН'!$H$17</f>
        <v>4742.3002534500001</v>
      </c>
      <c r="T109" s="37">
        <f>SUMIFS(СВЦЭМ!$C$34:$C$777,СВЦЭМ!$A$34:$A$777,$A109,СВЦЭМ!$B$34:$B$777,T$83)+'СЕТ СН'!$H$9+СВЦЭМ!$D$10+'СЕТ СН'!$H$5-'СЕТ СН'!$H$17</f>
        <v>4779.0478570499999</v>
      </c>
      <c r="U109" s="37">
        <f>SUMIFS(СВЦЭМ!$C$34:$C$777,СВЦЭМ!$A$34:$A$777,$A109,СВЦЭМ!$B$34:$B$777,U$83)+'СЕТ СН'!$H$9+СВЦЭМ!$D$10+'СЕТ СН'!$H$5-'СЕТ СН'!$H$17</f>
        <v>4796.88959832</v>
      </c>
      <c r="V109" s="37">
        <f>SUMIFS(СВЦЭМ!$C$34:$C$777,СВЦЭМ!$A$34:$A$777,$A109,СВЦЭМ!$B$34:$B$777,V$83)+'СЕТ СН'!$H$9+СВЦЭМ!$D$10+'СЕТ СН'!$H$5-'СЕТ СН'!$H$17</f>
        <v>4773.7355162100002</v>
      </c>
      <c r="W109" s="37">
        <f>SUMIFS(СВЦЭМ!$C$34:$C$777,СВЦЭМ!$A$34:$A$777,$A109,СВЦЭМ!$B$34:$B$777,W$83)+'СЕТ СН'!$H$9+СВЦЭМ!$D$10+'СЕТ СН'!$H$5-'СЕТ СН'!$H$17</f>
        <v>4751.25468043</v>
      </c>
      <c r="X109" s="37">
        <f>SUMIFS(СВЦЭМ!$C$34:$C$777,СВЦЭМ!$A$34:$A$777,$A109,СВЦЭМ!$B$34:$B$777,X$83)+'СЕТ СН'!$H$9+СВЦЭМ!$D$10+'СЕТ СН'!$H$5-'СЕТ СН'!$H$17</f>
        <v>4791.9172936799996</v>
      </c>
      <c r="Y109" s="37">
        <f>SUMIFS(СВЦЭМ!$C$34:$C$777,СВЦЭМ!$A$34:$A$777,$A109,СВЦЭМ!$B$34:$B$777,Y$83)+'СЕТ СН'!$H$9+СВЦЭМ!$D$10+'СЕТ СН'!$H$5-'СЕТ СН'!$H$17</f>
        <v>4820.9987084300001</v>
      </c>
    </row>
    <row r="110" spans="1:25" ht="15.75" x14ac:dyDescent="0.2">
      <c r="A110" s="36">
        <f t="shared" si="2"/>
        <v>43035</v>
      </c>
      <c r="B110" s="37">
        <f>SUMIFS(СВЦЭМ!$C$34:$C$777,СВЦЭМ!$A$34:$A$777,$A110,СВЦЭМ!$B$34:$B$777,B$83)+'СЕТ СН'!$H$9+СВЦЭМ!$D$10+'СЕТ СН'!$H$5-'СЕТ СН'!$H$17</f>
        <v>4954.0978090799999</v>
      </c>
      <c r="C110" s="37">
        <f>SUMIFS(СВЦЭМ!$C$34:$C$777,СВЦЭМ!$A$34:$A$777,$A110,СВЦЭМ!$B$34:$B$777,C$83)+'СЕТ СН'!$H$9+СВЦЭМ!$D$10+'СЕТ СН'!$H$5-'СЕТ СН'!$H$17</f>
        <v>4992.7565363899994</v>
      </c>
      <c r="D110" s="37">
        <f>SUMIFS(СВЦЭМ!$C$34:$C$777,СВЦЭМ!$A$34:$A$777,$A110,СВЦЭМ!$B$34:$B$777,D$83)+'СЕТ СН'!$H$9+СВЦЭМ!$D$10+'СЕТ СН'!$H$5-'СЕТ СН'!$H$17</f>
        <v>5035.7950735799996</v>
      </c>
      <c r="E110" s="37">
        <f>SUMIFS(СВЦЭМ!$C$34:$C$777,СВЦЭМ!$A$34:$A$777,$A110,СВЦЭМ!$B$34:$B$777,E$83)+'СЕТ СН'!$H$9+СВЦЭМ!$D$10+'СЕТ СН'!$H$5-'СЕТ СН'!$H$17</f>
        <v>5036.16731815</v>
      </c>
      <c r="F110" s="37">
        <f>SUMIFS(СВЦЭМ!$C$34:$C$777,СВЦЭМ!$A$34:$A$777,$A110,СВЦЭМ!$B$34:$B$777,F$83)+'СЕТ СН'!$H$9+СВЦЭМ!$D$10+'СЕТ СН'!$H$5-'СЕТ СН'!$H$17</f>
        <v>5026.5841938399999</v>
      </c>
      <c r="G110" s="37">
        <f>SUMIFS(СВЦЭМ!$C$34:$C$777,СВЦЭМ!$A$34:$A$777,$A110,СВЦЭМ!$B$34:$B$777,G$83)+'СЕТ СН'!$H$9+СВЦЭМ!$D$10+'СЕТ СН'!$H$5-'СЕТ СН'!$H$17</f>
        <v>5016.2356013099998</v>
      </c>
      <c r="H110" s="37">
        <f>SUMIFS(СВЦЭМ!$C$34:$C$777,СВЦЭМ!$A$34:$A$777,$A110,СВЦЭМ!$B$34:$B$777,H$83)+'СЕТ СН'!$H$9+СВЦЭМ!$D$10+'СЕТ СН'!$H$5-'СЕТ СН'!$H$17</f>
        <v>4979.7647339699997</v>
      </c>
      <c r="I110" s="37">
        <f>SUMIFS(СВЦЭМ!$C$34:$C$777,СВЦЭМ!$A$34:$A$777,$A110,СВЦЭМ!$B$34:$B$777,I$83)+'СЕТ СН'!$H$9+СВЦЭМ!$D$10+'СЕТ СН'!$H$5-'СЕТ СН'!$H$17</f>
        <v>4910.80196609</v>
      </c>
      <c r="J110" s="37">
        <f>SUMIFS(СВЦЭМ!$C$34:$C$777,СВЦЭМ!$A$34:$A$777,$A110,СВЦЭМ!$B$34:$B$777,J$83)+'СЕТ СН'!$H$9+СВЦЭМ!$D$10+'СЕТ СН'!$H$5-'СЕТ СН'!$H$17</f>
        <v>4853.46989003</v>
      </c>
      <c r="K110" s="37">
        <f>SUMIFS(СВЦЭМ!$C$34:$C$777,СВЦЭМ!$A$34:$A$777,$A110,СВЦЭМ!$B$34:$B$777,K$83)+'СЕТ СН'!$H$9+СВЦЭМ!$D$10+'СЕТ СН'!$H$5-'СЕТ СН'!$H$17</f>
        <v>4766.4798037399996</v>
      </c>
      <c r="L110" s="37">
        <f>SUMIFS(СВЦЭМ!$C$34:$C$777,СВЦЭМ!$A$34:$A$777,$A110,СВЦЭМ!$B$34:$B$777,L$83)+'СЕТ СН'!$H$9+СВЦЭМ!$D$10+'СЕТ СН'!$H$5-'СЕТ СН'!$H$17</f>
        <v>4702.3340243799994</v>
      </c>
      <c r="M110" s="37">
        <f>SUMIFS(СВЦЭМ!$C$34:$C$777,СВЦЭМ!$A$34:$A$777,$A110,СВЦЭМ!$B$34:$B$777,M$83)+'СЕТ СН'!$H$9+СВЦЭМ!$D$10+'СЕТ СН'!$H$5-'СЕТ СН'!$H$17</f>
        <v>4685.8916900499999</v>
      </c>
      <c r="N110" s="37">
        <f>SUMIFS(СВЦЭМ!$C$34:$C$777,СВЦЭМ!$A$34:$A$777,$A110,СВЦЭМ!$B$34:$B$777,N$83)+'СЕТ СН'!$H$9+СВЦЭМ!$D$10+'СЕТ СН'!$H$5-'СЕТ СН'!$H$17</f>
        <v>4682.3860271899994</v>
      </c>
      <c r="O110" s="37">
        <f>SUMIFS(СВЦЭМ!$C$34:$C$777,СВЦЭМ!$A$34:$A$777,$A110,СВЦЭМ!$B$34:$B$777,O$83)+'СЕТ СН'!$H$9+СВЦЭМ!$D$10+'СЕТ СН'!$H$5-'СЕТ СН'!$H$17</f>
        <v>4675.2324847299997</v>
      </c>
      <c r="P110" s="37">
        <f>SUMIFS(СВЦЭМ!$C$34:$C$777,СВЦЭМ!$A$34:$A$777,$A110,СВЦЭМ!$B$34:$B$777,P$83)+'СЕТ СН'!$H$9+СВЦЭМ!$D$10+'СЕТ СН'!$H$5-'СЕТ СН'!$H$17</f>
        <v>4676.6774670100003</v>
      </c>
      <c r="Q110" s="37">
        <f>SUMIFS(СВЦЭМ!$C$34:$C$777,СВЦЭМ!$A$34:$A$777,$A110,СВЦЭМ!$B$34:$B$777,Q$83)+'СЕТ СН'!$H$9+СВЦЭМ!$D$10+'СЕТ СН'!$H$5-'СЕТ СН'!$H$17</f>
        <v>4678.1239952199994</v>
      </c>
      <c r="R110" s="37">
        <f>SUMIFS(СВЦЭМ!$C$34:$C$777,СВЦЭМ!$A$34:$A$777,$A110,СВЦЭМ!$B$34:$B$777,R$83)+'СЕТ СН'!$H$9+СВЦЭМ!$D$10+'СЕТ СН'!$H$5-'СЕТ СН'!$H$17</f>
        <v>4672.19083925</v>
      </c>
      <c r="S110" s="37">
        <f>SUMIFS(СВЦЭМ!$C$34:$C$777,СВЦЭМ!$A$34:$A$777,$A110,СВЦЭМ!$B$34:$B$777,S$83)+'СЕТ СН'!$H$9+СВЦЭМ!$D$10+'СЕТ СН'!$H$5-'СЕТ СН'!$H$17</f>
        <v>4679.5300643999999</v>
      </c>
      <c r="T110" s="37">
        <f>SUMIFS(СВЦЭМ!$C$34:$C$777,СВЦЭМ!$A$34:$A$777,$A110,СВЦЭМ!$B$34:$B$777,T$83)+'СЕТ СН'!$H$9+СВЦЭМ!$D$10+'СЕТ СН'!$H$5-'СЕТ СН'!$H$17</f>
        <v>4712.7715162499999</v>
      </c>
      <c r="U110" s="37">
        <f>SUMIFS(СВЦЭМ!$C$34:$C$777,СВЦЭМ!$A$34:$A$777,$A110,СВЦЭМ!$B$34:$B$777,U$83)+'СЕТ СН'!$H$9+СВЦЭМ!$D$10+'СЕТ СН'!$H$5-'СЕТ СН'!$H$17</f>
        <v>4727.0224247099995</v>
      </c>
      <c r="V110" s="37">
        <f>SUMIFS(СВЦЭМ!$C$34:$C$777,СВЦЭМ!$A$34:$A$777,$A110,СВЦЭМ!$B$34:$B$777,V$83)+'СЕТ СН'!$H$9+СВЦЭМ!$D$10+'СЕТ СН'!$H$5-'СЕТ СН'!$H$17</f>
        <v>4717.0305618299999</v>
      </c>
      <c r="W110" s="37">
        <f>SUMIFS(СВЦЭМ!$C$34:$C$777,СВЦЭМ!$A$34:$A$777,$A110,СВЦЭМ!$B$34:$B$777,W$83)+'СЕТ СН'!$H$9+СВЦЭМ!$D$10+'СЕТ СН'!$H$5-'СЕТ СН'!$H$17</f>
        <v>4748.24230515</v>
      </c>
      <c r="X110" s="37">
        <f>SUMIFS(СВЦЭМ!$C$34:$C$777,СВЦЭМ!$A$34:$A$777,$A110,СВЦЭМ!$B$34:$B$777,X$83)+'СЕТ СН'!$H$9+СВЦЭМ!$D$10+'СЕТ СН'!$H$5-'СЕТ СН'!$H$17</f>
        <v>4802.8656221199999</v>
      </c>
      <c r="Y110" s="37">
        <f>SUMIFS(СВЦЭМ!$C$34:$C$777,СВЦЭМ!$A$34:$A$777,$A110,СВЦЭМ!$B$34:$B$777,Y$83)+'СЕТ СН'!$H$9+СВЦЭМ!$D$10+'СЕТ СН'!$H$5-'СЕТ СН'!$H$17</f>
        <v>4875.1005703499995</v>
      </c>
    </row>
    <row r="111" spans="1:25" ht="15.75" x14ac:dyDescent="0.2">
      <c r="A111" s="36">
        <f t="shared" si="2"/>
        <v>43036</v>
      </c>
      <c r="B111" s="37">
        <f>SUMIFS(СВЦЭМ!$C$34:$C$777,СВЦЭМ!$A$34:$A$777,$A111,СВЦЭМ!$B$34:$B$777,B$83)+'СЕТ СН'!$H$9+СВЦЭМ!$D$10+'СЕТ СН'!$H$5-'СЕТ СН'!$H$17</f>
        <v>4964.7433392399998</v>
      </c>
      <c r="C111" s="37">
        <f>SUMIFS(СВЦЭМ!$C$34:$C$777,СВЦЭМ!$A$34:$A$777,$A111,СВЦЭМ!$B$34:$B$777,C$83)+'СЕТ СН'!$H$9+СВЦЭМ!$D$10+'СЕТ СН'!$H$5-'СЕТ СН'!$H$17</f>
        <v>4967.36409637</v>
      </c>
      <c r="D111" s="37">
        <f>SUMIFS(СВЦЭМ!$C$34:$C$777,СВЦЭМ!$A$34:$A$777,$A111,СВЦЭМ!$B$34:$B$777,D$83)+'СЕТ СН'!$H$9+СВЦЭМ!$D$10+'СЕТ СН'!$H$5-'СЕТ СН'!$H$17</f>
        <v>4996.1581593800001</v>
      </c>
      <c r="E111" s="37">
        <f>SUMIFS(СВЦЭМ!$C$34:$C$777,СВЦЭМ!$A$34:$A$777,$A111,СВЦЭМ!$B$34:$B$777,E$83)+'СЕТ СН'!$H$9+СВЦЭМ!$D$10+'СЕТ СН'!$H$5-'СЕТ СН'!$H$17</f>
        <v>4990.7596665900001</v>
      </c>
      <c r="F111" s="37">
        <f>SUMIFS(СВЦЭМ!$C$34:$C$777,СВЦЭМ!$A$34:$A$777,$A111,СВЦЭМ!$B$34:$B$777,F$83)+'СЕТ СН'!$H$9+СВЦЭМ!$D$10+'СЕТ СН'!$H$5-'СЕТ СН'!$H$17</f>
        <v>4991.9656569199997</v>
      </c>
      <c r="G111" s="37">
        <f>SUMIFS(СВЦЭМ!$C$34:$C$777,СВЦЭМ!$A$34:$A$777,$A111,СВЦЭМ!$B$34:$B$777,G$83)+'СЕТ СН'!$H$9+СВЦЭМ!$D$10+'СЕТ СН'!$H$5-'СЕТ СН'!$H$17</f>
        <v>4987.5373138199993</v>
      </c>
      <c r="H111" s="37">
        <f>SUMIFS(СВЦЭМ!$C$34:$C$777,СВЦЭМ!$A$34:$A$777,$A111,СВЦЭМ!$B$34:$B$777,H$83)+'СЕТ СН'!$H$9+СВЦЭМ!$D$10+'СЕТ СН'!$H$5-'СЕТ СН'!$H$17</f>
        <v>4971.2272968099996</v>
      </c>
      <c r="I111" s="37">
        <f>SUMIFS(СВЦЭМ!$C$34:$C$777,СВЦЭМ!$A$34:$A$777,$A111,СВЦЭМ!$B$34:$B$777,I$83)+'СЕТ СН'!$H$9+СВЦЭМ!$D$10+'СЕТ СН'!$H$5-'СЕТ СН'!$H$17</f>
        <v>4908.9999276399994</v>
      </c>
      <c r="J111" s="37">
        <f>SUMIFS(СВЦЭМ!$C$34:$C$777,СВЦЭМ!$A$34:$A$777,$A111,СВЦЭМ!$B$34:$B$777,J$83)+'СЕТ СН'!$H$9+СВЦЭМ!$D$10+'СЕТ СН'!$H$5-'СЕТ СН'!$H$17</f>
        <v>4822.2853124399999</v>
      </c>
      <c r="K111" s="37">
        <f>SUMIFS(СВЦЭМ!$C$34:$C$777,СВЦЭМ!$A$34:$A$777,$A111,СВЦЭМ!$B$34:$B$777,K$83)+'СЕТ СН'!$H$9+СВЦЭМ!$D$10+'СЕТ СН'!$H$5-'СЕТ СН'!$H$17</f>
        <v>4768.6474126499998</v>
      </c>
      <c r="L111" s="37">
        <f>SUMIFS(СВЦЭМ!$C$34:$C$777,СВЦЭМ!$A$34:$A$777,$A111,СВЦЭМ!$B$34:$B$777,L$83)+'СЕТ СН'!$H$9+СВЦЭМ!$D$10+'СЕТ СН'!$H$5-'СЕТ СН'!$H$17</f>
        <v>4716.3224791699995</v>
      </c>
      <c r="M111" s="37">
        <f>SUMIFS(СВЦЭМ!$C$34:$C$777,СВЦЭМ!$A$34:$A$777,$A111,СВЦЭМ!$B$34:$B$777,M$83)+'СЕТ СН'!$H$9+СВЦЭМ!$D$10+'СЕТ СН'!$H$5-'СЕТ СН'!$H$17</f>
        <v>4707.7889689699996</v>
      </c>
      <c r="N111" s="37">
        <f>SUMIFS(СВЦЭМ!$C$34:$C$777,СВЦЭМ!$A$34:$A$777,$A111,СВЦЭМ!$B$34:$B$777,N$83)+'СЕТ СН'!$H$9+СВЦЭМ!$D$10+'СЕТ СН'!$H$5-'СЕТ СН'!$H$17</f>
        <v>4697.88949056</v>
      </c>
      <c r="O111" s="37">
        <f>SUMIFS(СВЦЭМ!$C$34:$C$777,СВЦЭМ!$A$34:$A$777,$A111,СВЦЭМ!$B$34:$B$777,O$83)+'СЕТ СН'!$H$9+СВЦЭМ!$D$10+'СЕТ СН'!$H$5-'СЕТ СН'!$H$17</f>
        <v>4688.8957964000001</v>
      </c>
      <c r="P111" s="37">
        <f>SUMIFS(СВЦЭМ!$C$34:$C$777,СВЦЭМ!$A$34:$A$777,$A111,СВЦЭМ!$B$34:$B$777,P$83)+'СЕТ СН'!$H$9+СВЦЭМ!$D$10+'СЕТ СН'!$H$5-'СЕТ СН'!$H$17</f>
        <v>4703.8815337699998</v>
      </c>
      <c r="Q111" s="37">
        <f>SUMIFS(СВЦЭМ!$C$34:$C$777,СВЦЭМ!$A$34:$A$777,$A111,СВЦЭМ!$B$34:$B$777,Q$83)+'СЕТ СН'!$H$9+СВЦЭМ!$D$10+'СЕТ СН'!$H$5-'СЕТ СН'!$H$17</f>
        <v>4710.1990520999998</v>
      </c>
      <c r="R111" s="37">
        <f>SUMIFS(СВЦЭМ!$C$34:$C$777,СВЦЭМ!$A$34:$A$777,$A111,СВЦЭМ!$B$34:$B$777,R$83)+'СЕТ СН'!$H$9+СВЦЭМ!$D$10+'СЕТ СН'!$H$5-'СЕТ СН'!$H$17</f>
        <v>4702.3037341199997</v>
      </c>
      <c r="S111" s="37">
        <f>SUMIFS(СВЦЭМ!$C$34:$C$777,СВЦЭМ!$A$34:$A$777,$A111,СВЦЭМ!$B$34:$B$777,S$83)+'СЕТ СН'!$H$9+СВЦЭМ!$D$10+'СЕТ СН'!$H$5-'СЕТ СН'!$H$17</f>
        <v>4717.0335062699996</v>
      </c>
      <c r="T111" s="37">
        <f>SUMIFS(СВЦЭМ!$C$34:$C$777,СВЦЭМ!$A$34:$A$777,$A111,СВЦЭМ!$B$34:$B$777,T$83)+'СЕТ СН'!$H$9+СВЦЭМ!$D$10+'СЕТ СН'!$H$5-'СЕТ СН'!$H$17</f>
        <v>4741.8651003200002</v>
      </c>
      <c r="U111" s="37">
        <f>SUMIFS(СВЦЭМ!$C$34:$C$777,СВЦЭМ!$A$34:$A$777,$A111,СВЦЭМ!$B$34:$B$777,U$83)+'СЕТ СН'!$H$9+СВЦЭМ!$D$10+'СЕТ СН'!$H$5-'СЕТ СН'!$H$17</f>
        <v>4736.2750438699995</v>
      </c>
      <c r="V111" s="37">
        <f>SUMIFS(СВЦЭМ!$C$34:$C$777,СВЦЭМ!$A$34:$A$777,$A111,СВЦЭМ!$B$34:$B$777,V$83)+'СЕТ СН'!$H$9+СВЦЭМ!$D$10+'СЕТ СН'!$H$5-'СЕТ СН'!$H$17</f>
        <v>4709.3779574800001</v>
      </c>
      <c r="W111" s="37">
        <f>SUMIFS(СВЦЭМ!$C$34:$C$777,СВЦЭМ!$A$34:$A$777,$A111,СВЦЭМ!$B$34:$B$777,W$83)+'СЕТ СН'!$H$9+СВЦЭМ!$D$10+'СЕТ СН'!$H$5-'СЕТ СН'!$H$17</f>
        <v>4764.55408472</v>
      </c>
      <c r="X111" s="37">
        <f>SUMIFS(СВЦЭМ!$C$34:$C$777,СВЦЭМ!$A$34:$A$777,$A111,СВЦЭМ!$B$34:$B$777,X$83)+'СЕТ СН'!$H$9+СВЦЭМ!$D$10+'СЕТ СН'!$H$5-'СЕТ СН'!$H$17</f>
        <v>4778.9595304499999</v>
      </c>
      <c r="Y111" s="37">
        <f>SUMIFS(СВЦЭМ!$C$34:$C$777,СВЦЭМ!$A$34:$A$777,$A111,СВЦЭМ!$B$34:$B$777,Y$83)+'СЕТ СН'!$H$9+СВЦЭМ!$D$10+'СЕТ СН'!$H$5-'СЕТ СН'!$H$17</f>
        <v>4872.3888149899994</v>
      </c>
    </row>
    <row r="112" spans="1:25" ht="15.75" x14ac:dyDescent="0.2">
      <c r="A112" s="36">
        <f t="shared" si="2"/>
        <v>43037</v>
      </c>
      <c r="B112" s="37">
        <f>SUMIFS(СВЦЭМ!$C$34:$C$777,СВЦЭМ!$A$34:$A$777,$A112,СВЦЭМ!$B$34:$B$777,B$83)+'СЕТ СН'!$H$9+СВЦЭМ!$D$10+'СЕТ СН'!$H$5-'СЕТ СН'!$H$17</f>
        <v>5020.6749615600002</v>
      </c>
      <c r="C112" s="37">
        <f>SUMIFS(СВЦЭМ!$C$34:$C$777,СВЦЭМ!$A$34:$A$777,$A112,СВЦЭМ!$B$34:$B$777,C$83)+'СЕТ СН'!$H$9+СВЦЭМ!$D$10+'СЕТ СН'!$H$5-'СЕТ СН'!$H$17</f>
        <v>5001.6338998699994</v>
      </c>
      <c r="D112" s="37">
        <f>SUMIFS(СВЦЭМ!$C$34:$C$777,СВЦЭМ!$A$34:$A$777,$A112,СВЦЭМ!$B$34:$B$777,D$83)+'СЕТ СН'!$H$9+СВЦЭМ!$D$10+'СЕТ СН'!$H$5-'СЕТ СН'!$H$17</f>
        <v>5027.7873626800001</v>
      </c>
      <c r="E112" s="37">
        <f>SUMIFS(СВЦЭМ!$C$34:$C$777,СВЦЭМ!$A$34:$A$777,$A112,СВЦЭМ!$B$34:$B$777,E$83)+'СЕТ СН'!$H$9+СВЦЭМ!$D$10+'СЕТ СН'!$H$5-'СЕТ СН'!$H$17</f>
        <v>5026.5881986599998</v>
      </c>
      <c r="F112" s="37">
        <f>SUMIFS(СВЦЭМ!$C$34:$C$777,СВЦЭМ!$A$34:$A$777,$A112,СВЦЭМ!$B$34:$B$777,F$83)+'СЕТ СН'!$H$9+СВЦЭМ!$D$10+'СЕТ СН'!$H$5-'СЕТ СН'!$H$17</f>
        <v>5022.1176395299999</v>
      </c>
      <c r="G112" s="37">
        <f>SUMIFS(СВЦЭМ!$C$34:$C$777,СВЦЭМ!$A$34:$A$777,$A112,СВЦЭМ!$B$34:$B$777,G$83)+'СЕТ СН'!$H$9+СВЦЭМ!$D$10+'СЕТ СН'!$H$5-'СЕТ СН'!$H$17</f>
        <v>5024.2830066999995</v>
      </c>
      <c r="H112" s="37">
        <f>SUMIFS(СВЦЭМ!$C$34:$C$777,СВЦЭМ!$A$34:$A$777,$A112,СВЦЭМ!$B$34:$B$777,H$83)+'СЕТ СН'!$H$9+СВЦЭМ!$D$10+'СЕТ СН'!$H$5-'СЕТ СН'!$H$17</f>
        <v>5034.2022843100003</v>
      </c>
      <c r="I112" s="37">
        <f>SUMIFS(СВЦЭМ!$C$34:$C$777,СВЦЭМ!$A$34:$A$777,$A112,СВЦЭМ!$B$34:$B$777,I$83)+'СЕТ СН'!$H$9+СВЦЭМ!$D$10+'СЕТ СН'!$H$5-'СЕТ СН'!$H$17</f>
        <v>5028.4750779200003</v>
      </c>
      <c r="J112" s="37">
        <f>SUMIFS(СВЦЭМ!$C$34:$C$777,СВЦЭМ!$A$34:$A$777,$A112,СВЦЭМ!$B$34:$B$777,J$83)+'СЕТ СН'!$H$9+СВЦЭМ!$D$10+'СЕТ СН'!$H$5-'СЕТ СН'!$H$17</f>
        <v>4912.6986337999997</v>
      </c>
      <c r="K112" s="37">
        <f>SUMIFS(СВЦЭМ!$C$34:$C$777,СВЦЭМ!$A$34:$A$777,$A112,СВЦЭМ!$B$34:$B$777,K$83)+'СЕТ СН'!$H$9+СВЦЭМ!$D$10+'СЕТ СН'!$H$5-'СЕТ СН'!$H$17</f>
        <v>4792.9898532400002</v>
      </c>
      <c r="L112" s="37">
        <f>SUMIFS(СВЦЭМ!$C$34:$C$777,СВЦЭМ!$A$34:$A$777,$A112,СВЦЭМ!$B$34:$B$777,L$83)+'СЕТ СН'!$H$9+СВЦЭМ!$D$10+'СЕТ СН'!$H$5-'СЕТ СН'!$H$17</f>
        <v>4692.4152003500003</v>
      </c>
      <c r="M112" s="37">
        <f>SUMIFS(СВЦЭМ!$C$34:$C$777,СВЦЭМ!$A$34:$A$777,$A112,СВЦЭМ!$B$34:$B$777,M$83)+'СЕТ СН'!$H$9+СВЦЭМ!$D$10+'СЕТ СН'!$H$5-'СЕТ СН'!$H$17</f>
        <v>4650.2298095099995</v>
      </c>
      <c r="N112" s="37">
        <f>SUMIFS(СВЦЭМ!$C$34:$C$777,СВЦЭМ!$A$34:$A$777,$A112,СВЦЭМ!$B$34:$B$777,N$83)+'СЕТ СН'!$H$9+СВЦЭМ!$D$10+'СЕТ СН'!$H$5-'СЕТ СН'!$H$17</f>
        <v>4659.0798393200002</v>
      </c>
      <c r="O112" s="37">
        <f>SUMIFS(СВЦЭМ!$C$34:$C$777,СВЦЭМ!$A$34:$A$777,$A112,СВЦЭМ!$B$34:$B$777,O$83)+'СЕТ СН'!$H$9+СВЦЭМ!$D$10+'СЕТ СН'!$H$5-'СЕТ СН'!$H$17</f>
        <v>4674.1294913800002</v>
      </c>
      <c r="P112" s="37">
        <f>SUMIFS(СВЦЭМ!$C$34:$C$777,СВЦЭМ!$A$34:$A$777,$A112,СВЦЭМ!$B$34:$B$777,P$83)+'СЕТ СН'!$H$9+СВЦЭМ!$D$10+'СЕТ СН'!$H$5-'СЕТ СН'!$H$17</f>
        <v>4731.0568327999999</v>
      </c>
      <c r="Q112" s="37">
        <f>SUMIFS(СВЦЭМ!$C$34:$C$777,СВЦЭМ!$A$34:$A$777,$A112,СВЦЭМ!$B$34:$B$777,Q$83)+'СЕТ СН'!$H$9+СВЦЭМ!$D$10+'СЕТ СН'!$H$5-'СЕТ СН'!$H$17</f>
        <v>4722.9854307400001</v>
      </c>
      <c r="R112" s="37">
        <f>SUMIFS(СВЦЭМ!$C$34:$C$777,СВЦЭМ!$A$34:$A$777,$A112,СВЦЭМ!$B$34:$B$777,R$83)+'СЕТ СН'!$H$9+СВЦЭМ!$D$10+'СЕТ СН'!$H$5-'СЕТ СН'!$H$17</f>
        <v>4718.7094215199995</v>
      </c>
      <c r="S112" s="37">
        <f>SUMIFS(СВЦЭМ!$C$34:$C$777,СВЦЭМ!$A$34:$A$777,$A112,СВЦЭМ!$B$34:$B$777,S$83)+'СЕТ СН'!$H$9+СВЦЭМ!$D$10+'СЕТ СН'!$H$5-'СЕТ СН'!$H$17</f>
        <v>4728.7875538899998</v>
      </c>
      <c r="T112" s="37">
        <f>SUMIFS(СВЦЭМ!$C$34:$C$777,СВЦЭМ!$A$34:$A$777,$A112,СВЦЭМ!$B$34:$B$777,T$83)+'СЕТ СН'!$H$9+СВЦЭМ!$D$10+'СЕТ СН'!$H$5-'СЕТ СН'!$H$17</f>
        <v>4661.4621096800001</v>
      </c>
      <c r="U112" s="37">
        <f>SUMIFS(СВЦЭМ!$C$34:$C$777,СВЦЭМ!$A$34:$A$777,$A112,СВЦЭМ!$B$34:$B$777,U$83)+'СЕТ СН'!$H$9+СВЦЭМ!$D$10+'СЕТ СН'!$H$5-'СЕТ СН'!$H$17</f>
        <v>4659.5873529299997</v>
      </c>
      <c r="V112" s="37">
        <f>SUMIFS(СВЦЭМ!$C$34:$C$777,СВЦЭМ!$A$34:$A$777,$A112,СВЦЭМ!$B$34:$B$777,V$83)+'СЕТ СН'!$H$9+СВЦЭМ!$D$10+'СЕТ СН'!$H$5-'СЕТ СН'!$H$17</f>
        <v>4684.2562621099996</v>
      </c>
      <c r="W112" s="37">
        <f>SUMIFS(СВЦЭМ!$C$34:$C$777,СВЦЭМ!$A$34:$A$777,$A112,СВЦЭМ!$B$34:$B$777,W$83)+'СЕТ СН'!$H$9+СВЦЭМ!$D$10+'СЕТ СН'!$H$5-'СЕТ СН'!$H$17</f>
        <v>4772.7791811799998</v>
      </c>
      <c r="X112" s="37">
        <f>SUMIFS(СВЦЭМ!$C$34:$C$777,СВЦЭМ!$A$34:$A$777,$A112,СВЦЭМ!$B$34:$B$777,X$83)+'СЕТ СН'!$H$9+СВЦЭМ!$D$10+'СЕТ СН'!$H$5-'СЕТ СН'!$H$17</f>
        <v>4889.9629495700001</v>
      </c>
      <c r="Y112" s="37">
        <f>SUMIFS(СВЦЭМ!$C$34:$C$777,СВЦЭМ!$A$34:$A$777,$A112,СВЦЭМ!$B$34:$B$777,Y$83)+'СЕТ СН'!$H$9+СВЦЭМ!$D$10+'СЕТ СН'!$H$5-'СЕТ СН'!$H$17</f>
        <v>4974.9152264699997</v>
      </c>
    </row>
    <row r="113" spans="1:27" ht="15.75" x14ac:dyDescent="0.2">
      <c r="A113" s="36">
        <f t="shared" si="2"/>
        <v>43038</v>
      </c>
      <c r="B113" s="37">
        <f>SUMIFS(СВЦЭМ!$C$34:$C$777,СВЦЭМ!$A$34:$A$777,$A113,СВЦЭМ!$B$34:$B$777,B$83)+'СЕТ СН'!$H$9+СВЦЭМ!$D$10+'СЕТ СН'!$H$5-'СЕТ СН'!$H$17</f>
        <v>4918.7502772500002</v>
      </c>
      <c r="C113" s="37">
        <f>SUMIFS(СВЦЭМ!$C$34:$C$777,СВЦЭМ!$A$34:$A$777,$A113,СВЦЭМ!$B$34:$B$777,C$83)+'СЕТ СН'!$H$9+СВЦЭМ!$D$10+'СЕТ СН'!$H$5-'СЕТ СН'!$H$17</f>
        <v>4895.6238257799996</v>
      </c>
      <c r="D113" s="37">
        <f>SUMIFS(СВЦЭМ!$C$34:$C$777,СВЦЭМ!$A$34:$A$777,$A113,СВЦЭМ!$B$34:$B$777,D$83)+'СЕТ СН'!$H$9+СВЦЭМ!$D$10+'СЕТ СН'!$H$5-'СЕТ СН'!$H$17</f>
        <v>4883.4836846999997</v>
      </c>
      <c r="E113" s="37">
        <f>SUMIFS(СВЦЭМ!$C$34:$C$777,СВЦЭМ!$A$34:$A$777,$A113,СВЦЭМ!$B$34:$B$777,E$83)+'СЕТ СН'!$H$9+СВЦЭМ!$D$10+'СЕТ СН'!$H$5-'СЕТ СН'!$H$17</f>
        <v>4918.4469567400001</v>
      </c>
      <c r="F113" s="37">
        <f>SUMIFS(СВЦЭМ!$C$34:$C$777,СВЦЭМ!$A$34:$A$777,$A113,СВЦЭМ!$B$34:$B$777,F$83)+'СЕТ СН'!$H$9+СВЦЭМ!$D$10+'СЕТ СН'!$H$5-'СЕТ СН'!$H$17</f>
        <v>4879.5213927099994</v>
      </c>
      <c r="G113" s="37">
        <f>SUMIFS(СВЦЭМ!$C$34:$C$777,СВЦЭМ!$A$34:$A$777,$A113,СВЦЭМ!$B$34:$B$777,G$83)+'СЕТ СН'!$H$9+СВЦЭМ!$D$10+'СЕТ СН'!$H$5-'СЕТ СН'!$H$17</f>
        <v>4895.0882722200004</v>
      </c>
      <c r="H113" s="37">
        <f>SUMIFS(СВЦЭМ!$C$34:$C$777,СВЦЭМ!$A$34:$A$777,$A113,СВЦЭМ!$B$34:$B$777,H$83)+'СЕТ СН'!$H$9+СВЦЭМ!$D$10+'СЕТ СН'!$H$5-'СЕТ СН'!$H$17</f>
        <v>4919.3172956399994</v>
      </c>
      <c r="I113" s="37">
        <f>SUMIFS(СВЦЭМ!$C$34:$C$777,СВЦЭМ!$A$34:$A$777,$A113,СВЦЭМ!$B$34:$B$777,I$83)+'СЕТ СН'!$H$9+СВЦЭМ!$D$10+'СЕТ СН'!$H$5-'СЕТ СН'!$H$17</f>
        <v>4911.5430335700003</v>
      </c>
      <c r="J113" s="37">
        <f>SUMIFS(СВЦЭМ!$C$34:$C$777,СВЦЭМ!$A$34:$A$777,$A113,СВЦЭМ!$B$34:$B$777,J$83)+'СЕТ СН'!$H$9+СВЦЭМ!$D$10+'СЕТ СН'!$H$5-'СЕТ СН'!$H$17</f>
        <v>4850.1248989799997</v>
      </c>
      <c r="K113" s="37">
        <f>SUMIFS(СВЦЭМ!$C$34:$C$777,СВЦЭМ!$A$34:$A$777,$A113,СВЦЭМ!$B$34:$B$777,K$83)+'СЕТ СН'!$H$9+СВЦЭМ!$D$10+'СЕТ СН'!$H$5-'СЕТ СН'!$H$17</f>
        <v>4751.4554118899996</v>
      </c>
      <c r="L113" s="37">
        <f>SUMIFS(СВЦЭМ!$C$34:$C$777,СВЦЭМ!$A$34:$A$777,$A113,СВЦЭМ!$B$34:$B$777,L$83)+'СЕТ СН'!$H$9+СВЦЭМ!$D$10+'СЕТ СН'!$H$5-'СЕТ СН'!$H$17</f>
        <v>4727.4433062899998</v>
      </c>
      <c r="M113" s="37">
        <f>SUMIFS(СВЦЭМ!$C$34:$C$777,СВЦЭМ!$A$34:$A$777,$A113,СВЦЭМ!$B$34:$B$777,M$83)+'СЕТ СН'!$H$9+СВЦЭМ!$D$10+'СЕТ СН'!$H$5-'СЕТ СН'!$H$17</f>
        <v>4725.8890554999998</v>
      </c>
      <c r="N113" s="37">
        <f>SUMIFS(СВЦЭМ!$C$34:$C$777,СВЦЭМ!$A$34:$A$777,$A113,СВЦЭМ!$B$34:$B$777,N$83)+'СЕТ СН'!$H$9+СВЦЭМ!$D$10+'СЕТ СН'!$H$5-'СЕТ СН'!$H$17</f>
        <v>4714.4652060600001</v>
      </c>
      <c r="O113" s="37">
        <f>SUMIFS(СВЦЭМ!$C$34:$C$777,СВЦЭМ!$A$34:$A$777,$A113,СВЦЭМ!$B$34:$B$777,O$83)+'СЕТ СН'!$H$9+СВЦЭМ!$D$10+'СЕТ СН'!$H$5-'СЕТ СН'!$H$17</f>
        <v>4711.0089706799999</v>
      </c>
      <c r="P113" s="37">
        <f>SUMIFS(СВЦЭМ!$C$34:$C$777,СВЦЭМ!$A$34:$A$777,$A113,СВЦЭМ!$B$34:$B$777,P$83)+'СЕТ СН'!$H$9+СВЦЭМ!$D$10+'СЕТ СН'!$H$5-'СЕТ СН'!$H$17</f>
        <v>4702.4821940299998</v>
      </c>
      <c r="Q113" s="37">
        <f>SUMIFS(СВЦЭМ!$C$34:$C$777,СВЦЭМ!$A$34:$A$777,$A113,СВЦЭМ!$B$34:$B$777,Q$83)+'СЕТ СН'!$H$9+СВЦЭМ!$D$10+'СЕТ СН'!$H$5-'СЕТ СН'!$H$17</f>
        <v>4693.5009443600002</v>
      </c>
      <c r="R113" s="37">
        <f>SUMIFS(СВЦЭМ!$C$34:$C$777,СВЦЭМ!$A$34:$A$777,$A113,СВЦЭМ!$B$34:$B$777,R$83)+'СЕТ СН'!$H$9+СВЦЭМ!$D$10+'СЕТ СН'!$H$5-'СЕТ СН'!$H$17</f>
        <v>4687.6802860199996</v>
      </c>
      <c r="S113" s="37">
        <f>SUMIFS(СВЦЭМ!$C$34:$C$777,СВЦЭМ!$A$34:$A$777,$A113,СВЦЭМ!$B$34:$B$777,S$83)+'СЕТ СН'!$H$9+СВЦЭМ!$D$10+'СЕТ СН'!$H$5-'СЕТ СН'!$H$17</f>
        <v>4698.9534563899997</v>
      </c>
      <c r="T113" s="37">
        <f>SUMIFS(СВЦЭМ!$C$34:$C$777,СВЦЭМ!$A$34:$A$777,$A113,СВЦЭМ!$B$34:$B$777,T$83)+'СЕТ СН'!$H$9+СВЦЭМ!$D$10+'СЕТ СН'!$H$5-'СЕТ СН'!$H$17</f>
        <v>4704.7868913599996</v>
      </c>
      <c r="U113" s="37">
        <f>SUMIFS(СВЦЭМ!$C$34:$C$777,СВЦЭМ!$A$34:$A$777,$A113,СВЦЭМ!$B$34:$B$777,U$83)+'СЕТ СН'!$H$9+СВЦЭМ!$D$10+'СЕТ СН'!$H$5-'СЕТ СН'!$H$17</f>
        <v>4642.3779437100002</v>
      </c>
      <c r="V113" s="37">
        <f>SUMIFS(СВЦЭМ!$C$34:$C$777,СВЦЭМ!$A$34:$A$777,$A113,СВЦЭМ!$B$34:$B$777,V$83)+'СЕТ СН'!$H$9+СВЦЭМ!$D$10+'СЕТ СН'!$H$5-'СЕТ СН'!$H$17</f>
        <v>4668.2515550999997</v>
      </c>
      <c r="W113" s="37">
        <f>SUMIFS(СВЦЭМ!$C$34:$C$777,СВЦЭМ!$A$34:$A$777,$A113,СВЦЭМ!$B$34:$B$777,W$83)+'СЕТ СН'!$H$9+СВЦЭМ!$D$10+'СЕТ СН'!$H$5-'СЕТ СН'!$H$17</f>
        <v>4729.0077320700002</v>
      </c>
      <c r="X113" s="37">
        <f>SUMIFS(СВЦЭМ!$C$34:$C$777,СВЦЭМ!$A$34:$A$777,$A113,СВЦЭМ!$B$34:$B$777,X$83)+'СЕТ СН'!$H$9+СВЦЭМ!$D$10+'СЕТ СН'!$H$5-'СЕТ СН'!$H$17</f>
        <v>4777.69638295</v>
      </c>
      <c r="Y113" s="37">
        <f>SUMIFS(СВЦЭМ!$C$34:$C$777,СВЦЭМ!$A$34:$A$777,$A113,СВЦЭМ!$B$34:$B$777,Y$83)+'СЕТ СН'!$H$9+СВЦЭМ!$D$10+'СЕТ СН'!$H$5-'СЕТ СН'!$H$17</f>
        <v>4827.0746334899995</v>
      </c>
      <c r="AA113" s="38"/>
    </row>
    <row r="114" spans="1:27" ht="15.75" x14ac:dyDescent="0.2">
      <c r="A114" s="36">
        <f t="shared" si="2"/>
        <v>43039</v>
      </c>
      <c r="B114" s="37">
        <f>SUMIFS(СВЦЭМ!$C$34:$C$777,СВЦЭМ!$A$34:$A$777,$A114,СВЦЭМ!$B$34:$B$777,B$83)+'СЕТ СН'!$H$9+СВЦЭМ!$D$10+'СЕТ СН'!$H$5-'СЕТ СН'!$H$17</f>
        <v>4959.8364792299999</v>
      </c>
      <c r="C114" s="37">
        <f>SUMIFS(СВЦЭМ!$C$34:$C$777,СВЦЭМ!$A$34:$A$777,$A114,СВЦЭМ!$B$34:$B$777,C$83)+'СЕТ СН'!$H$9+СВЦЭМ!$D$10+'СЕТ СН'!$H$5-'СЕТ СН'!$H$17</f>
        <v>4941.2072774600001</v>
      </c>
      <c r="D114" s="37">
        <f>SUMIFS(СВЦЭМ!$C$34:$C$777,СВЦЭМ!$A$34:$A$777,$A114,СВЦЭМ!$B$34:$B$777,D$83)+'СЕТ СН'!$H$9+СВЦЭМ!$D$10+'СЕТ СН'!$H$5-'СЕТ СН'!$H$17</f>
        <v>4988.87666309</v>
      </c>
      <c r="E114" s="37">
        <f>SUMIFS(СВЦЭМ!$C$34:$C$777,СВЦЭМ!$A$34:$A$777,$A114,СВЦЭМ!$B$34:$B$777,E$83)+'СЕТ СН'!$H$9+СВЦЭМ!$D$10+'СЕТ СН'!$H$5-'СЕТ СН'!$H$17</f>
        <v>5010.1369471199996</v>
      </c>
      <c r="F114" s="37">
        <f>SUMIFS(СВЦЭМ!$C$34:$C$777,СВЦЭМ!$A$34:$A$777,$A114,СВЦЭМ!$B$34:$B$777,F$83)+'СЕТ СН'!$H$9+СВЦЭМ!$D$10+'СЕТ СН'!$H$5-'СЕТ СН'!$H$17</f>
        <v>5011.4383454500003</v>
      </c>
      <c r="G114" s="37">
        <f>SUMIFS(СВЦЭМ!$C$34:$C$777,СВЦЭМ!$A$34:$A$777,$A114,СВЦЭМ!$B$34:$B$777,G$83)+'СЕТ СН'!$H$9+СВЦЭМ!$D$10+'СЕТ СН'!$H$5-'СЕТ СН'!$H$17</f>
        <v>4978.7511590699996</v>
      </c>
      <c r="H114" s="37">
        <f>SUMIFS(СВЦЭМ!$C$34:$C$777,СВЦЭМ!$A$34:$A$777,$A114,СВЦЭМ!$B$34:$B$777,H$83)+'СЕТ СН'!$H$9+СВЦЭМ!$D$10+'СЕТ СН'!$H$5-'СЕТ СН'!$H$17</f>
        <v>4928.5400263699994</v>
      </c>
      <c r="I114" s="37">
        <f>SUMIFS(СВЦЭМ!$C$34:$C$777,СВЦЭМ!$A$34:$A$777,$A114,СВЦЭМ!$B$34:$B$777,I$83)+'СЕТ СН'!$H$9+СВЦЭМ!$D$10+'СЕТ СН'!$H$5-'СЕТ СН'!$H$17</f>
        <v>4949.3947085299997</v>
      </c>
      <c r="J114" s="37">
        <f>SUMIFS(СВЦЭМ!$C$34:$C$777,СВЦЭМ!$A$34:$A$777,$A114,СВЦЭМ!$B$34:$B$777,J$83)+'СЕТ СН'!$H$9+СВЦЭМ!$D$10+'СЕТ СН'!$H$5-'СЕТ СН'!$H$17</f>
        <v>4893.38033817</v>
      </c>
      <c r="K114" s="37">
        <f>SUMIFS(СВЦЭМ!$C$34:$C$777,СВЦЭМ!$A$34:$A$777,$A114,СВЦЭМ!$B$34:$B$777,K$83)+'СЕТ СН'!$H$9+СВЦЭМ!$D$10+'СЕТ СН'!$H$5-'СЕТ СН'!$H$17</f>
        <v>4802.3748282500001</v>
      </c>
      <c r="L114" s="37">
        <f>SUMIFS(СВЦЭМ!$C$34:$C$777,СВЦЭМ!$A$34:$A$777,$A114,СВЦЭМ!$B$34:$B$777,L$83)+'СЕТ СН'!$H$9+СВЦЭМ!$D$10+'СЕТ СН'!$H$5-'СЕТ СН'!$H$17</f>
        <v>4753.2888229499995</v>
      </c>
      <c r="M114" s="37">
        <f>SUMIFS(СВЦЭМ!$C$34:$C$777,СВЦЭМ!$A$34:$A$777,$A114,СВЦЭМ!$B$34:$B$777,M$83)+'СЕТ СН'!$H$9+СВЦЭМ!$D$10+'СЕТ СН'!$H$5-'СЕТ СН'!$H$17</f>
        <v>4753.4906548600002</v>
      </c>
      <c r="N114" s="37">
        <f>SUMIFS(СВЦЭМ!$C$34:$C$777,СВЦЭМ!$A$34:$A$777,$A114,СВЦЭМ!$B$34:$B$777,N$83)+'СЕТ СН'!$H$9+СВЦЭМ!$D$10+'СЕТ СН'!$H$5-'СЕТ СН'!$H$17</f>
        <v>4743.6726972999995</v>
      </c>
      <c r="O114" s="37">
        <f>SUMIFS(СВЦЭМ!$C$34:$C$777,СВЦЭМ!$A$34:$A$777,$A114,СВЦЭМ!$B$34:$B$777,O$83)+'СЕТ СН'!$H$9+СВЦЭМ!$D$10+'СЕТ СН'!$H$5-'СЕТ СН'!$H$17</f>
        <v>4746.6492667900002</v>
      </c>
      <c r="P114" s="37">
        <f>SUMIFS(СВЦЭМ!$C$34:$C$777,СВЦЭМ!$A$34:$A$777,$A114,СВЦЭМ!$B$34:$B$777,P$83)+'СЕТ СН'!$H$9+СВЦЭМ!$D$10+'СЕТ СН'!$H$5-'СЕТ СН'!$H$17</f>
        <v>4739.46638962</v>
      </c>
      <c r="Q114" s="37">
        <f>SUMIFS(СВЦЭМ!$C$34:$C$777,СВЦЭМ!$A$34:$A$777,$A114,СВЦЭМ!$B$34:$B$777,Q$83)+'СЕТ СН'!$H$9+СВЦЭМ!$D$10+'СЕТ СН'!$H$5-'СЕТ СН'!$H$17</f>
        <v>4738.4825804100001</v>
      </c>
      <c r="R114" s="37">
        <f>SUMIFS(СВЦЭМ!$C$34:$C$777,СВЦЭМ!$A$34:$A$777,$A114,СВЦЭМ!$B$34:$B$777,R$83)+'СЕТ СН'!$H$9+СВЦЭМ!$D$10+'СЕТ СН'!$H$5-'СЕТ СН'!$H$17</f>
        <v>4729.2942066799997</v>
      </c>
      <c r="S114" s="37">
        <f>SUMIFS(СВЦЭМ!$C$34:$C$777,СВЦЭМ!$A$34:$A$777,$A114,СВЦЭМ!$B$34:$B$777,S$83)+'СЕТ СН'!$H$9+СВЦЭМ!$D$10+'СЕТ СН'!$H$5-'СЕТ СН'!$H$17</f>
        <v>4738.3405128499999</v>
      </c>
      <c r="T114" s="37">
        <f>SUMIFS(СВЦЭМ!$C$34:$C$777,СВЦЭМ!$A$34:$A$777,$A114,СВЦЭМ!$B$34:$B$777,T$83)+'СЕТ СН'!$H$9+СВЦЭМ!$D$10+'СЕТ СН'!$H$5-'СЕТ СН'!$H$17</f>
        <v>4695.4868763300001</v>
      </c>
      <c r="U114" s="37">
        <f>SUMIFS(СВЦЭМ!$C$34:$C$777,СВЦЭМ!$A$34:$A$777,$A114,СВЦЭМ!$B$34:$B$777,U$83)+'СЕТ СН'!$H$9+СВЦЭМ!$D$10+'СЕТ СН'!$H$5-'СЕТ СН'!$H$17</f>
        <v>4647.8490912699999</v>
      </c>
      <c r="V114" s="37">
        <f>SUMIFS(СВЦЭМ!$C$34:$C$777,СВЦЭМ!$A$34:$A$777,$A114,СВЦЭМ!$B$34:$B$777,V$83)+'СЕТ СН'!$H$9+СВЦЭМ!$D$10+'СЕТ СН'!$H$5-'СЕТ СН'!$H$17</f>
        <v>4685.7772578200002</v>
      </c>
      <c r="W114" s="37">
        <f>SUMIFS(СВЦЭМ!$C$34:$C$777,СВЦЭМ!$A$34:$A$777,$A114,СВЦЭМ!$B$34:$B$777,W$83)+'СЕТ СН'!$H$9+СВЦЭМ!$D$10+'СЕТ СН'!$H$5-'СЕТ СН'!$H$17</f>
        <v>4743.5832701700001</v>
      </c>
      <c r="X114" s="37">
        <f>SUMIFS(СВЦЭМ!$C$34:$C$777,СВЦЭМ!$A$34:$A$777,$A114,СВЦЭМ!$B$34:$B$777,X$83)+'СЕТ СН'!$H$9+СВЦЭМ!$D$10+'СЕТ СН'!$H$5-'СЕТ СН'!$H$17</f>
        <v>4807.5950778899996</v>
      </c>
      <c r="Y114" s="37">
        <f>SUMIFS(СВЦЭМ!$C$34:$C$777,СВЦЭМ!$A$34:$A$777,$A114,СВЦЭМ!$B$34:$B$777,Y$83)+'СЕТ СН'!$H$9+СВЦЭМ!$D$10+'СЕТ СН'!$H$5-'СЕТ СН'!$H$17</f>
        <v>4879.6993720299997</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01.10.2017</v>
      </c>
      <c r="B120" s="37">
        <f>SUMIFS(СВЦЭМ!$C$34:$C$777,СВЦЭМ!$A$34:$A$777,$A120,СВЦЭМ!$B$34:$B$777,B$119)+'СЕТ СН'!$I$9+СВЦЭМ!$D$10+'СЕТ СН'!$I$5-'СЕТ СН'!$I$17</f>
        <v>4964.8160592699996</v>
      </c>
      <c r="C120" s="37">
        <f>SUMIFS(СВЦЭМ!$C$34:$C$777,СВЦЭМ!$A$34:$A$777,$A120,СВЦЭМ!$B$34:$B$777,C$119)+'СЕТ СН'!$I$9+СВЦЭМ!$D$10+'СЕТ СН'!$I$5-'СЕТ СН'!$I$17</f>
        <v>5083.8596157799993</v>
      </c>
      <c r="D120" s="37">
        <f>SUMIFS(СВЦЭМ!$C$34:$C$777,СВЦЭМ!$A$34:$A$777,$A120,СВЦЭМ!$B$34:$B$777,D$119)+'СЕТ СН'!$I$9+СВЦЭМ!$D$10+'СЕТ СН'!$I$5-'СЕТ СН'!$I$17</f>
        <v>5100.7724709699996</v>
      </c>
      <c r="E120" s="37">
        <f>SUMIFS(СВЦЭМ!$C$34:$C$777,СВЦЭМ!$A$34:$A$777,$A120,СВЦЭМ!$B$34:$B$777,E$119)+'СЕТ СН'!$I$9+СВЦЭМ!$D$10+'СЕТ СН'!$I$5-'СЕТ СН'!$I$17</f>
        <v>5087.4182243199994</v>
      </c>
      <c r="F120" s="37">
        <f>SUMIFS(СВЦЭМ!$C$34:$C$777,СВЦЭМ!$A$34:$A$777,$A120,СВЦЭМ!$B$34:$B$777,F$119)+'СЕТ СН'!$I$9+СВЦЭМ!$D$10+'СЕТ СН'!$I$5-'СЕТ СН'!$I$17</f>
        <v>5096.51234879</v>
      </c>
      <c r="G120" s="37">
        <f>SUMIFS(СВЦЭМ!$C$34:$C$777,СВЦЭМ!$A$34:$A$777,$A120,СВЦЭМ!$B$34:$B$777,G$119)+'СЕТ СН'!$I$9+СВЦЭМ!$D$10+'СЕТ СН'!$I$5-'СЕТ СН'!$I$17</f>
        <v>5096.7498775699996</v>
      </c>
      <c r="H120" s="37">
        <f>SUMIFS(СВЦЭМ!$C$34:$C$777,СВЦЭМ!$A$34:$A$777,$A120,СВЦЭМ!$B$34:$B$777,H$119)+'СЕТ СН'!$I$9+СВЦЭМ!$D$10+'СЕТ СН'!$I$5-'СЕТ СН'!$I$17</f>
        <v>5011.8302055599997</v>
      </c>
      <c r="I120" s="37">
        <f>SUMIFS(СВЦЭМ!$C$34:$C$777,СВЦЭМ!$A$34:$A$777,$A120,СВЦЭМ!$B$34:$B$777,I$119)+'СЕТ СН'!$I$9+СВЦЭМ!$D$10+'СЕТ СН'!$I$5-'СЕТ СН'!$I$17</f>
        <v>4923.1980921699997</v>
      </c>
      <c r="J120" s="37">
        <f>SUMIFS(СВЦЭМ!$C$34:$C$777,СВЦЭМ!$A$34:$A$777,$A120,СВЦЭМ!$B$34:$B$777,J$119)+'СЕТ СН'!$I$9+СВЦЭМ!$D$10+'СЕТ СН'!$I$5-'СЕТ СН'!$I$17</f>
        <v>4815.2332146899998</v>
      </c>
      <c r="K120" s="37">
        <f>SUMIFS(СВЦЭМ!$C$34:$C$777,СВЦЭМ!$A$34:$A$777,$A120,СВЦЭМ!$B$34:$B$777,K$119)+'СЕТ СН'!$I$9+СВЦЭМ!$D$10+'СЕТ СН'!$I$5-'СЕТ СН'!$I$17</f>
        <v>4720.6586368600001</v>
      </c>
      <c r="L120" s="37">
        <f>SUMIFS(СВЦЭМ!$C$34:$C$777,СВЦЭМ!$A$34:$A$777,$A120,СВЦЭМ!$B$34:$B$777,L$119)+'СЕТ СН'!$I$9+СВЦЭМ!$D$10+'СЕТ СН'!$I$5-'СЕТ СН'!$I$17</f>
        <v>4688.1016959999997</v>
      </c>
      <c r="M120" s="37">
        <f>SUMIFS(СВЦЭМ!$C$34:$C$777,СВЦЭМ!$A$34:$A$777,$A120,СВЦЭМ!$B$34:$B$777,M$119)+'СЕТ СН'!$I$9+СВЦЭМ!$D$10+'СЕТ СН'!$I$5-'СЕТ СН'!$I$17</f>
        <v>4652.2762211199997</v>
      </c>
      <c r="N120" s="37">
        <f>SUMIFS(СВЦЭМ!$C$34:$C$777,СВЦЭМ!$A$34:$A$777,$A120,СВЦЭМ!$B$34:$B$777,N$119)+'СЕТ СН'!$I$9+СВЦЭМ!$D$10+'СЕТ СН'!$I$5-'СЕТ СН'!$I$17</f>
        <v>4660.6975014999998</v>
      </c>
      <c r="O120" s="37">
        <f>SUMIFS(СВЦЭМ!$C$34:$C$777,СВЦЭМ!$A$34:$A$777,$A120,СВЦЭМ!$B$34:$B$777,O$119)+'СЕТ СН'!$I$9+СВЦЭМ!$D$10+'СЕТ СН'!$I$5-'СЕТ СН'!$I$17</f>
        <v>4658.9439265299998</v>
      </c>
      <c r="P120" s="37">
        <f>SUMIFS(СВЦЭМ!$C$34:$C$777,СВЦЭМ!$A$34:$A$777,$A120,СВЦЭМ!$B$34:$B$777,P$119)+'СЕТ СН'!$I$9+СВЦЭМ!$D$10+'СЕТ СН'!$I$5-'СЕТ СН'!$I$17</f>
        <v>4654.02697945</v>
      </c>
      <c r="Q120" s="37">
        <f>SUMIFS(СВЦЭМ!$C$34:$C$777,СВЦЭМ!$A$34:$A$777,$A120,СВЦЭМ!$B$34:$B$777,Q$119)+'СЕТ СН'!$I$9+СВЦЭМ!$D$10+'СЕТ СН'!$I$5-'СЕТ СН'!$I$17</f>
        <v>4649.24460576</v>
      </c>
      <c r="R120" s="37">
        <f>SUMIFS(СВЦЭМ!$C$34:$C$777,СВЦЭМ!$A$34:$A$777,$A120,СВЦЭМ!$B$34:$B$777,R$119)+'СЕТ СН'!$I$9+СВЦЭМ!$D$10+'СЕТ СН'!$I$5-'СЕТ СН'!$I$17</f>
        <v>4647.7210107800001</v>
      </c>
      <c r="S120" s="37">
        <f>SUMIFS(СВЦЭМ!$C$34:$C$777,СВЦЭМ!$A$34:$A$777,$A120,СВЦЭМ!$B$34:$B$777,S$119)+'СЕТ СН'!$I$9+СВЦЭМ!$D$10+'СЕТ СН'!$I$5-'СЕТ СН'!$I$17</f>
        <v>4647.9704621399997</v>
      </c>
      <c r="T120" s="37">
        <f>SUMIFS(СВЦЭМ!$C$34:$C$777,СВЦЭМ!$A$34:$A$777,$A120,СВЦЭМ!$B$34:$B$777,T$119)+'СЕТ СН'!$I$9+СВЦЭМ!$D$10+'СЕТ СН'!$I$5-'СЕТ СН'!$I$17</f>
        <v>4645.6465069299993</v>
      </c>
      <c r="U120" s="37">
        <f>SUMIFS(СВЦЭМ!$C$34:$C$777,СВЦЭМ!$A$34:$A$777,$A120,СВЦЭМ!$B$34:$B$777,U$119)+'СЕТ СН'!$I$9+СВЦЭМ!$D$10+'СЕТ СН'!$I$5-'СЕТ СН'!$I$17</f>
        <v>4642.1470193799996</v>
      </c>
      <c r="V120" s="37">
        <f>SUMIFS(СВЦЭМ!$C$34:$C$777,СВЦЭМ!$A$34:$A$777,$A120,СВЦЭМ!$B$34:$B$777,V$119)+'СЕТ СН'!$I$9+СВЦЭМ!$D$10+'СЕТ СН'!$I$5-'СЕТ СН'!$I$17</f>
        <v>4650.0758707699997</v>
      </c>
      <c r="W120" s="37">
        <f>SUMIFS(СВЦЭМ!$C$34:$C$777,СВЦЭМ!$A$34:$A$777,$A120,СВЦЭМ!$B$34:$B$777,W$119)+'СЕТ СН'!$I$9+СВЦЭМ!$D$10+'СЕТ СН'!$I$5-'СЕТ СН'!$I$17</f>
        <v>4743.2857928599997</v>
      </c>
      <c r="X120" s="37">
        <f>SUMIFS(СВЦЭМ!$C$34:$C$777,СВЦЭМ!$A$34:$A$777,$A120,СВЦЭМ!$B$34:$B$777,X$119)+'СЕТ СН'!$I$9+СВЦЭМ!$D$10+'СЕТ СН'!$I$5-'СЕТ СН'!$I$17</f>
        <v>4819.6675465299995</v>
      </c>
      <c r="Y120" s="37">
        <f>SUMIFS(СВЦЭМ!$C$34:$C$777,СВЦЭМ!$A$34:$A$777,$A120,СВЦЭМ!$B$34:$B$777,Y$119)+'СЕТ СН'!$I$9+СВЦЭМ!$D$10+'СЕТ СН'!$I$5-'СЕТ СН'!$I$17</f>
        <v>4892.1096994899999</v>
      </c>
    </row>
    <row r="121" spans="1:27" ht="15.75" x14ac:dyDescent="0.2">
      <c r="A121" s="36">
        <f>A120+1</f>
        <v>43010</v>
      </c>
      <c r="B121" s="37">
        <f>SUMIFS(СВЦЭМ!$C$34:$C$777,СВЦЭМ!$A$34:$A$777,$A121,СВЦЭМ!$B$34:$B$777,B$119)+'СЕТ СН'!$I$9+СВЦЭМ!$D$10+'СЕТ СН'!$I$5-'СЕТ СН'!$I$17</f>
        <v>5044.3349848899998</v>
      </c>
      <c r="C121" s="37">
        <f>SUMIFS(СВЦЭМ!$C$34:$C$777,СВЦЭМ!$A$34:$A$777,$A121,СВЦЭМ!$B$34:$B$777,C$119)+'СЕТ СН'!$I$9+СВЦЭМ!$D$10+'СЕТ СН'!$I$5-'СЕТ СН'!$I$17</f>
        <v>5102.8296339399994</v>
      </c>
      <c r="D121" s="37">
        <f>SUMIFS(СВЦЭМ!$C$34:$C$777,СВЦЭМ!$A$34:$A$777,$A121,СВЦЭМ!$B$34:$B$777,D$119)+'СЕТ СН'!$I$9+СВЦЭМ!$D$10+'СЕТ СН'!$I$5-'СЕТ СН'!$I$17</f>
        <v>5112.6564514099991</v>
      </c>
      <c r="E121" s="37">
        <f>SUMIFS(СВЦЭМ!$C$34:$C$777,СВЦЭМ!$A$34:$A$777,$A121,СВЦЭМ!$B$34:$B$777,E$119)+'СЕТ СН'!$I$9+СВЦЭМ!$D$10+'СЕТ СН'!$I$5-'СЕТ СН'!$I$17</f>
        <v>5122.34993356</v>
      </c>
      <c r="F121" s="37">
        <f>SUMIFS(СВЦЭМ!$C$34:$C$777,СВЦЭМ!$A$34:$A$777,$A121,СВЦЭМ!$B$34:$B$777,F$119)+'СЕТ СН'!$I$9+СВЦЭМ!$D$10+'СЕТ СН'!$I$5-'СЕТ СН'!$I$17</f>
        <v>5136.0414458300002</v>
      </c>
      <c r="G121" s="37">
        <f>SUMIFS(СВЦЭМ!$C$34:$C$777,СВЦЭМ!$A$34:$A$777,$A121,СВЦЭМ!$B$34:$B$777,G$119)+'СЕТ СН'!$I$9+СВЦЭМ!$D$10+'СЕТ СН'!$I$5-'СЕТ СН'!$I$17</f>
        <v>5123.6526467099993</v>
      </c>
      <c r="H121" s="37">
        <f>SUMIFS(СВЦЭМ!$C$34:$C$777,СВЦЭМ!$A$34:$A$777,$A121,СВЦЭМ!$B$34:$B$777,H$119)+'СЕТ СН'!$I$9+СВЦЭМ!$D$10+'СЕТ СН'!$I$5-'СЕТ СН'!$I$17</f>
        <v>5048.9683027999999</v>
      </c>
      <c r="I121" s="37">
        <f>SUMIFS(СВЦЭМ!$C$34:$C$777,СВЦЭМ!$A$34:$A$777,$A121,СВЦЭМ!$B$34:$B$777,I$119)+'СЕТ СН'!$I$9+СВЦЭМ!$D$10+'СЕТ СН'!$I$5-'СЕТ СН'!$I$17</f>
        <v>4967.82760727</v>
      </c>
      <c r="J121" s="37">
        <f>SUMIFS(СВЦЭМ!$C$34:$C$777,СВЦЭМ!$A$34:$A$777,$A121,СВЦЭМ!$B$34:$B$777,J$119)+'СЕТ СН'!$I$9+СВЦЭМ!$D$10+'СЕТ СН'!$I$5-'СЕТ СН'!$I$17</f>
        <v>4870.0952124299993</v>
      </c>
      <c r="K121" s="37">
        <f>SUMIFS(СВЦЭМ!$C$34:$C$777,СВЦЭМ!$A$34:$A$777,$A121,СВЦЭМ!$B$34:$B$777,K$119)+'СЕТ СН'!$I$9+СВЦЭМ!$D$10+'СЕТ СН'!$I$5-'СЕТ СН'!$I$17</f>
        <v>4745.7132272399995</v>
      </c>
      <c r="L121" s="37">
        <f>SUMIFS(СВЦЭМ!$C$34:$C$777,СВЦЭМ!$A$34:$A$777,$A121,СВЦЭМ!$B$34:$B$777,L$119)+'СЕТ СН'!$I$9+СВЦЭМ!$D$10+'СЕТ СН'!$I$5-'СЕТ СН'!$I$17</f>
        <v>4667.54558997</v>
      </c>
      <c r="M121" s="37">
        <f>SUMIFS(СВЦЭМ!$C$34:$C$777,СВЦЭМ!$A$34:$A$777,$A121,СВЦЭМ!$B$34:$B$777,M$119)+'СЕТ СН'!$I$9+СВЦЭМ!$D$10+'СЕТ СН'!$I$5-'СЕТ СН'!$I$17</f>
        <v>4635.58045399</v>
      </c>
      <c r="N121" s="37">
        <f>SUMIFS(СВЦЭМ!$C$34:$C$777,СВЦЭМ!$A$34:$A$777,$A121,СВЦЭМ!$B$34:$B$777,N$119)+'СЕТ СН'!$I$9+СВЦЭМ!$D$10+'СЕТ СН'!$I$5-'СЕТ СН'!$I$17</f>
        <v>4643.7133549800001</v>
      </c>
      <c r="O121" s="37">
        <f>SUMIFS(СВЦЭМ!$C$34:$C$777,СВЦЭМ!$A$34:$A$777,$A121,СВЦЭМ!$B$34:$B$777,O$119)+'СЕТ СН'!$I$9+СВЦЭМ!$D$10+'СЕТ СН'!$I$5-'СЕТ СН'!$I$17</f>
        <v>4640.0335168000001</v>
      </c>
      <c r="P121" s="37">
        <f>SUMIFS(СВЦЭМ!$C$34:$C$777,СВЦЭМ!$A$34:$A$777,$A121,СВЦЭМ!$B$34:$B$777,P$119)+'СЕТ СН'!$I$9+СВЦЭМ!$D$10+'СЕТ СН'!$I$5-'СЕТ СН'!$I$17</f>
        <v>4652.3239173699994</v>
      </c>
      <c r="Q121" s="37">
        <f>SUMIFS(СВЦЭМ!$C$34:$C$777,СВЦЭМ!$A$34:$A$777,$A121,СВЦЭМ!$B$34:$B$777,Q$119)+'СЕТ СН'!$I$9+СВЦЭМ!$D$10+'СЕТ СН'!$I$5-'СЕТ СН'!$I$17</f>
        <v>4660.6886576999996</v>
      </c>
      <c r="R121" s="37">
        <f>SUMIFS(СВЦЭМ!$C$34:$C$777,СВЦЭМ!$A$34:$A$777,$A121,СВЦЭМ!$B$34:$B$777,R$119)+'СЕТ СН'!$I$9+СВЦЭМ!$D$10+'СЕТ СН'!$I$5-'СЕТ СН'!$I$17</f>
        <v>4665.8257282799996</v>
      </c>
      <c r="S121" s="37">
        <f>SUMIFS(СВЦЭМ!$C$34:$C$777,СВЦЭМ!$A$34:$A$777,$A121,СВЦЭМ!$B$34:$B$777,S$119)+'СЕТ СН'!$I$9+СВЦЭМ!$D$10+'СЕТ СН'!$I$5-'СЕТ СН'!$I$17</f>
        <v>4650.9042188999993</v>
      </c>
      <c r="T121" s="37">
        <f>SUMIFS(СВЦЭМ!$C$34:$C$777,СВЦЭМ!$A$34:$A$777,$A121,СВЦЭМ!$B$34:$B$777,T$119)+'СЕТ СН'!$I$9+СВЦЭМ!$D$10+'СЕТ СН'!$I$5-'СЕТ СН'!$I$17</f>
        <v>4632.6093824599993</v>
      </c>
      <c r="U121" s="37">
        <f>SUMIFS(СВЦЭМ!$C$34:$C$777,СВЦЭМ!$A$34:$A$777,$A121,СВЦЭМ!$B$34:$B$777,U$119)+'СЕТ СН'!$I$9+СВЦЭМ!$D$10+'СЕТ СН'!$I$5-'СЕТ СН'!$I$17</f>
        <v>4661.2829561099998</v>
      </c>
      <c r="V121" s="37">
        <f>SUMIFS(СВЦЭМ!$C$34:$C$777,СВЦЭМ!$A$34:$A$777,$A121,СВЦЭМ!$B$34:$B$777,V$119)+'СЕТ СН'!$I$9+СВЦЭМ!$D$10+'СЕТ СН'!$I$5-'СЕТ СН'!$I$17</f>
        <v>4660.4697071599994</v>
      </c>
      <c r="W121" s="37">
        <f>SUMIFS(СВЦЭМ!$C$34:$C$777,СВЦЭМ!$A$34:$A$777,$A121,СВЦЭМ!$B$34:$B$777,W$119)+'СЕТ СН'!$I$9+СВЦЭМ!$D$10+'СЕТ СН'!$I$5-'СЕТ СН'!$I$17</f>
        <v>4728.0181998399994</v>
      </c>
      <c r="X121" s="37">
        <f>SUMIFS(СВЦЭМ!$C$34:$C$777,СВЦЭМ!$A$34:$A$777,$A121,СВЦЭМ!$B$34:$B$777,X$119)+'СЕТ СН'!$I$9+СВЦЭМ!$D$10+'СЕТ СН'!$I$5-'СЕТ СН'!$I$17</f>
        <v>4800.0617503699996</v>
      </c>
      <c r="Y121" s="37">
        <f>SUMIFS(СВЦЭМ!$C$34:$C$777,СВЦЭМ!$A$34:$A$777,$A121,СВЦЭМ!$B$34:$B$777,Y$119)+'СЕТ СН'!$I$9+СВЦЭМ!$D$10+'СЕТ СН'!$I$5-'СЕТ СН'!$I$17</f>
        <v>4877.0578367499993</v>
      </c>
    </row>
    <row r="122" spans="1:27" ht="15.75" x14ac:dyDescent="0.2">
      <c r="A122" s="36">
        <f t="shared" ref="A122:A150" si="3">A121+1</f>
        <v>43011</v>
      </c>
      <c r="B122" s="37">
        <f>SUMIFS(СВЦЭМ!$C$34:$C$777,СВЦЭМ!$A$34:$A$777,$A122,СВЦЭМ!$B$34:$B$777,B$119)+'СЕТ СН'!$I$9+СВЦЭМ!$D$10+'СЕТ СН'!$I$5-'СЕТ СН'!$I$17</f>
        <v>4904.2371128899995</v>
      </c>
      <c r="C122" s="37">
        <f>SUMIFS(СВЦЭМ!$C$34:$C$777,СВЦЭМ!$A$34:$A$777,$A122,СВЦЭМ!$B$34:$B$777,C$119)+'СЕТ СН'!$I$9+СВЦЭМ!$D$10+'СЕТ СН'!$I$5-'СЕТ СН'!$I$17</f>
        <v>4963.71480187</v>
      </c>
      <c r="D122" s="37">
        <f>SUMIFS(СВЦЭМ!$C$34:$C$777,СВЦЭМ!$A$34:$A$777,$A122,СВЦЭМ!$B$34:$B$777,D$119)+'СЕТ СН'!$I$9+СВЦЭМ!$D$10+'СЕТ СН'!$I$5-'СЕТ СН'!$I$17</f>
        <v>4992.44512949</v>
      </c>
      <c r="E122" s="37">
        <f>SUMIFS(СВЦЭМ!$C$34:$C$777,СВЦЭМ!$A$34:$A$777,$A122,СВЦЭМ!$B$34:$B$777,E$119)+'СЕТ СН'!$I$9+СВЦЭМ!$D$10+'СЕТ СН'!$I$5-'СЕТ СН'!$I$17</f>
        <v>4996.7336617599994</v>
      </c>
      <c r="F122" s="37">
        <f>SUMIFS(СВЦЭМ!$C$34:$C$777,СВЦЭМ!$A$34:$A$777,$A122,СВЦЭМ!$B$34:$B$777,F$119)+'СЕТ СН'!$I$9+СВЦЭМ!$D$10+'СЕТ СН'!$I$5-'СЕТ СН'!$I$17</f>
        <v>4994.8063939599997</v>
      </c>
      <c r="G122" s="37">
        <f>SUMIFS(СВЦЭМ!$C$34:$C$777,СВЦЭМ!$A$34:$A$777,$A122,СВЦЭМ!$B$34:$B$777,G$119)+'СЕТ СН'!$I$9+СВЦЭМ!$D$10+'СЕТ СН'!$I$5-'СЕТ СН'!$I$17</f>
        <v>4982.2524310299996</v>
      </c>
      <c r="H122" s="37">
        <f>SUMIFS(СВЦЭМ!$C$34:$C$777,СВЦЭМ!$A$34:$A$777,$A122,СВЦЭМ!$B$34:$B$777,H$119)+'СЕТ СН'!$I$9+СВЦЭМ!$D$10+'СЕТ СН'!$I$5-'СЕТ СН'!$I$17</f>
        <v>4918.0844137200002</v>
      </c>
      <c r="I122" s="37">
        <f>SUMIFS(СВЦЭМ!$C$34:$C$777,СВЦЭМ!$A$34:$A$777,$A122,СВЦЭМ!$B$34:$B$777,I$119)+'СЕТ СН'!$I$9+СВЦЭМ!$D$10+'СЕТ СН'!$I$5-'СЕТ СН'!$I$17</f>
        <v>4870.6140751999992</v>
      </c>
      <c r="J122" s="37">
        <f>SUMIFS(СВЦЭМ!$C$34:$C$777,СВЦЭМ!$A$34:$A$777,$A122,СВЦЭМ!$B$34:$B$777,J$119)+'СЕТ СН'!$I$9+СВЦЭМ!$D$10+'СЕТ СН'!$I$5-'СЕТ СН'!$I$17</f>
        <v>4828.1977001099995</v>
      </c>
      <c r="K122" s="37">
        <f>SUMIFS(СВЦЭМ!$C$34:$C$777,СВЦЭМ!$A$34:$A$777,$A122,СВЦЭМ!$B$34:$B$777,K$119)+'СЕТ СН'!$I$9+СВЦЭМ!$D$10+'СЕТ СН'!$I$5-'СЕТ СН'!$I$17</f>
        <v>4749.0454098199998</v>
      </c>
      <c r="L122" s="37">
        <f>SUMIFS(СВЦЭМ!$C$34:$C$777,СВЦЭМ!$A$34:$A$777,$A122,СВЦЭМ!$B$34:$B$777,L$119)+'СЕТ СН'!$I$9+СВЦЭМ!$D$10+'СЕТ СН'!$I$5-'СЕТ СН'!$I$17</f>
        <v>4680.4928885899999</v>
      </c>
      <c r="M122" s="37">
        <f>SUMIFS(СВЦЭМ!$C$34:$C$777,СВЦЭМ!$A$34:$A$777,$A122,СВЦЭМ!$B$34:$B$777,M$119)+'СЕТ СН'!$I$9+СВЦЭМ!$D$10+'СЕТ СН'!$I$5-'СЕТ СН'!$I$17</f>
        <v>4646.9896562099993</v>
      </c>
      <c r="N122" s="37">
        <f>SUMIFS(СВЦЭМ!$C$34:$C$777,СВЦЭМ!$A$34:$A$777,$A122,СВЦЭМ!$B$34:$B$777,N$119)+'СЕТ СН'!$I$9+СВЦЭМ!$D$10+'СЕТ СН'!$I$5-'СЕТ СН'!$I$17</f>
        <v>4638.3754604699998</v>
      </c>
      <c r="O122" s="37">
        <f>SUMIFS(СВЦЭМ!$C$34:$C$777,СВЦЭМ!$A$34:$A$777,$A122,СВЦЭМ!$B$34:$B$777,O$119)+'СЕТ СН'!$I$9+СВЦЭМ!$D$10+'СЕТ СН'!$I$5-'СЕТ СН'!$I$17</f>
        <v>4643.50908609</v>
      </c>
      <c r="P122" s="37">
        <f>SUMIFS(СВЦЭМ!$C$34:$C$777,СВЦЭМ!$A$34:$A$777,$A122,СВЦЭМ!$B$34:$B$777,P$119)+'СЕТ СН'!$I$9+СВЦЭМ!$D$10+'СЕТ СН'!$I$5-'СЕТ СН'!$I$17</f>
        <v>4643.1929058999995</v>
      </c>
      <c r="Q122" s="37">
        <f>SUMIFS(СВЦЭМ!$C$34:$C$777,СВЦЭМ!$A$34:$A$777,$A122,СВЦЭМ!$B$34:$B$777,Q$119)+'СЕТ СН'!$I$9+СВЦЭМ!$D$10+'СЕТ СН'!$I$5-'СЕТ СН'!$I$17</f>
        <v>4642.7031157799993</v>
      </c>
      <c r="R122" s="37">
        <f>SUMIFS(СВЦЭМ!$C$34:$C$777,СВЦЭМ!$A$34:$A$777,$A122,СВЦЭМ!$B$34:$B$777,R$119)+'СЕТ СН'!$I$9+СВЦЭМ!$D$10+'СЕТ СН'!$I$5-'СЕТ СН'!$I$17</f>
        <v>4642.9574473299999</v>
      </c>
      <c r="S122" s="37">
        <f>SUMIFS(СВЦЭМ!$C$34:$C$777,СВЦЭМ!$A$34:$A$777,$A122,СВЦЭМ!$B$34:$B$777,S$119)+'СЕТ СН'!$I$9+СВЦЭМ!$D$10+'СЕТ СН'!$I$5-'СЕТ СН'!$I$17</f>
        <v>4641.9055661399998</v>
      </c>
      <c r="T122" s="37">
        <f>SUMIFS(СВЦЭМ!$C$34:$C$777,СВЦЭМ!$A$34:$A$777,$A122,СВЦЭМ!$B$34:$B$777,T$119)+'СЕТ СН'!$I$9+СВЦЭМ!$D$10+'СЕТ СН'!$I$5-'СЕТ СН'!$I$17</f>
        <v>4643.0715099999998</v>
      </c>
      <c r="U122" s="37">
        <f>SUMIFS(СВЦЭМ!$C$34:$C$777,СВЦЭМ!$A$34:$A$777,$A122,СВЦЭМ!$B$34:$B$777,U$119)+'СЕТ СН'!$I$9+СВЦЭМ!$D$10+'СЕТ СН'!$I$5-'СЕТ СН'!$I$17</f>
        <v>4672.3478602099995</v>
      </c>
      <c r="V122" s="37">
        <f>SUMIFS(СВЦЭМ!$C$34:$C$777,СВЦЭМ!$A$34:$A$777,$A122,СВЦЭМ!$B$34:$B$777,V$119)+'СЕТ СН'!$I$9+СВЦЭМ!$D$10+'СЕТ СН'!$I$5-'СЕТ СН'!$I$17</f>
        <v>4667.3124710899992</v>
      </c>
      <c r="W122" s="37">
        <f>SUMIFS(СВЦЭМ!$C$34:$C$777,СВЦЭМ!$A$34:$A$777,$A122,СВЦЭМ!$B$34:$B$777,W$119)+'СЕТ СН'!$I$9+СВЦЭМ!$D$10+'СЕТ СН'!$I$5-'СЕТ СН'!$I$17</f>
        <v>4729.6422301499997</v>
      </c>
      <c r="X122" s="37">
        <f>SUMIFS(СВЦЭМ!$C$34:$C$777,СВЦЭМ!$A$34:$A$777,$A122,СВЦЭМ!$B$34:$B$777,X$119)+'СЕТ СН'!$I$9+СВЦЭМ!$D$10+'СЕТ СН'!$I$5-'СЕТ СН'!$I$17</f>
        <v>4786.59835157</v>
      </c>
      <c r="Y122" s="37">
        <f>SUMIFS(СВЦЭМ!$C$34:$C$777,СВЦЭМ!$A$34:$A$777,$A122,СВЦЭМ!$B$34:$B$777,Y$119)+'СЕТ СН'!$I$9+СВЦЭМ!$D$10+'СЕТ СН'!$I$5-'СЕТ СН'!$I$17</f>
        <v>4847.4756378099992</v>
      </c>
    </row>
    <row r="123" spans="1:27" ht="15.75" x14ac:dyDescent="0.2">
      <c r="A123" s="36">
        <f t="shared" si="3"/>
        <v>43012</v>
      </c>
      <c r="B123" s="37">
        <f>SUMIFS(СВЦЭМ!$C$34:$C$777,СВЦЭМ!$A$34:$A$777,$A123,СВЦЭМ!$B$34:$B$777,B$119)+'СЕТ СН'!$I$9+СВЦЭМ!$D$10+'СЕТ СН'!$I$5-'СЕТ СН'!$I$17</f>
        <v>4898.4977387399995</v>
      </c>
      <c r="C123" s="37">
        <f>SUMIFS(СВЦЭМ!$C$34:$C$777,СВЦЭМ!$A$34:$A$777,$A123,СВЦЭМ!$B$34:$B$777,C$119)+'СЕТ СН'!$I$9+СВЦЭМ!$D$10+'СЕТ СН'!$I$5-'СЕТ СН'!$I$17</f>
        <v>4926.4475612099995</v>
      </c>
      <c r="D123" s="37">
        <f>SUMIFS(СВЦЭМ!$C$34:$C$777,СВЦЭМ!$A$34:$A$777,$A123,СВЦЭМ!$B$34:$B$777,D$119)+'СЕТ СН'!$I$9+СВЦЭМ!$D$10+'СЕТ СН'!$I$5-'СЕТ СН'!$I$17</f>
        <v>4907.7680306399998</v>
      </c>
      <c r="E123" s="37">
        <f>SUMIFS(СВЦЭМ!$C$34:$C$777,СВЦЭМ!$A$34:$A$777,$A123,СВЦЭМ!$B$34:$B$777,E$119)+'СЕТ СН'!$I$9+СВЦЭМ!$D$10+'СЕТ СН'!$I$5-'СЕТ СН'!$I$17</f>
        <v>4900.75945108</v>
      </c>
      <c r="F123" s="37">
        <f>SUMIFS(СВЦЭМ!$C$34:$C$777,СВЦЭМ!$A$34:$A$777,$A123,СВЦЭМ!$B$34:$B$777,F$119)+'СЕТ СН'!$I$9+СВЦЭМ!$D$10+'СЕТ СН'!$I$5-'СЕТ СН'!$I$17</f>
        <v>4898.9583269599998</v>
      </c>
      <c r="G123" s="37">
        <f>SUMIFS(СВЦЭМ!$C$34:$C$777,СВЦЭМ!$A$34:$A$777,$A123,СВЦЭМ!$B$34:$B$777,G$119)+'СЕТ СН'!$I$9+СВЦЭМ!$D$10+'СЕТ СН'!$I$5-'СЕТ СН'!$I$17</f>
        <v>4914.08608534</v>
      </c>
      <c r="H123" s="37">
        <f>SUMIFS(СВЦЭМ!$C$34:$C$777,СВЦЭМ!$A$34:$A$777,$A123,СВЦЭМ!$B$34:$B$777,H$119)+'СЕТ СН'!$I$9+СВЦЭМ!$D$10+'СЕТ СН'!$I$5-'СЕТ СН'!$I$17</f>
        <v>4951.0503099799998</v>
      </c>
      <c r="I123" s="37">
        <f>SUMIFS(СВЦЭМ!$C$34:$C$777,СВЦЭМ!$A$34:$A$777,$A123,СВЦЭМ!$B$34:$B$777,I$119)+'СЕТ СН'!$I$9+СВЦЭМ!$D$10+'СЕТ СН'!$I$5-'СЕТ СН'!$I$17</f>
        <v>4925.1921780299999</v>
      </c>
      <c r="J123" s="37">
        <f>SUMIFS(СВЦЭМ!$C$34:$C$777,СВЦЭМ!$A$34:$A$777,$A123,СВЦЭМ!$B$34:$B$777,J$119)+'СЕТ СН'!$I$9+СВЦЭМ!$D$10+'СЕТ СН'!$I$5-'СЕТ СН'!$I$17</f>
        <v>4872.0016254399998</v>
      </c>
      <c r="K123" s="37">
        <f>SUMIFS(СВЦЭМ!$C$34:$C$777,СВЦЭМ!$A$34:$A$777,$A123,СВЦЭМ!$B$34:$B$777,K$119)+'СЕТ СН'!$I$9+СВЦЭМ!$D$10+'СЕТ СН'!$I$5-'СЕТ СН'!$I$17</f>
        <v>4763.2285131499993</v>
      </c>
      <c r="L123" s="37">
        <f>SUMIFS(СВЦЭМ!$C$34:$C$777,СВЦЭМ!$A$34:$A$777,$A123,СВЦЭМ!$B$34:$B$777,L$119)+'СЕТ СН'!$I$9+СВЦЭМ!$D$10+'СЕТ СН'!$I$5-'СЕТ СН'!$I$17</f>
        <v>4660.92027134</v>
      </c>
      <c r="M123" s="37">
        <f>SUMIFS(СВЦЭМ!$C$34:$C$777,СВЦЭМ!$A$34:$A$777,$A123,СВЦЭМ!$B$34:$B$777,M$119)+'СЕТ СН'!$I$9+СВЦЭМ!$D$10+'СЕТ СН'!$I$5-'СЕТ СН'!$I$17</f>
        <v>4635.8709136799998</v>
      </c>
      <c r="N123" s="37">
        <f>SUMIFS(СВЦЭМ!$C$34:$C$777,СВЦЭМ!$A$34:$A$777,$A123,СВЦЭМ!$B$34:$B$777,N$119)+'СЕТ СН'!$I$9+СВЦЭМ!$D$10+'СЕТ СН'!$I$5-'СЕТ СН'!$I$17</f>
        <v>4629.0514506299996</v>
      </c>
      <c r="O123" s="37">
        <f>SUMIFS(СВЦЭМ!$C$34:$C$777,СВЦЭМ!$A$34:$A$777,$A123,СВЦЭМ!$B$34:$B$777,O$119)+'СЕТ СН'!$I$9+СВЦЭМ!$D$10+'СЕТ СН'!$I$5-'СЕТ СН'!$I$17</f>
        <v>4632.4048034099997</v>
      </c>
      <c r="P123" s="37">
        <f>SUMIFS(СВЦЭМ!$C$34:$C$777,СВЦЭМ!$A$34:$A$777,$A123,СВЦЭМ!$B$34:$B$777,P$119)+'СЕТ СН'!$I$9+СВЦЭМ!$D$10+'СЕТ СН'!$I$5-'СЕТ СН'!$I$17</f>
        <v>4630.0185322799998</v>
      </c>
      <c r="Q123" s="37">
        <f>SUMIFS(СВЦЭМ!$C$34:$C$777,СВЦЭМ!$A$34:$A$777,$A123,СВЦЭМ!$B$34:$B$777,Q$119)+'СЕТ СН'!$I$9+СВЦЭМ!$D$10+'СЕТ СН'!$I$5-'СЕТ СН'!$I$17</f>
        <v>4630.6022933599997</v>
      </c>
      <c r="R123" s="37">
        <f>SUMIFS(СВЦЭМ!$C$34:$C$777,СВЦЭМ!$A$34:$A$777,$A123,СВЦЭМ!$B$34:$B$777,R$119)+'СЕТ СН'!$I$9+СВЦЭМ!$D$10+'СЕТ СН'!$I$5-'СЕТ СН'!$I$17</f>
        <v>4641.4520173599994</v>
      </c>
      <c r="S123" s="37">
        <f>SUMIFS(СВЦЭМ!$C$34:$C$777,СВЦЭМ!$A$34:$A$777,$A123,СВЦЭМ!$B$34:$B$777,S$119)+'СЕТ СН'!$I$9+СВЦЭМ!$D$10+'СЕТ СН'!$I$5-'СЕТ СН'!$I$17</f>
        <v>4651.9760376199993</v>
      </c>
      <c r="T123" s="37">
        <f>SUMIFS(СВЦЭМ!$C$34:$C$777,СВЦЭМ!$A$34:$A$777,$A123,СВЦЭМ!$B$34:$B$777,T$119)+'СЕТ СН'!$I$9+СВЦЭМ!$D$10+'СЕТ СН'!$I$5-'СЕТ СН'!$I$17</f>
        <v>4658.5718849199993</v>
      </c>
      <c r="U123" s="37">
        <f>SUMIFS(СВЦЭМ!$C$34:$C$777,СВЦЭМ!$A$34:$A$777,$A123,СВЦЭМ!$B$34:$B$777,U$119)+'СЕТ СН'!$I$9+СВЦЭМ!$D$10+'СЕТ СН'!$I$5-'СЕТ СН'!$I$17</f>
        <v>4683.9674242999999</v>
      </c>
      <c r="V123" s="37">
        <f>SUMIFS(СВЦЭМ!$C$34:$C$777,СВЦЭМ!$A$34:$A$777,$A123,СВЦЭМ!$B$34:$B$777,V$119)+'СЕТ СН'!$I$9+СВЦЭМ!$D$10+'СЕТ СН'!$I$5-'СЕТ СН'!$I$17</f>
        <v>4708.6750358099998</v>
      </c>
      <c r="W123" s="37">
        <f>SUMIFS(СВЦЭМ!$C$34:$C$777,СВЦЭМ!$A$34:$A$777,$A123,СВЦЭМ!$B$34:$B$777,W$119)+'СЕТ СН'!$I$9+СВЦЭМ!$D$10+'СЕТ СН'!$I$5-'СЕТ СН'!$I$17</f>
        <v>4728.4809992599994</v>
      </c>
      <c r="X123" s="37">
        <f>SUMIFS(СВЦЭМ!$C$34:$C$777,СВЦЭМ!$A$34:$A$777,$A123,СВЦЭМ!$B$34:$B$777,X$119)+'СЕТ СН'!$I$9+СВЦЭМ!$D$10+'СЕТ СН'!$I$5-'СЕТ СН'!$I$17</f>
        <v>4810.0915615999993</v>
      </c>
      <c r="Y123" s="37">
        <f>SUMIFS(СВЦЭМ!$C$34:$C$777,СВЦЭМ!$A$34:$A$777,$A123,СВЦЭМ!$B$34:$B$777,Y$119)+'СЕТ СН'!$I$9+СВЦЭМ!$D$10+'СЕТ СН'!$I$5-'СЕТ СН'!$I$17</f>
        <v>4936.34249877</v>
      </c>
    </row>
    <row r="124" spans="1:27" ht="15.75" x14ac:dyDescent="0.2">
      <c r="A124" s="36">
        <f t="shared" si="3"/>
        <v>43013</v>
      </c>
      <c r="B124" s="37">
        <f>SUMIFS(СВЦЭМ!$C$34:$C$777,СВЦЭМ!$A$34:$A$777,$A124,СВЦЭМ!$B$34:$B$777,B$119)+'СЕТ СН'!$I$9+СВЦЭМ!$D$10+'СЕТ СН'!$I$5-'СЕТ СН'!$I$17</f>
        <v>4926.8051597799995</v>
      </c>
      <c r="C124" s="37">
        <f>SUMIFS(СВЦЭМ!$C$34:$C$777,СВЦЭМ!$A$34:$A$777,$A124,СВЦЭМ!$B$34:$B$777,C$119)+'СЕТ СН'!$I$9+СВЦЭМ!$D$10+'СЕТ СН'!$I$5-'СЕТ СН'!$I$17</f>
        <v>4950.6455538199998</v>
      </c>
      <c r="D124" s="37">
        <f>SUMIFS(СВЦЭМ!$C$34:$C$777,СВЦЭМ!$A$34:$A$777,$A124,СВЦЭМ!$B$34:$B$777,D$119)+'СЕТ СН'!$I$9+СВЦЭМ!$D$10+'СЕТ СН'!$I$5-'СЕТ СН'!$I$17</f>
        <v>4931.2803206499993</v>
      </c>
      <c r="E124" s="37">
        <f>SUMIFS(СВЦЭМ!$C$34:$C$777,СВЦЭМ!$A$34:$A$777,$A124,СВЦЭМ!$B$34:$B$777,E$119)+'СЕТ СН'!$I$9+СВЦЭМ!$D$10+'СЕТ СН'!$I$5-'СЕТ СН'!$I$17</f>
        <v>4924.7180707099997</v>
      </c>
      <c r="F124" s="37">
        <f>SUMIFS(СВЦЭМ!$C$34:$C$777,СВЦЭМ!$A$34:$A$777,$A124,СВЦЭМ!$B$34:$B$777,F$119)+'СЕТ СН'!$I$9+СВЦЭМ!$D$10+'СЕТ СН'!$I$5-'СЕТ СН'!$I$17</f>
        <v>4922.5876428399997</v>
      </c>
      <c r="G124" s="37">
        <f>SUMIFS(СВЦЭМ!$C$34:$C$777,СВЦЭМ!$A$34:$A$777,$A124,СВЦЭМ!$B$34:$B$777,G$119)+'СЕТ СН'!$I$9+СВЦЭМ!$D$10+'СЕТ СН'!$I$5-'СЕТ СН'!$I$17</f>
        <v>4955.9272471299992</v>
      </c>
      <c r="H124" s="37">
        <f>SUMIFS(СВЦЭМ!$C$34:$C$777,СВЦЭМ!$A$34:$A$777,$A124,СВЦЭМ!$B$34:$B$777,H$119)+'СЕТ СН'!$I$9+СВЦЭМ!$D$10+'СЕТ СН'!$I$5-'СЕТ СН'!$I$17</f>
        <v>4946.3597236999994</v>
      </c>
      <c r="I124" s="37">
        <f>SUMIFS(СВЦЭМ!$C$34:$C$777,СВЦЭМ!$A$34:$A$777,$A124,СВЦЭМ!$B$34:$B$777,I$119)+'СЕТ СН'!$I$9+СВЦЭМ!$D$10+'СЕТ СН'!$I$5-'СЕТ СН'!$I$17</f>
        <v>4895.1165525999995</v>
      </c>
      <c r="J124" s="37">
        <f>SUMIFS(СВЦЭМ!$C$34:$C$777,СВЦЭМ!$A$34:$A$777,$A124,СВЦЭМ!$B$34:$B$777,J$119)+'СЕТ СН'!$I$9+СВЦЭМ!$D$10+'СЕТ СН'!$I$5-'СЕТ СН'!$I$17</f>
        <v>4824.9424093500002</v>
      </c>
      <c r="K124" s="37">
        <f>SUMIFS(СВЦЭМ!$C$34:$C$777,СВЦЭМ!$A$34:$A$777,$A124,СВЦЭМ!$B$34:$B$777,K$119)+'СЕТ СН'!$I$9+СВЦЭМ!$D$10+'СЕТ СН'!$I$5-'СЕТ СН'!$I$17</f>
        <v>4806.5014393599995</v>
      </c>
      <c r="L124" s="37">
        <f>SUMIFS(СВЦЭМ!$C$34:$C$777,СВЦЭМ!$A$34:$A$777,$A124,СВЦЭМ!$B$34:$B$777,L$119)+'СЕТ СН'!$I$9+СВЦЭМ!$D$10+'СЕТ СН'!$I$5-'СЕТ СН'!$I$17</f>
        <v>4750.38130989</v>
      </c>
      <c r="M124" s="37">
        <f>SUMIFS(СВЦЭМ!$C$34:$C$777,СВЦЭМ!$A$34:$A$777,$A124,СВЦЭМ!$B$34:$B$777,M$119)+'СЕТ СН'!$I$9+СВЦЭМ!$D$10+'СЕТ СН'!$I$5-'СЕТ СН'!$I$17</f>
        <v>4716.03211784</v>
      </c>
      <c r="N124" s="37">
        <f>SUMIFS(СВЦЭМ!$C$34:$C$777,СВЦЭМ!$A$34:$A$777,$A124,СВЦЭМ!$B$34:$B$777,N$119)+'СЕТ СН'!$I$9+СВЦЭМ!$D$10+'СЕТ СН'!$I$5-'СЕТ СН'!$I$17</f>
        <v>4705.8220012499996</v>
      </c>
      <c r="O124" s="37">
        <f>SUMIFS(СВЦЭМ!$C$34:$C$777,СВЦЭМ!$A$34:$A$777,$A124,СВЦЭМ!$B$34:$B$777,O$119)+'СЕТ СН'!$I$9+СВЦЭМ!$D$10+'СЕТ СН'!$I$5-'СЕТ СН'!$I$17</f>
        <v>4709.1470526499998</v>
      </c>
      <c r="P124" s="37">
        <f>SUMIFS(СВЦЭМ!$C$34:$C$777,СВЦЭМ!$A$34:$A$777,$A124,СВЦЭМ!$B$34:$B$777,P$119)+'СЕТ СН'!$I$9+СВЦЭМ!$D$10+'СЕТ СН'!$I$5-'СЕТ СН'!$I$17</f>
        <v>4711.2484354399994</v>
      </c>
      <c r="Q124" s="37">
        <f>SUMIFS(СВЦЭМ!$C$34:$C$777,СВЦЭМ!$A$34:$A$777,$A124,СВЦЭМ!$B$34:$B$777,Q$119)+'СЕТ СН'!$I$9+СВЦЭМ!$D$10+'СЕТ СН'!$I$5-'СЕТ СН'!$I$17</f>
        <v>4709.9194697999992</v>
      </c>
      <c r="R124" s="37">
        <f>SUMIFS(СВЦЭМ!$C$34:$C$777,СВЦЭМ!$A$34:$A$777,$A124,СВЦЭМ!$B$34:$B$777,R$119)+'СЕТ СН'!$I$9+СВЦЭМ!$D$10+'СЕТ СН'!$I$5-'СЕТ СН'!$I$17</f>
        <v>4690.5344701399999</v>
      </c>
      <c r="S124" s="37">
        <f>SUMIFS(СВЦЭМ!$C$34:$C$777,СВЦЭМ!$A$34:$A$777,$A124,СВЦЭМ!$B$34:$B$777,S$119)+'СЕТ СН'!$I$9+СВЦЭМ!$D$10+'СЕТ СН'!$I$5-'СЕТ СН'!$I$17</f>
        <v>4649.1201180099997</v>
      </c>
      <c r="T124" s="37">
        <f>SUMIFS(СВЦЭМ!$C$34:$C$777,СВЦЭМ!$A$34:$A$777,$A124,СВЦЭМ!$B$34:$B$777,T$119)+'СЕТ СН'!$I$9+СВЦЭМ!$D$10+'СЕТ СН'!$I$5-'СЕТ СН'!$I$17</f>
        <v>4636.2836634999994</v>
      </c>
      <c r="U124" s="37">
        <f>SUMIFS(СВЦЭМ!$C$34:$C$777,СВЦЭМ!$A$34:$A$777,$A124,СВЦЭМ!$B$34:$B$777,U$119)+'СЕТ СН'!$I$9+СВЦЭМ!$D$10+'СЕТ СН'!$I$5-'СЕТ СН'!$I$17</f>
        <v>4626.38943457</v>
      </c>
      <c r="V124" s="37">
        <f>SUMIFS(СВЦЭМ!$C$34:$C$777,СВЦЭМ!$A$34:$A$777,$A124,СВЦЭМ!$B$34:$B$777,V$119)+'СЕТ СН'!$I$9+СВЦЭМ!$D$10+'СЕТ СН'!$I$5-'СЕТ СН'!$I$17</f>
        <v>4668.8253439199998</v>
      </c>
      <c r="W124" s="37">
        <f>SUMIFS(СВЦЭМ!$C$34:$C$777,СВЦЭМ!$A$34:$A$777,$A124,СВЦЭМ!$B$34:$B$777,W$119)+'СЕТ СН'!$I$9+СВЦЭМ!$D$10+'СЕТ СН'!$I$5-'СЕТ СН'!$I$17</f>
        <v>4717.0957968299999</v>
      </c>
      <c r="X124" s="37">
        <f>SUMIFS(СВЦЭМ!$C$34:$C$777,СВЦЭМ!$A$34:$A$777,$A124,СВЦЭМ!$B$34:$B$777,X$119)+'СЕТ СН'!$I$9+СВЦЭМ!$D$10+'СЕТ СН'!$I$5-'СЕТ СН'!$I$17</f>
        <v>4832.2618584599995</v>
      </c>
      <c r="Y124" s="37">
        <f>SUMIFS(СВЦЭМ!$C$34:$C$777,СВЦЭМ!$A$34:$A$777,$A124,СВЦЭМ!$B$34:$B$777,Y$119)+'СЕТ СН'!$I$9+СВЦЭМ!$D$10+'СЕТ СН'!$I$5-'СЕТ СН'!$I$17</f>
        <v>4898.3282730699993</v>
      </c>
    </row>
    <row r="125" spans="1:27" ht="15.75" x14ac:dyDescent="0.2">
      <c r="A125" s="36">
        <f t="shared" si="3"/>
        <v>43014</v>
      </c>
      <c r="B125" s="37">
        <f>SUMIFS(СВЦЭМ!$C$34:$C$777,СВЦЭМ!$A$34:$A$777,$A125,СВЦЭМ!$B$34:$B$777,B$119)+'СЕТ СН'!$I$9+СВЦЭМ!$D$10+'СЕТ СН'!$I$5-'СЕТ СН'!$I$17</f>
        <v>4938.1206400299998</v>
      </c>
      <c r="C125" s="37">
        <f>SUMIFS(СВЦЭМ!$C$34:$C$777,СВЦЭМ!$A$34:$A$777,$A125,СВЦЭМ!$B$34:$B$777,C$119)+'СЕТ СН'!$I$9+СВЦЭМ!$D$10+'СЕТ СН'!$I$5-'СЕТ СН'!$I$17</f>
        <v>4988.64324373</v>
      </c>
      <c r="D125" s="37">
        <f>SUMIFS(СВЦЭМ!$C$34:$C$777,СВЦЭМ!$A$34:$A$777,$A125,СВЦЭМ!$B$34:$B$777,D$119)+'СЕТ СН'!$I$9+СВЦЭМ!$D$10+'СЕТ СН'!$I$5-'СЕТ СН'!$I$17</f>
        <v>5016.8845870099994</v>
      </c>
      <c r="E125" s="37">
        <f>SUMIFS(СВЦЭМ!$C$34:$C$777,СВЦЭМ!$A$34:$A$777,$A125,СВЦЭМ!$B$34:$B$777,E$119)+'СЕТ СН'!$I$9+СВЦЭМ!$D$10+'СЕТ СН'!$I$5-'СЕТ СН'!$I$17</f>
        <v>5030.2959921499996</v>
      </c>
      <c r="F125" s="37">
        <f>SUMIFS(СВЦЭМ!$C$34:$C$777,СВЦЭМ!$A$34:$A$777,$A125,СВЦЭМ!$B$34:$B$777,F$119)+'СЕТ СН'!$I$9+СВЦЭМ!$D$10+'СЕТ СН'!$I$5-'СЕТ СН'!$I$17</f>
        <v>5033.0901737699996</v>
      </c>
      <c r="G125" s="37">
        <f>SUMIFS(СВЦЭМ!$C$34:$C$777,СВЦЭМ!$A$34:$A$777,$A125,СВЦЭМ!$B$34:$B$777,G$119)+'СЕТ СН'!$I$9+СВЦЭМ!$D$10+'СЕТ СН'!$I$5-'СЕТ СН'!$I$17</f>
        <v>5009.0445821099993</v>
      </c>
      <c r="H125" s="37">
        <f>SUMIFS(СВЦЭМ!$C$34:$C$777,СВЦЭМ!$A$34:$A$777,$A125,СВЦЭМ!$B$34:$B$777,H$119)+'СЕТ СН'!$I$9+СВЦЭМ!$D$10+'СЕТ СН'!$I$5-'СЕТ СН'!$I$17</f>
        <v>4956.7739023199993</v>
      </c>
      <c r="I125" s="37">
        <f>SUMIFS(СВЦЭМ!$C$34:$C$777,СВЦЭМ!$A$34:$A$777,$A125,СВЦЭМ!$B$34:$B$777,I$119)+'СЕТ СН'!$I$9+СВЦЭМ!$D$10+'СЕТ СН'!$I$5-'СЕТ СН'!$I$17</f>
        <v>4934.6046793099995</v>
      </c>
      <c r="J125" s="37">
        <f>SUMIFS(СВЦЭМ!$C$34:$C$777,СВЦЭМ!$A$34:$A$777,$A125,СВЦЭМ!$B$34:$B$777,J$119)+'СЕТ СН'!$I$9+СВЦЭМ!$D$10+'СЕТ СН'!$I$5-'СЕТ СН'!$I$17</f>
        <v>4844.5222374899995</v>
      </c>
      <c r="K125" s="37">
        <f>SUMIFS(СВЦЭМ!$C$34:$C$777,СВЦЭМ!$A$34:$A$777,$A125,СВЦЭМ!$B$34:$B$777,K$119)+'СЕТ СН'!$I$9+СВЦЭМ!$D$10+'СЕТ СН'!$I$5-'СЕТ СН'!$I$17</f>
        <v>4754.87186819</v>
      </c>
      <c r="L125" s="37">
        <f>SUMIFS(СВЦЭМ!$C$34:$C$777,СВЦЭМ!$A$34:$A$777,$A125,СВЦЭМ!$B$34:$B$777,L$119)+'СЕТ СН'!$I$9+СВЦЭМ!$D$10+'СЕТ СН'!$I$5-'СЕТ СН'!$I$17</f>
        <v>4656.6665008700002</v>
      </c>
      <c r="M125" s="37">
        <f>SUMIFS(СВЦЭМ!$C$34:$C$777,СВЦЭМ!$A$34:$A$777,$A125,СВЦЭМ!$B$34:$B$777,M$119)+'СЕТ СН'!$I$9+СВЦЭМ!$D$10+'СЕТ СН'!$I$5-'СЕТ СН'!$I$17</f>
        <v>4610.5493711499994</v>
      </c>
      <c r="N125" s="37">
        <f>SUMIFS(СВЦЭМ!$C$34:$C$777,СВЦЭМ!$A$34:$A$777,$A125,СВЦЭМ!$B$34:$B$777,N$119)+'СЕТ СН'!$I$9+СВЦЭМ!$D$10+'СЕТ СН'!$I$5-'СЕТ СН'!$I$17</f>
        <v>4575.7973671700001</v>
      </c>
      <c r="O125" s="37">
        <f>SUMIFS(СВЦЭМ!$C$34:$C$777,СВЦЭМ!$A$34:$A$777,$A125,СВЦЭМ!$B$34:$B$777,O$119)+'СЕТ СН'!$I$9+СВЦЭМ!$D$10+'СЕТ СН'!$I$5-'СЕТ СН'!$I$17</f>
        <v>4577.5344863199998</v>
      </c>
      <c r="P125" s="37">
        <f>SUMIFS(СВЦЭМ!$C$34:$C$777,СВЦЭМ!$A$34:$A$777,$A125,СВЦЭМ!$B$34:$B$777,P$119)+'СЕТ СН'!$I$9+СВЦЭМ!$D$10+'СЕТ СН'!$I$5-'СЕТ СН'!$I$17</f>
        <v>4571.61063913</v>
      </c>
      <c r="Q125" s="37">
        <f>SUMIFS(СВЦЭМ!$C$34:$C$777,СВЦЭМ!$A$34:$A$777,$A125,СВЦЭМ!$B$34:$B$777,Q$119)+'СЕТ СН'!$I$9+СВЦЭМ!$D$10+'СЕТ СН'!$I$5-'СЕТ СН'!$I$17</f>
        <v>4623.1950257899998</v>
      </c>
      <c r="R125" s="37">
        <f>SUMIFS(СВЦЭМ!$C$34:$C$777,СВЦЭМ!$A$34:$A$777,$A125,СВЦЭМ!$B$34:$B$777,R$119)+'СЕТ СН'!$I$9+СВЦЭМ!$D$10+'СЕТ СН'!$I$5-'СЕТ СН'!$I$17</f>
        <v>4668.2060140999993</v>
      </c>
      <c r="S125" s="37">
        <f>SUMIFS(СВЦЭМ!$C$34:$C$777,СВЦЭМ!$A$34:$A$777,$A125,СВЦЭМ!$B$34:$B$777,S$119)+'СЕТ СН'!$I$9+СВЦЭМ!$D$10+'СЕТ СН'!$I$5-'СЕТ СН'!$I$17</f>
        <v>4664.1572546799998</v>
      </c>
      <c r="T125" s="37">
        <f>SUMIFS(СВЦЭМ!$C$34:$C$777,СВЦЭМ!$A$34:$A$777,$A125,СВЦЭМ!$B$34:$B$777,T$119)+'СЕТ СН'!$I$9+СВЦЭМ!$D$10+'СЕТ СН'!$I$5-'СЕТ СН'!$I$17</f>
        <v>4651.1501421599996</v>
      </c>
      <c r="U125" s="37">
        <f>SUMIFS(СВЦЭМ!$C$34:$C$777,СВЦЭМ!$A$34:$A$777,$A125,СВЦЭМ!$B$34:$B$777,U$119)+'СЕТ СН'!$I$9+СВЦЭМ!$D$10+'СЕТ СН'!$I$5-'СЕТ СН'!$I$17</f>
        <v>4600.2210488799992</v>
      </c>
      <c r="V125" s="37">
        <f>SUMIFS(СВЦЭМ!$C$34:$C$777,СВЦЭМ!$A$34:$A$777,$A125,СВЦЭМ!$B$34:$B$777,V$119)+'СЕТ СН'!$I$9+СВЦЭМ!$D$10+'СЕТ СН'!$I$5-'СЕТ СН'!$I$17</f>
        <v>4631.0742450099997</v>
      </c>
      <c r="W125" s="37">
        <f>SUMIFS(СВЦЭМ!$C$34:$C$777,СВЦЭМ!$A$34:$A$777,$A125,СВЦЭМ!$B$34:$B$777,W$119)+'СЕТ СН'!$I$9+СВЦЭМ!$D$10+'СЕТ СН'!$I$5-'СЕТ СН'!$I$17</f>
        <v>4724.14044423</v>
      </c>
      <c r="X125" s="37">
        <f>SUMIFS(СВЦЭМ!$C$34:$C$777,СВЦЭМ!$A$34:$A$777,$A125,СВЦЭМ!$B$34:$B$777,X$119)+'СЕТ СН'!$I$9+СВЦЭМ!$D$10+'СЕТ СН'!$I$5-'СЕТ СН'!$I$17</f>
        <v>4837.7478018599995</v>
      </c>
      <c r="Y125" s="37">
        <f>SUMIFS(СВЦЭМ!$C$34:$C$777,СВЦЭМ!$A$34:$A$777,$A125,СВЦЭМ!$B$34:$B$777,Y$119)+'СЕТ СН'!$I$9+СВЦЭМ!$D$10+'СЕТ СН'!$I$5-'СЕТ СН'!$I$17</f>
        <v>4935.3723563099993</v>
      </c>
    </row>
    <row r="126" spans="1:27" ht="15.75" x14ac:dyDescent="0.2">
      <c r="A126" s="36">
        <f t="shared" si="3"/>
        <v>43015</v>
      </c>
      <c r="B126" s="37">
        <f>SUMIFS(СВЦЭМ!$C$34:$C$777,СВЦЭМ!$A$34:$A$777,$A126,СВЦЭМ!$B$34:$B$777,B$119)+'СЕТ СН'!$I$9+СВЦЭМ!$D$10+'СЕТ СН'!$I$5-'СЕТ СН'!$I$17</f>
        <v>4882.6045055599998</v>
      </c>
      <c r="C126" s="37">
        <f>SUMIFS(СВЦЭМ!$C$34:$C$777,СВЦЭМ!$A$34:$A$777,$A126,СВЦЭМ!$B$34:$B$777,C$119)+'СЕТ СН'!$I$9+СВЦЭМ!$D$10+'СЕТ СН'!$I$5-'СЕТ СН'!$I$17</f>
        <v>4936.1505942200001</v>
      </c>
      <c r="D126" s="37">
        <f>SUMIFS(СВЦЭМ!$C$34:$C$777,СВЦЭМ!$A$34:$A$777,$A126,СВЦЭМ!$B$34:$B$777,D$119)+'СЕТ СН'!$I$9+СВЦЭМ!$D$10+'СЕТ СН'!$I$5-'СЕТ СН'!$I$17</f>
        <v>4960.2146064600001</v>
      </c>
      <c r="E126" s="37">
        <f>SUMIFS(СВЦЭМ!$C$34:$C$777,СВЦЭМ!$A$34:$A$777,$A126,СВЦЭМ!$B$34:$B$777,E$119)+'СЕТ СН'!$I$9+СВЦЭМ!$D$10+'СЕТ СН'!$I$5-'СЕТ СН'!$I$17</f>
        <v>4973.8678867299996</v>
      </c>
      <c r="F126" s="37">
        <f>SUMIFS(СВЦЭМ!$C$34:$C$777,СВЦЭМ!$A$34:$A$777,$A126,СВЦЭМ!$B$34:$B$777,F$119)+'СЕТ СН'!$I$9+СВЦЭМ!$D$10+'СЕТ СН'!$I$5-'СЕТ СН'!$I$17</f>
        <v>4973.7450240199996</v>
      </c>
      <c r="G126" s="37">
        <f>SUMIFS(СВЦЭМ!$C$34:$C$777,СВЦЭМ!$A$34:$A$777,$A126,СВЦЭМ!$B$34:$B$777,G$119)+'СЕТ СН'!$I$9+СВЦЭМ!$D$10+'СЕТ СН'!$I$5-'СЕТ СН'!$I$17</f>
        <v>4966.0739487699993</v>
      </c>
      <c r="H126" s="37">
        <f>SUMIFS(СВЦЭМ!$C$34:$C$777,СВЦЭМ!$A$34:$A$777,$A126,СВЦЭМ!$B$34:$B$777,H$119)+'СЕТ СН'!$I$9+СВЦЭМ!$D$10+'СЕТ СН'!$I$5-'СЕТ СН'!$I$17</f>
        <v>4933.0395984899997</v>
      </c>
      <c r="I126" s="37">
        <f>SUMIFS(СВЦЭМ!$C$34:$C$777,СВЦЭМ!$A$34:$A$777,$A126,СВЦЭМ!$B$34:$B$777,I$119)+'СЕТ СН'!$I$9+СВЦЭМ!$D$10+'СЕТ СН'!$I$5-'СЕТ СН'!$I$17</f>
        <v>4853.8446882399994</v>
      </c>
      <c r="J126" s="37">
        <f>SUMIFS(СВЦЭМ!$C$34:$C$777,СВЦЭМ!$A$34:$A$777,$A126,СВЦЭМ!$B$34:$B$777,J$119)+'СЕТ СН'!$I$9+СВЦЭМ!$D$10+'СЕТ СН'!$I$5-'СЕТ СН'!$I$17</f>
        <v>4752.1065113499999</v>
      </c>
      <c r="K126" s="37">
        <f>SUMIFS(СВЦЭМ!$C$34:$C$777,СВЦЭМ!$A$34:$A$777,$A126,СВЦЭМ!$B$34:$B$777,K$119)+'СЕТ СН'!$I$9+СВЦЭМ!$D$10+'СЕТ СН'!$I$5-'СЕТ СН'!$I$17</f>
        <v>4675.6466557399999</v>
      </c>
      <c r="L126" s="37">
        <f>SUMIFS(СВЦЭМ!$C$34:$C$777,СВЦЭМ!$A$34:$A$777,$A126,СВЦЭМ!$B$34:$B$777,L$119)+'СЕТ СН'!$I$9+СВЦЭМ!$D$10+'СЕТ СН'!$I$5-'СЕТ СН'!$I$17</f>
        <v>4670.0291728799994</v>
      </c>
      <c r="M126" s="37">
        <f>SUMIFS(СВЦЭМ!$C$34:$C$777,СВЦЭМ!$A$34:$A$777,$A126,СВЦЭМ!$B$34:$B$777,M$119)+'СЕТ СН'!$I$9+СВЦЭМ!$D$10+'СЕТ СН'!$I$5-'СЕТ СН'!$I$17</f>
        <v>4670.4655651100002</v>
      </c>
      <c r="N126" s="37">
        <f>SUMIFS(СВЦЭМ!$C$34:$C$777,СВЦЭМ!$A$34:$A$777,$A126,СВЦЭМ!$B$34:$B$777,N$119)+'СЕТ СН'!$I$9+СВЦЭМ!$D$10+'СЕТ СН'!$I$5-'СЕТ СН'!$I$17</f>
        <v>4659.1891372999999</v>
      </c>
      <c r="O126" s="37">
        <f>SUMIFS(СВЦЭМ!$C$34:$C$777,СВЦЭМ!$A$34:$A$777,$A126,СВЦЭМ!$B$34:$B$777,O$119)+'СЕТ СН'!$I$9+СВЦЭМ!$D$10+'СЕТ СН'!$I$5-'СЕТ СН'!$I$17</f>
        <v>4652.2638920499994</v>
      </c>
      <c r="P126" s="37">
        <f>SUMIFS(СВЦЭМ!$C$34:$C$777,СВЦЭМ!$A$34:$A$777,$A126,СВЦЭМ!$B$34:$B$777,P$119)+'СЕТ СН'!$I$9+СВЦЭМ!$D$10+'СЕТ СН'!$I$5-'СЕТ СН'!$I$17</f>
        <v>4670.9327477999996</v>
      </c>
      <c r="Q126" s="37">
        <f>SUMIFS(СВЦЭМ!$C$34:$C$777,СВЦЭМ!$A$34:$A$777,$A126,СВЦЭМ!$B$34:$B$777,Q$119)+'СЕТ СН'!$I$9+СВЦЭМ!$D$10+'СЕТ СН'!$I$5-'СЕТ СН'!$I$17</f>
        <v>4672.7715017299997</v>
      </c>
      <c r="R126" s="37">
        <f>SUMIFS(СВЦЭМ!$C$34:$C$777,СВЦЭМ!$A$34:$A$777,$A126,СВЦЭМ!$B$34:$B$777,R$119)+'СЕТ СН'!$I$9+СВЦЭМ!$D$10+'СЕТ СН'!$I$5-'СЕТ СН'!$I$17</f>
        <v>4668.3465756799997</v>
      </c>
      <c r="S126" s="37">
        <f>SUMIFS(СВЦЭМ!$C$34:$C$777,СВЦЭМ!$A$34:$A$777,$A126,СВЦЭМ!$B$34:$B$777,S$119)+'СЕТ СН'!$I$9+СВЦЭМ!$D$10+'СЕТ СН'!$I$5-'СЕТ СН'!$I$17</f>
        <v>4649.3624006599994</v>
      </c>
      <c r="T126" s="37">
        <f>SUMIFS(СВЦЭМ!$C$34:$C$777,СВЦЭМ!$A$34:$A$777,$A126,СВЦЭМ!$B$34:$B$777,T$119)+'СЕТ СН'!$I$9+СВЦЭМ!$D$10+'СЕТ СН'!$I$5-'СЕТ СН'!$I$17</f>
        <v>4656.0425167499998</v>
      </c>
      <c r="U126" s="37">
        <f>SUMIFS(СВЦЭМ!$C$34:$C$777,СВЦЭМ!$A$34:$A$777,$A126,СВЦЭМ!$B$34:$B$777,U$119)+'СЕТ СН'!$I$9+СВЦЭМ!$D$10+'СЕТ СН'!$I$5-'СЕТ СН'!$I$17</f>
        <v>4704.0199226799996</v>
      </c>
      <c r="V126" s="37">
        <f>SUMIFS(СВЦЭМ!$C$34:$C$777,СВЦЭМ!$A$34:$A$777,$A126,СВЦЭМ!$B$34:$B$777,V$119)+'СЕТ СН'!$I$9+СВЦЭМ!$D$10+'СЕТ СН'!$I$5-'СЕТ СН'!$I$17</f>
        <v>4690.1019818199993</v>
      </c>
      <c r="W126" s="37">
        <f>SUMIFS(СВЦЭМ!$C$34:$C$777,СВЦЭМ!$A$34:$A$777,$A126,СВЦЭМ!$B$34:$B$777,W$119)+'СЕТ СН'!$I$9+СВЦЭМ!$D$10+'СЕТ СН'!$I$5-'СЕТ СН'!$I$17</f>
        <v>4701.6223904899998</v>
      </c>
      <c r="X126" s="37">
        <f>SUMIFS(СВЦЭМ!$C$34:$C$777,СВЦЭМ!$A$34:$A$777,$A126,СВЦЭМ!$B$34:$B$777,X$119)+'СЕТ СН'!$I$9+СВЦЭМ!$D$10+'СЕТ СН'!$I$5-'СЕТ СН'!$I$17</f>
        <v>4735.3680319899995</v>
      </c>
      <c r="Y126" s="37">
        <f>SUMIFS(СВЦЭМ!$C$34:$C$777,СВЦЭМ!$A$34:$A$777,$A126,СВЦЭМ!$B$34:$B$777,Y$119)+'СЕТ СН'!$I$9+СВЦЭМ!$D$10+'СЕТ СН'!$I$5-'СЕТ СН'!$I$17</f>
        <v>4810.8740670699999</v>
      </c>
    </row>
    <row r="127" spans="1:27" ht="15.75" x14ac:dyDescent="0.2">
      <c r="A127" s="36">
        <f t="shared" si="3"/>
        <v>43016</v>
      </c>
      <c r="B127" s="37">
        <f>SUMIFS(СВЦЭМ!$C$34:$C$777,СВЦЭМ!$A$34:$A$777,$A127,СВЦЭМ!$B$34:$B$777,B$119)+'СЕТ СН'!$I$9+СВЦЭМ!$D$10+'СЕТ СН'!$I$5-'СЕТ СН'!$I$17</f>
        <v>4890.87506674</v>
      </c>
      <c r="C127" s="37">
        <f>SUMIFS(СВЦЭМ!$C$34:$C$777,СВЦЭМ!$A$34:$A$777,$A127,СВЦЭМ!$B$34:$B$777,C$119)+'СЕТ СН'!$I$9+СВЦЭМ!$D$10+'СЕТ СН'!$I$5-'СЕТ СН'!$I$17</f>
        <v>4949.7390266299999</v>
      </c>
      <c r="D127" s="37">
        <f>SUMIFS(СВЦЭМ!$C$34:$C$777,СВЦЭМ!$A$34:$A$777,$A127,СВЦЭМ!$B$34:$B$777,D$119)+'СЕТ СН'!$I$9+СВЦЭМ!$D$10+'СЕТ СН'!$I$5-'СЕТ СН'!$I$17</f>
        <v>4980.1378954299998</v>
      </c>
      <c r="E127" s="37">
        <f>SUMIFS(СВЦЭМ!$C$34:$C$777,СВЦЭМ!$A$34:$A$777,$A127,СВЦЭМ!$B$34:$B$777,E$119)+'СЕТ СН'!$I$9+СВЦЭМ!$D$10+'СЕТ СН'!$I$5-'СЕТ СН'!$I$17</f>
        <v>4985.90986109</v>
      </c>
      <c r="F127" s="37">
        <f>SUMIFS(СВЦЭМ!$C$34:$C$777,СВЦЭМ!$A$34:$A$777,$A127,СВЦЭМ!$B$34:$B$777,F$119)+'СЕТ СН'!$I$9+СВЦЭМ!$D$10+'СЕТ СН'!$I$5-'СЕТ СН'!$I$17</f>
        <v>4986.8634162599992</v>
      </c>
      <c r="G127" s="37">
        <f>SUMIFS(СВЦЭМ!$C$34:$C$777,СВЦЭМ!$A$34:$A$777,$A127,СВЦЭМ!$B$34:$B$777,G$119)+'СЕТ СН'!$I$9+СВЦЭМ!$D$10+'СЕТ СН'!$I$5-'СЕТ СН'!$I$17</f>
        <v>4983.5400587300001</v>
      </c>
      <c r="H127" s="37">
        <f>SUMIFS(СВЦЭМ!$C$34:$C$777,СВЦЭМ!$A$34:$A$777,$A127,СВЦЭМ!$B$34:$B$777,H$119)+'СЕТ СН'!$I$9+СВЦЭМ!$D$10+'СЕТ СН'!$I$5-'СЕТ СН'!$I$17</f>
        <v>4952.2657364899997</v>
      </c>
      <c r="I127" s="37">
        <f>SUMIFS(СВЦЭМ!$C$34:$C$777,СВЦЭМ!$A$34:$A$777,$A127,СВЦЭМ!$B$34:$B$777,I$119)+'СЕТ СН'!$I$9+СВЦЭМ!$D$10+'СЕТ СН'!$I$5-'СЕТ СН'!$I$17</f>
        <v>4893.6253097399995</v>
      </c>
      <c r="J127" s="37">
        <f>SUMIFS(СВЦЭМ!$C$34:$C$777,СВЦЭМ!$A$34:$A$777,$A127,СВЦЭМ!$B$34:$B$777,J$119)+'СЕТ СН'!$I$9+СВЦЭМ!$D$10+'СЕТ СН'!$I$5-'СЕТ СН'!$I$17</f>
        <v>4769.0501550699992</v>
      </c>
      <c r="K127" s="37">
        <f>SUMIFS(СВЦЭМ!$C$34:$C$777,СВЦЭМ!$A$34:$A$777,$A127,СВЦЭМ!$B$34:$B$777,K$119)+'СЕТ СН'!$I$9+СВЦЭМ!$D$10+'СЕТ СН'!$I$5-'СЕТ СН'!$I$17</f>
        <v>4644.2209708999999</v>
      </c>
      <c r="L127" s="37">
        <f>SUMIFS(СВЦЭМ!$C$34:$C$777,СВЦЭМ!$A$34:$A$777,$A127,СВЦЭМ!$B$34:$B$777,L$119)+'СЕТ СН'!$I$9+СВЦЭМ!$D$10+'СЕТ СН'!$I$5-'СЕТ СН'!$I$17</f>
        <v>4670.8961586099995</v>
      </c>
      <c r="M127" s="37">
        <f>SUMIFS(СВЦЭМ!$C$34:$C$777,СВЦЭМ!$A$34:$A$777,$A127,СВЦЭМ!$B$34:$B$777,M$119)+'СЕТ СН'!$I$9+СВЦЭМ!$D$10+'СЕТ СН'!$I$5-'СЕТ СН'!$I$17</f>
        <v>4681.9773450899993</v>
      </c>
      <c r="N127" s="37">
        <f>SUMIFS(СВЦЭМ!$C$34:$C$777,СВЦЭМ!$A$34:$A$777,$A127,СВЦЭМ!$B$34:$B$777,N$119)+'СЕТ СН'!$I$9+СВЦЭМ!$D$10+'СЕТ СН'!$I$5-'СЕТ СН'!$I$17</f>
        <v>4665.5174647699996</v>
      </c>
      <c r="O127" s="37">
        <f>SUMIFS(СВЦЭМ!$C$34:$C$777,СВЦЭМ!$A$34:$A$777,$A127,СВЦЭМ!$B$34:$B$777,O$119)+'СЕТ СН'!$I$9+СВЦЭМ!$D$10+'СЕТ СН'!$I$5-'СЕТ СН'!$I$17</f>
        <v>4657.78058091</v>
      </c>
      <c r="P127" s="37">
        <f>SUMIFS(СВЦЭМ!$C$34:$C$777,СВЦЭМ!$A$34:$A$777,$A127,СВЦЭМ!$B$34:$B$777,P$119)+'СЕТ СН'!$I$9+СВЦЭМ!$D$10+'СЕТ СН'!$I$5-'СЕТ СН'!$I$17</f>
        <v>4648.3186956899999</v>
      </c>
      <c r="Q127" s="37">
        <f>SUMIFS(СВЦЭМ!$C$34:$C$777,СВЦЭМ!$A$34:$A$777,$A127,СВЦЭМ!$B$34:$B$777,Q$119)+'СЕТ СН'!$I$9+СВЦЭМ!$D$10+'СЕТ СН'!$I$5-'СЕТ СН'!$I$17</f>
        <v>4648.7941820199994</v>
      </c>
      <c r="R127" s="37">
        <f>SUMIFS(СВЦЭМ!$C$34:$C$777,СВЦЭМ!$A$34:$A$777,$A127,СВЦЭМ!$B$34:$B$777,R$119)+'СЕТ СН'!$I$9+СВЦЭМ!$D$10+'СЕТ СН'!$I$5-'СЕТ СН'!$I$17</f>
        <v>4662.8200533599993</v>
      </c>
      <c r="S127" s="37">
        <f>SUMIFS(СВЦЭМ!$C$34:$C$777,СВЦЭМ!$A$34:$A$777,$A127,СВЦЭМ!$B$34:$B$777,S$119)+'СЕТ СН'!$I$9+СВЦЭМ!$D$10+'СЕТ СН'!$I$5-'СЕТ СН'!$I$17</f>
        <v>4677.9564155899998</v>
      </c>
      <c r="T127" s="37">
        <f>SUMIFS(СВЦЭМ!$C$34:$C$777,СВЦЭМ!$A$34:$A$777,$A127,СВЦЭМ!$B$34:$B$777,T$119)+'СЕТ СН'!$I$9+СВЦЭМ!$D$10+'СЕТ СН'!$I$5-'СЕТ СН'!$I$17</f>
        <v>4717.8031494899997</v>
      </c>
      <c r="U127" s="37">
        <f>SUMIFS(СВЦЭМ!$C$34:$C$777,СВЦЭМ!$A$34:$A$777,$A127,СВЦЭМ!$B$34:$B$777,U$119)+'СЕТ СН'!$I$9+СВЦЭМ!$D$10+'СЕТ СН'!$I$5-'СЕТ СН'!$I$17</f>
        <v>4755.4524761699995</v>
      </c>
      <c r="V127" s="37">
        <f>SUMIFS(СВЦЭМ!$C$34:$C$777,СВЦЭМ!$A$34:$A$777,$A127,СВЦЭМ!$B$34:$B$777,V$119)+'СЕТ СН'!$I$9+СВЦЭМ!$D$10+'СЕТ СН'!$I$5-'СЕТ СН'!$I$17</f>
        <v>4739.2108586899994</v>
      </c>
      <c r="W127" s="37">
        <f>SUMIFS(СВЦЭМ!$C$34:$C$777,СВЦЭМ!$A$34:$A$777,$A127,СВЦЭМ!$B$34:$B$777,W$119)+'СЕТ СН'!$I$9+СВЦЭМ!$D$10+'СЕТ СН'!$I$5-'СЕТ СН'!$I$17</f>
        <v>4695.0291951199997</v>
      </c>
      <c r="X127" s="37">
        <f>SUMIFS(СВЦЭМ!$C$34:$C$777,СВЦЭМ!$A$34:$A$777,$A127,СВЦЭМ!$B$34:$B$777,X$119)+'СЕТ СН'!$I$9+СВЦЭМ!$D$10+'СЕТ СН'!$I$5-'СЕТ СН'!$I$17</f>
        <v>4702.0807446599993</v>
      </c>
      <c r="Y127" s="37">
        <f>SUMIFS(СВЦЭМ!$C$34:$C$777,СВЦЭМ!$A$34:$A$777,$A127,СВЦЭМ!$B$34:$B$777,Y$119)+'СЕТ СН'!$I$9+СВЦЭМ!$D$10+'СЕТ СН'!$I$5-'СЕТ СН'!$I$17</f>
        <v>4824.1626797599993</v>
      </c>
    </row>
    <row r="128" spans="1:27" ht="15.75" x14ac:dyDescent="0.2">
      <c r="A128" s="36">
        <f t="shared" si="3"/>
        <v>43017</v>
      </c>
      <c r="B128" s="37">
        <f>SUMIFS(СВЦЭМ!$C$34:$C$777,СВЦЭМ!$A$34:$A$777,$A128,СВЦЭМ!$B$34:$B$777,B$119)+'СЕТ СН'!$I$9+СВЦЭМ!$D$10+'СЕТ СН'!$I$5-'СЕТ СН'!$I$17</f>
        <v>4864.5391589699993</v>
      </c>
      <c r="C128" s="37">
        <f>SUMIFS(СВЦЭМ!$C$34:$C$777,СВЦЭМ!$A$34:$A$777,$A128,СВЦЭМ!$B$34:$B$777,C$119)+'СЕТ СН'!$I$9+СВЦЭМ!$D$10+'СЕТ СН'!$I$5-'СЕТ СН'!$I$17</f>
        <v>4922.25309973</v>
      </c>
      <c r="D128" s="37">
        <f>SUMIFS(СВЦЭМ!$C$34:$C$777,СВЦЭМ!$A$34:$A$777,$A128,СВЦЭМ!$B$34:$B$777,D$119)+'СЕТ СН'!$I$9+СВЦЭМ!$D$10+'СЕТ СН'!$I$5-'СЕТ СН'!$I$17</f>
        <v>4951.2939554299992</v>
      </c>
      <c r="E128" s="37">
        <f>SUMIFS(СВЦЭМ!$C$34:$C$777,СВЦЭМ!$A$34:$A$777,$A128,СВЦЭМ!$B$34:$B$777,E$119)+'СЕТ СН'!$I$9+СВЦЭМ!$D$10+'СЕТ СН'!$I$5-'СЕТ СН'!$I$17</f>
        <v>4961.6284996799995</v>
      </c>
      <c r="F128" s="37">
        <f>SUMIFS(СВЦЭМ!$C$34:$C$777,СВЦЭМ!$A$34:$A$777,$A128,СВЦЭМ!$B$34:$B$777,F$119)+'СЕТ СН'!$I$9+СВЦЭМ!$D$10+'СЕТ СН'!$I$5-'СЕТ СН'!$I$17</f>
        <v>4954.8764462399995</v>
      </c>
      <c r="G128" s="37">
        <f>SUMIFS(СВЦЭМ!$C$34:$C$777,СВЦЭМ!$A$34:$A$777,$A128,СВЦЭМ!$B$34:$B$777,G$119)+'СЕТ СН'!$I$9+СВЦЭМ!$D$10+'СЕТ СН'!$I$5-'СЕТ СН'!$I$17</f>
        <v>4917.7981637299999</v>
      </c>
      <c r="H128" s="37">
        <f>SUMIFS(СВЦЭМ!$C$34:$C$777,СВЦЭМ!$A$34:$A$777,$A128,СВЦЭМ!$B$34:$B$777,H$119)+'СЕТ СН'!$I$9+СВЦЭМ!$D$10+'СЕТ СН'!$I$5-'СЕТ СН'!$I$17</f>
        <v>4859.8233719700002</v>
      </c>
      <c r="I128" s="37">
        <f>SUMIFS(СВЦЭМ!$C$34:$C$777,СВЦЭМ!$A$34:$A$777,$A128,СВЦЭМ!$B$34:$B$777,I$119)+'СЕТ СН'!$I$9+СВЦЭМ!$D$10+'СЕТ СН'!$I$5-'СЕТ СН'!$I$17</f>
        <v>4793.5019641399995</v>
      </c>
      <c r="J128" s="37">
        <f>SUMIFS(СВЦЭМ!$C$34:$C$777,СВЦЭМ!$A$34:$A$777,$A128,СВЦЭМ!$B$34:$B$777,J$119)+'СЕТ СН'!$I$9+СВЦЭМ!$D$10+'СЕТ СН'!$I$5-'СЕТ СН'!$I$17</f>
        <v>4732.5085563399998</v>
      </c>
      <c r="K128" s="37">
        <f>SUMIFS(СВЦЭМ!$C$34:$C$777,СВЦЭМ!$A$34:$A$777,$A128,СВЦЭМ!$B$34:$B$777,K$119)+'СЕТ СН'!$I$9+СВЦЭМ!$D$10+'СЕТ СН'!$I$5-'СЕТ СН'!$I$17</f>
        <v>4769.1697799399999</v>
      </c>
      <c r="L128" s="37">
        <f>SUMIFS(СВЦЭМ!$C$34:$C$777,СВЦЭМ!$A$34:$A$777,$A128,СВЦЭМ!$B$34:$B$777,L$119)+'СЕТ СН'!$I$9+СВЦЭМ!$D$10+'СЕТ СН'!$I$5-'СЕТ СН'!$I$17</f>
        <v>4833.9388652399994</v>
      </c>
      <c r="M128" s="37">
        <f>SUMIFS(СВЦЭМ!$C$34:$C$777,СВЦЭМ!$A$34:$A$777,$A128,СВЦЭМ!$B$34:$B$777,M$119)+'СЕТ СН'!$I$9+СВЦЭМ!$D$10+'СЕТ СН'!$I$5-'СЕТ СН'!$I$17</f>
        <v>4862.4529787499996</v>
      </c>
      <c r="N128" s="37">
        <f>SUMIFS(СВЦЭМ!$C$34:$C$777,СВЦЭМ!$A$34:$A$777,$A128,СВЦЭМ!$B$34:$B$777,N$119)+'СЕТ СН'!$I$9+СВЦЭМ!$D$10+'СЕТ СН'!$I$5-'СЕТ СН'!$I$17</f>
        <v>4825.3890537499992</v>
      </c>
      <c r="O128" s="37">
        <f>SUMIFS(СВЦЭМ!$C$34:$C$777,СВЦЭМ!$A$34:$A$777,$A128,СВЦЭМ!$B$34:$B$777,O$119)+'СЕТ СН'!$I$9+СВЦЭМ!$D$10+'СЕТ СН'!$I$5-'СЕТ СН'!$I$17</f>
        <v>4823.7933590799994</v>
      </c>
      <c r="P128" s="37">
        <f>SUMIFS(СВЦЭМ!$C$34:$C$777,СВЦЭМ!$A$34:$A$777,$A128,СВЦЭМ!$B$34:$B$777,P$119)+'СЕТ СН'!$I$9+СВЦЭМ!$D$10+'СЕТ СН'!$I$5-'СЕТ СН'!$I$17</f>
        <v>4805.7631142599994</v>
      </c>
      <c r="Q128" s="37">
        <f>SUMIFS(СВЦЭМ!$C$34:$C$777,СВЦЭМ!$A$34:$A$777,$A128,СВЦЭМ!$B$34:$B$777,Q$119)+'СЕТ СН'!$I$9+СВЦЭМ!$D$10+'СЕТ СН'!$I$5-'СЕТ СН'!$I$17</f>
        <v>4799.9439603599994</v>
      </c>
      <c r="R128" s="37">
        <f>SUMIFS(СВЦЭМ!$C$34:$C$777,СВЦЭМ!$A$34:$A$777,$A128,СВЦЭМ!$B$34:$B$777,R$119)+'СЕТ СН'!$I$9+СВЦЭМ!$D$10+'СЕТ СН'!$I$5-'СЕТ СН'!$I$17</f>
        <v>4796.6668776299994</v>
      </c>
      <c r="S128" s="37">
        <f>SUMIFS(СВЦЭМ!$C$34:$C$777,СВЦЭМ!$A$34:$A$777,$A128,СВЦЭМ!$B$34:$B$777,S$119)+'СЕТ СН'!$I$9+СВЦЭМ!$D$10+'СЕТ СН'!$I$5-'СЕТ СН'!$I$17</f>
        <v>4806.4923540499994</v>
      </c>
      <c r="T128" s="37">
        <f>SUMIFS(СВЦЭМ!$C$34:$C$777,СВЦЭМ!$A$34:$A$777,$A128,СВЦЭМ!$B$34:$B$777,T$119)+'СЕТ СН'!$I$9+СВЦЭМ!$D$10+'СЕТ СН'!$I$5-'СЕТ СН'!$I$17</f>
        <v>4861.1612356099995</v>
      </c>
      <c r="U128" s="37">
        <f>SUMIFS(СВЦЭМ!$C$34:$C$777,СВЦЭМ!$A$34:$A$777,$A128,СВЦЭМ!$B$34:$B$777,U$119)+'СЕТ СН'!$I$9+СВЦЭМ!$D$10+'СЕТ СН'!$I$5-'СЕТ СН'!$I$17</f>
        <v>4901.2568468699992</v>
      </c>
      <c r="V128" s="37">
        <f>SUMIFS(СВЦЭМ!$C$34:$C$777,СВЦЭМ!$A$34:$A$777,$A128,СВЦЭМ!$B$34:$B$777,V$119)+'СЕТ СН'!$I$9+СВЦЭМ!$D$10+'СЕТ СН'!$I$5-'СЕТ СН'!$I$17</f>
        <v>4872.6351968899999</v>
      </c>
      <c r="W128" s="37">
        <f>SUMIFS(СВЦЭМ!$C$34:$C$777,СВЦЭМ!$A$34:$A$777,$A128,СВЦЭМ!$B$34:$B$777,W$119)+'СЕТ СН'!$I$9+СВЦЭМ!$D$10+'СЕТ СН'!$I$5-'СЕТ СН'!$I$17</f>
        <v>4816.5642592899994</v>
      </c>
      <c r="X128" s="37">
        <f>SUMIFS(СВЦЭМ!$C$34:$C$777,СВЦЭМ!$A$34:$A$777,$A128,СВЦЭМ!$B$34:$B$777,X$119)+'СЕТ СН'!$I$9+СВЦЭМ!$D$10+'СЕТ СН'!$I$5-'СЕТ СН'!$I$17</f>
        <v>4786.7607988700001</v>
      </c>
      <c r="Y128" s="37">
        <f>SUMIFS(СВЦЭМ!$C$34:$C$777,СВЦЭМ!$A$34:$A$777,$A128,СВЦЭМ!$B$34:$B$777,Y$119)+'СЕТ СН'!$I$9+СВЦЭМ!$D$10+'СЕТ СН'!$I$5-'СЕТ СН'!$I$17</f>
        <v>4848.8345963100001</v>
      </c>
    </row>
    <row r="129" spans="1:25" ht="15.75" x14ac:dyDescent="0.2">
      <c r="A129" s="36">
        <f t="shared" si="3"/>
        <v>43018</v>
      </c>
      <c r="B129" s="37">
        <f>SUMIFS(СВЦЭМ!$C$34:$C$777,СВЦЭМ!$A$34:$A$777,$A129,СВЦЭМ!$B$34:$B$777,B$119)+'СЕТ СН'!$I$9+СВЦЭМ!$D$10+'СЕТ СН'!$I$5-'СЕТ СН'!$I$17</f>
        <v>4991.4338354499996</v>
      </c>
      <c r="C129" s="37">
        <f>SUMIFS(СВЦЭМ!$C$34:$C$777,СВЦЭМ!$A$34:$A$777,$A129,СВЦЭМ!$B$34:$B$777,C$119)+'СЕТ СН'!$I$9+СВЦЭМ!$D$10+'СЕТ СН'!$I$5-'СЕТ СН'!$I$17</f>
        <v>5055.4774698900001</v>
      </c>
      <c r="D129" s="37">
        <f>SUMIFS(СВЦЭМ!$C$34:$C$777,СВЦЭМ!$A$34:$A$777,$A129,СВЦЭМ!$B$34:$B$777,D$119)+'СЕТ СН'!$I$9+СВЦЭМ!$D$10+'СЕТ СН'!$I$5-'СЕТ СН'!$I$17</f>
        <v>5088.4404482599994</v>
      </c>
      <c r="E129" s="37">
        <f>SUMIFS(СВЦЭМ!$C$34:$C$777,СВЦЭМ!$A$34:$A$777,$A129,СВЦЭМ!$B$34:$B$777,E$119)+'СЕТ СН'!$I$9+СВЦЭМ!$D$10+'СЕТ СН'!$I$5-'СЕТ СН'!$I$17</f>
        <v>5101.81175076</v>
      </c>
      <c r="F129" s="37">
        <f>SUMIFS(СВЦЭМ!$C$34:$C$777,СВЦЭМ!$A$34:$A$777,$A129,СВЦЭМ!$B$34:$B$777,F$119)+'СЕТ СН'!$I$9+СВЦЭМ!$D$10+'СЕТ СН'!$I$5-'СЕТ СН'!$I$17</f>
        <v>5102.0027193400001</v>
      </c>
      <c r="G129" s="37">
        <f>SUMIFS(СВЦЭМ!$C$34:$C$777,СВЦЭМ!$A$34:$A$777,$A129,СВЦЭМ!$B$34:$B$777,G$119)+'СЕТ СН'!$I$9+СВЦЭМ!$D$10+'СЕТ СН'!$I$5-'СЕТ СН'!$I$17</f>
        <v>5078.0976176999993</v>
      </c>
      <c r="H129" s="37">
        <f>SUMIFS(СВЦЭМ!$C$34:$C$777,СВЦЭМ!$A$34:$A$777,$A129,СВЦЭМ!$B$34:$B$777,H$119)+'СЕТ СН'!$I$9+СВЦЭМ!$D$10+'СЕТ СН'!$I$5-'СЕТ СН'!$I$17</f>
        <v>4964.2721680799996</v>
      </c>
      <c r="I129" s="37">
        <f>SUMIFS(СВЦЭМ!$C$34:$C$777,СВЦЭМ!$A$34:$A$777,$A129,СВЦЭМ!$B$34:$B$777,I$119)+'СЕТ СН'!$I$9+СВЦЭМ!$D$10+'СЕТ СН'!$I$5-'СЕТ СН'!$I$17</f>
        <v>4853.8294019099994</v>
      </c>
      <c r="J129" s="37">
        <f>SUMIFS(СВЦЭМ!$C$34:$C$777,СВЦЭМ!$A$34:$A$777,$A129,СВЦЭМ!$B$34:$B$777,J$119)+'СЕТ СН'!$I$9+СВЦЭМ!$D$10+'СЕТ СН'!$I$5-'СЕТ СН'!$I$17</f>
        <v>4786.3142175699995</v>
      </c>
      <c r="K129" s="37">
        <f>SUMIFS(СВЦЭМ!$C$34:$C$777,СВЦЭМ!$A$34:$A$777,$A129,СВЦЭМ!$B$34:$B$777,K$119)+'СЕТ СН'!$I$9+СВЦЭМ!$D$10+'СЕТ СН'!$I$5-'СЕТ СН'!$I$17</f>
        <v>4788.5168397399993</v>
      </c>
      <c r="L129" s="37">
        <f>SUMIFS(СВЦЭМ!$C$34:$C$777,СВЦЭМ!$A$34:$A$777,$A129,СВЦЭМ!$B$34:$B$777,L$119)+'СЕТ СН'!$I$9+СВЦЭМ!$D$10+'СЕТ СН'!$I$5-'СЕТ СН'!$I$17</f>
        <v>4810.1099063000001</v>
      </c>
      <c r="M129" s="37">
        <f>SUMIFS(СВЦЭМ!$C$34:$C$777,СВЦЭМ!$A$34:$A$777,$A129,СВЦЭМ!$B$34:$B$777,M$119)+'СЕТ СН'!$I$9+СВЦЭМ!$D$10+'СЕТ СН'!$I$5-'СЕТ СН'!$I$17</f>
        <v>4817.3978052299999</v>
      </c>
      <c r="N129" s="37">
        <f>SUMIFS(СВЦЭМ!$C$34:$C$777,СВЦЭМ!$A$34:$A$777,$A129,СВЦЭМ!$B$34:$B$777,N$119)+'СЕТ СН'!$I$9+СВЦЭМ!$D$10+'СЕТ СН'!$I$5-'СЕТ СН'!$I$17</f>
        <v>4796.7636026399996</v>
      </c>
      <c r="O129" s="37">
        <f>SUMIFS(СВЦЭМ!$C$34:$C$777,СВЦЭМ!$A$34:$A$777,$A129,СВЦЭМ!$B$34:$B$777,O$119)+'СЕТ СН'!$I$9+СВЦЭМ!$D$10+'СЕТ СН'!$I$5-'СЕТ СН'!$I$17</f>
        <v>4793.9037637599995</v>
      </c>
      <c r="P129" s="37">
        <f>SUMIFS(СВЦЭМ!$C$34:$C$777,СВЦЭМ!$A$34:$A$777,$A129,СВЦЭМ!$B$34:$B$777,P$119)+'СЕТ СН'!$I$9+СВЦЭМ!$D$10+'СЕТ СН'!$I$5-'СЕТ СН'!$I$17</f>
        <v>4785.8237809299999</v>
      </c>
      <c r="Q129" s="37">
        <f>SUMIFS(СВЦЭМ!$C$34:$C$777,СВЦЭМ!$A$34:$A$777,$A129,СВЦЭМ!$B$34:$B$777,Q$119)+'СЕТ СН'!$I$9+СВЦЭМ!$D$10+'СЕТ СН'!$I$5-'СЕТ СН'!$I$17</f>
        <v>4785.3029673799992</v>
      </c>
      <c r="R129" s="37">
        <f>SUMIFS(СВЦЭМ!$C$34:$C$777,СВЦЭМ!$A$34:$A$777,$A129,СВЦЭМ!$B$34:$B$777,R$119)+'СЕТ СН'!$I$9+СВЦЭМ!$D$10+'СЕТ СН'!$I$5-'СЕТ СН'!$I$17</f>
        <v>4787.14869946</v>
      </c>
      <c r="S129" s="37">
        <f>SUMIFS(СВЦЭМ!$C$34:$C$777,СВЦЭМ!$A$34:$A$777,$A129,СВЦЭМ!$B$34:$B$777,S$119)+'СЕТ СН'!$I$9+СВЦЭМ!$D$10+'СЕТ СН'!$I$5-'СЕТ СН'!$I$17</f>
        <v>4795.6235084199998</v>
      </c>
      <c r="T129" s="37">
        <f>SUMIFS(СВЦЭМ!$C$34:$C$777,СВЦЭМ!$A$34:$A$777,$A129,СВЦЭМ!$B$34:$B$777,T$119)+'СЕТ СН'!$I$9+СВЦЭМ!$D$10+'СЕТ СН'!$I$5-'СЕТ СН'!$I$17</f>
        <v>4829.3980699799995</v>
      </c>
      <c r="U129" s="37">
        <f>SUMIFS(СВЦЭМ!$C$34:$C$777,СВЦЭМ!$A$34:$A$777,$A129,СВЦЭМ!$B$34:$B$777,U$119)+'СЕТ СН'!$I$9+СВЦЭМ!$D$10+'СЕТ СН'!$I$5-'СЕТ СН'!$I$17</f>
        <v>4865.8290436299994</v>
      </c>
      <c r="V129" s="37">
        <f>SUMIFS(СВЦЭМ!$C$34:$C$777,СВЦЭМ!$A$34:$A$777,$A129,СВЦЭМ!$B$34:$B$777,V$119)+'СЕТ СН'!$I$9+СВЦЭМ!$D$10+'СЕТ СН'!$I$5-'СЕТ СН'!$I$17</f>
        <v>4849.2690817399998</v>
      </c>
      <c r="W129" s="37">
        <f>SUMIFS(СВЦЭМ!$C$34:$C$777,СВЦЭМ!$A$34:$A$777,$A129,СВЦЭМ!$B$34:$B$777,W$119)+'СЕТ СН'!$I$9+СВЦЭМ!$D$10+'СЕТ СН'!$I$5-'СЕТ СН'!$I$17</f>
        <v>4806.2629828599993</v>
      </c>
      <c r="X129" s="37">
        <f>SUMIFS(СВЦЭМ!$C$34:$C$777,СВЦЭМ!$A$34:$A$777,$A129,СВЦЭМ!$B$34:$B$777,X$119)+'СЕТ СН'!$I$9+СВЦЭМ!$D$10+'СЕТ СН'!$I$5-'СЕТ СН'!$I$17</f>
        <v>4776.5246682099996</v>
      </c>
      <c r="Y129" s="37">
        <f>SUMIFS(СВЦЭМ!$C$34:$C$777,СВЦЭМ!$A$34:$A$777,$A129,СВЦЭМ!$B$34:$B$777,Y$119)+'СЕТ СН'!$I$9+СВЦЭМ!$D$10+'СЕТ СН'!$I$5-'СЕТ СН'!$I$17</f>
        <v>4881.3935698099995</v>
      </c>
    </row>
    <row r="130" spans="1:25" ht="15.75" x14ac:dyDescent="0.2">
      <c r="A130" s="36">
        <f t="shared" si="3"/>
        <v>43019</v>
      </c>
      <c r="B130" s="37">
        <f>SUMIFS(СВЦЭМ!$C$34:$C$777,СВЦЭМ!$A$34:$A$777,$A130,СВЦЭМ!$B$34:$B$777,B$119)+'СЕТ СН'!$I$9+СВЦЭМ!$D$10+'СЕТ СН'!$I$5-'СЕТ СН'!$I$17</f>
        <v>5010.9355567499997</v>
      </c>
      <c r="C130" s="37">
        <f>SUMIFS(СВЦЭМ!$C$34:$C$777,СВЦЭМ!$A$34:$A$777,$A130,СВЦЭМ!$B$34:$B$777,C$119)+'СЕТ СН'!$I$9+СВЦЭМ!$D$10+'СЕТ СН'!$I$5-'СЕТ СН'!$I$17</f>
        <v>5069.48075866</v>
      </c>
      <c r="D130" s="37">
        <f>SUMIFS(СВЦЭМ!$C$34:$C$777,СВЦЭМ!$A$34:$A$777,$A130,СВЦЭМ!$B$34:$B$777,D$119)+'СЕТ СН'!$I$9+СВЦЭМ!$D$10+'СЕТ СН'!$I$5-'СЕТ СН'!$I$17</f>
        <v>5090.0623172799997</v>
      </c>
      <c r="E130" s="37">
        <f>SUMIFS(СВЦЭМ!$C$34:$C$777,СВЦЭМ!$A$34:$A$777,$A130,СВЦЭМ!$B$34:$B$777,E$119)+'СЕТ СН'!$I$9+СВЦЭМ!$D$10+'СЕТ СН'!$I$5-'СЕТ СН'!$I$17</f>
        <v>5102.7639978799998</v>
      </c>
      <c r="F130" s="37">
        <f>SUMIFS(СВЦЭМ!$C$34:$C$777,СВЦЭМ!$A$34:$A$777,$A130,СВЦЭМ!$B$34:$B$777,F$119)+'СЕТ СН'!$I$9+СВЦЭМ!$D$10+'СЕТ СН'!$I$5-'СЕТ СН'!$I$17</f>
        <v>5104.7426556699993</v>
      </c>
      <c r="G130" s="37">
        <f>SUMIFS(СВЦЭМ!$C$34:$C$777,СВЦЭМ!$A$34:$A$777,$A130,СВЦЭМ!$B$34:$B$777,G$119)+'СЕТ СН'!$I$9+СВЦЭМ!$D$10+'СЕТ СН'!$I$5-'СЕТ СН'!$I$17</f>
        <v>5062.1649926499995</v>
      </c>
      <c r="H130" s="37">
        <f>SUMIFS(СВЦЭМ!$C$34:$C$777,СВЦЭМ!$A$34:$A$777,$A130,СВЦЭМ!$B$34:$B$777,H$119)+'СЕТ СН'!$I$9+СВЦЭМ!$D$10+'СЕТ СН'!$I$5-'СЕТ СН'!$I$17</f>
        <v>4970.6263864799994</v>
      </c>
      <c r="I130" s="37">
        <f>SUMIFS(СВЦЭМ!$C$34:$C$777,СВЦЭМ!$A$34:$A$777,$A130,СВЦЭМ!$B$34:$B$777,I$119)+'СЕТ СН'!$I$9+СВЦЭМ!$D$10+'СЕТ СН'!$I$5-'СЕТ СН'!$I$17</f>
        <v>4868.0110406499998</v>
      </c>
      <c r="J130" s="37">
        <f>SUMIFS(СВЦЭМ!$C$34:$C$777,СВЦЭМ!$A$34:$A$777,$A130,СВЦЭМ!$B$34:$B$777,J$119)+'СЕТ СН'!$I$9+СВЦЭМ!$D$10+'СЕТ СН'!$I$5-'СЕТ СН'!$I$17</f>
        <v>4799.7737288999997</v>
      </c>
      <c r="K130" s="37">
        <f>SUMIFS(СВЦЭМ!$C$34:$C$777,СВЦЭМ!$A$34:$A$777,$A130,СВЦЭМ!$B$34:$B$777,K$119)+'СЕТ СН'!$I$9+СВЦЭМ!$D$10+'СЕТ СН'!$I$5-'СЕТ СН'!$I$17</f>
        <v>4782.52174526</v>
      </c>
      <c r="L130" s="37">
        <f>SUMIFS(СВЦЭМ!$C$34:$C$777,СВЦЭМ!$A$34:$A$777,$A130,СВЦЭМ!$B$34:$B$777,L$119)+'СЕТ СН'!$I$9+СВЦЭМ!$D$10+'СЕТ СН'!$I$5-'СЕТ СН'!$I$17</f>
        <v>4821.3432527999994</v>
      </c>
      <c r="M130" s="37">
        <f>SUMIFS(СВЦЭМ!$C$34:$C$777,СВЦЭМ!$A$34:$A$777,$A130,СВЦЭМ!$B$34:$B$777,M$119)+'СЕТ СН'!$I$9+СВЦЭМ!$D$10+'СЕТ СН'!$I$5-'СЕТ СН'!$I$17</f>
        <v>4844.4809075899993</v>
      </c>
      <c r="N130" s="37">
        <f>SUMIFS(СВЦЭМ!$C$34:$C$777,СВЦЭМ!$A$34:$A$777,$A130,СВЦЭМ!$B$34:$B$777,N$119)+'СЕТ СН'!$I$9+СВЦЭМ!$D$10+'СЕТ СН'!$I$5-'СЕТ СН'!$I$17</f>
        <v>4827.1140021199999</v>
      </c>
      <c r="O130" s="37">
        <f>SUMIFS(СВЦЭМ!$C$34:$C$777,СВЦЭМ!$A$34:$A$777,$A130,СВЦЭМ!$B$34:$B$777,O$119)+'СЕТ СН'!$I$9+СВЦЭМ!$D$10+'СЕТ СН'!$I$5-'СЕТ СН'!$I$17</f>
        <v>4813.42141386</v>
      </c>
      <c r="P130" s="37">
        <f>SUMIFS(СВЦЭМ!$C$34:$C$777,СВЦЭМ!$A$34:$A$777,$A130,СВЦЭМ!$B$34:$B$777,P$119)+'СЕТ СН'!$I$9+СВЦЭМ!$D$10+'СЕТ СН'!$I$5-'СЕТ СН'!$I$17</f>
        <v>4807.2058996099995</v>
      </c>
      <c r="Q130" s="37">
        <f>SUMIFS(СВЦЭМ!$C$34:$C$777,СВЦЭМ!$A$34:$A$777,$A130,СВЦЭМ!$B$34:$B$777,Q$119)+'СЕТ СН'!$I$9+СВЦЭМ!$D$10+'СЕТ СН'!$I$5-'СЕТ СН'!$I$17</f>
        <v>4803.2284548499993</v>
      </c>
      <c r="R130" s="37">
        <f>SUMIFS(СВЦЭМ!$C$34:$C$777,СВЦЭМ!$A$34:$A$777,$A130,СВЦЭМ!$B$34:$B$777,R$119)+'СЕТ СН'!$I$9+СВЦЭМ!$D$10+'СЕТ СН'!$I$5-'СЕТ СН'!$I$17</f>
        <v>4800.1792149599996</v>
      </c>
      <c r="S130" s="37">
        <f>SUMIFS(СВЦЭМ!$C$34:$C$777,СВЦЭМ!$A$34:$A$777,$A130,СВЦЭМ!$B$34:$B$777,S$119)+'СЕТ СН'!$I$9+СВЦЭМ!$D$10+'СЕТ СН'!$I$5-'СЕТ СН'!$I$17</f>
        <v>4821.8748711299995</v>
      </c>
      <c r="T130" s="37">
        <f>SUMIFS(СВЦЭМ!$C$34:$C$777,СВЦЭМ!$A$34:$A$777,$A130,СВЦЭМ!$B$34:$B$777,T$119)+'СЕТ СН'!$I$9+СВЦЭМ!$D$10+'СЕТ СН'!$I$5-'СЕТ СН'!$I$17</f>
        <v>4872.8268173999995</v>
      </c>
      <c r="U130" s="37">
        <f>SUMIFS(СВЦЭМ!$C$34:$C$777,СВЦЭМ!$A$34:$A$777,$A130,СВЦЭМ!$B$34:$B$777,U$119)+'СЕТ СН'!$I$9+СВЦЭМ!$D$10+'СЕТ СН'!$I$5-'СЕТ СН'!$I$17</f>
        <v>4900.6186472899999</v>
      </c>
      <c r="V130" s="37">
        <f>SUMIFS(СВЦЭМ!$C$34:$C$777,СВЦЭМ!$A$34:$A$777,$A130,СВЦЭМ!$B$34:$B$777,V$119)+'СЕТ СН'!$I$9+СВЦЭМ!$D$10+'СЕТ СН'!$I$5-'СЕТ СН'!$I$17</f>
        <v>4868.05358557</v>
      </c>
      <c r="W130" s="37">
        <f>SUMIFS(СВЦЭМ!$C$34:$C$777,СВЦЭМ!$A$34:$A$777,$A130,СВЦЭМ!$B$34:$B$777,W$119)+'СЕТ СН'!$I$9+СВЦЭМ!$D$10+'СЕТ СН'!$I$5-'СЕТ СН'!$I$17</f>
        <v>4810.1540989299992</v>
      </c>
      <c r="X130" s="37">
        <f>SUMIFS(СВЦЭМ!$C$34:$C$777,СВЦЭМ!$A$34:$A$777,$A130,СВЦЭМ!$B$34:$B$777,X$119)+'СЕТ СН'!$I$9+СВЦЭМ!$D$10+'СЕТ СН'!$I$5-'СЕТ СН'!$I$17</f>
        <v>4776.9220162399997</v>
      </c>
      <c r="Y130" s="37">
        <f>SUMIFS(СВЦЭМ!$C$34:$C$777,СВЦЭМ!$A$34:$A$777,$A130,СВЦЭМ!$B$34:$B$777,Y$119)+'СЕТ СН'!$I$9+СВЦЭМ!$D$10+'СЕТ СН'!$I$5-'СЕТ СН'!$I$17</f>
        <v>4888.2446767299998</v>
      </c>
    </row>
    <row r="131" spans="1:25" ht="15.75" x14ac:dyDescent="0.2">
      <c r="A131" s="36">
        <f t="shared" si="3"/>
        <v>43020</v>
      </c>
      <c r="B131" s="37">
        <f>SUMIFS(СВЦЭМ!$C$34:$C$777,СВЦЭМ!$A$34:$A$777,$A131,СВЦЭМ!$B$34:$B$777,B$119)+'СЕТ СН'!$I$9+СВЦЭМ!$D$10+'СЕТ СН'!$I$5-'СЕТ СН'!$I$17</f>
        <v>4972.2158865000001</v>
      </c>
      <c r="C131" s="37">
        <f>SUMIFS(СВЦЭМ!$C$34:$C$777,СВЦЭМ!$A$34:$A$777,$A131,СВЦЭМ!$B$34:$B$777,C$119)+'СЕТ СН'!$I$9+СВЦЭМ!$D$10+'СЕТ СН'!$I$5-'СЕТ СН'!$I$17</f>
        <v>5027.7686089899998</v>
      </c>
      <c r="D131" s="37">
        <f>SUMIFS(СВЦЭМ!$C$34:$C$777,СВЦЭМ!$A$34:$A$777,$A131,СВЦЭМ!$B$34:$B$777,D$119)+'СЕТ СН'!$I$9+СВЦЭМ!$D$10+'СЕТ СН'!$I$5-'СЕТ СН'!$I$17</f>
        <v>5060.1360607199995</v>
      </c>
      <c r="E131" s="37">
        <f>SUMIFS(СВЦЭМ!$C$34:$C$777,СВЦЭМ!$A$34:$A$777,$A131,СВЦЭМ!$B$34:$B$777,E$119)+'СЕТ СН'!$I$9+СВЦЭМ!$D$10+'СЕТ СН'!$I$5-'СЕТ СН'!$I$17</f>
        <v>5074.4087650900001</v>
      </c>
      <c r="F131" s="37">
        <f>SUMIFS(СВЦЭМ!$C$34:$C$777,СВЦЭМ!$A$34:$A$777,$A131,СВЦЭМ!$B$34:$B$777,F$119)+'СЕТ СН'!$I$9+СВЦЭМ!$D$10+'СЕТ СН'!$I$5-'СЕТ СН'!$I$17</f>
        <v>5077.6656829899994</v>
      </c>
      <c r="G131" s="37">
        <f>SUMIFS(СВЦЭМ!$C$34:$C$777,СВЦЭМ!$A$34:$A$777,$A131,СВЦЭМ!$B$34:$B$777,G$119)+'СЕТ СН'!$I$9+СВЦЭМ!$D$10+'СЕТ СН'!$I$5-'СЕТ СН'!$I$17</f>
        <v>5027.9945988700001</v>
      </c>
      <c r="H131" s="37">
        <f>SUMIFS(СВЦЭМ!$C$34:$C$777,СВЦЭМ!$A$34:$A$777,$A131,СВЦЭМ!$B$34:$B$777,H$119)+'СЕТ СН'!$I$9+СВЦЭМ!$D$10+'СЕТ СН'!$I$5-'СЕТ СН'!$I$17</f>
        <v>4939.2001037399996</v>
      </c>
      <c r="I131" s="37">
        <f>SUMIFS(СВЦЭМ!$C$34:$C$777,СВЦЭМ!$A$34:$A$777,$A131,СВЦЭМ!$B$34:$B$777,I$119)+'СЕТ СН'!$I$9+СВЦЭМ!$D$10+'СЕТ СН'!$I$5-'СЕТ СН'!$I$17</f>
        <v>4851.4322589399999</v>
      </c>
      <c r="J131" s="37">
        <f>SUMIFS(СВЦЭМ!$C$34:$C$777,СВЦЭМ!$A$34:$A$777,$A131,СВЦЭМ!$B$34:$B$777,J$119)+'СЕТ СН'!$I$9+СВЦЭМ!$D$10+'СЕТ СН'!$I$5-'СЕТ СН'!$I$17</f>
        <v>4800.0686820599994</v>
      </c>
      <c r="K131" s="37">
        <f>SUMIFS(СВЦЭМ!$C$34:$C$777,СВЦЭМ!$A$34:$A$777,$A131,СВЦЭМ!$B$34:$B$777,K$119)+'СЕТ СН'!$I$9+СВЦЭМ!$D$10+'СЕТ СН'!$I$5-'СЕТ СН'!$I$17</f>
        <v>4801.4545756999996</v>
      </c>
      <c r="L131" s="37">
        <f>SUMIFS(СВЦЭМ!$C$34:$C$777,СВЦЭМ!$A$34:$A$777,$A131,СВЦЭМ!$B$34:$B$777,L$119)+'СЕТ СН'!$I$9+СВЦЭМ!$D$10+'СЕТ СН'!$I$5-'СЕТ СН'!$I$17</f>
        <v>4833.3062758299993</v>
      </c>
      <c r="M131" s="37">
        <f>SUMIFS(СВЦЭМ!$C$34:$C$777,СВЦЭМ!$A$34:$A$777,$A131,СВЦЭМ!$B$34:$B$777,M$119)+'СЕТ СН'!$I$9+СВЦЭМ!$D$10+'СЕТ СН'!$I$5-'СЕТ СН'!$I$17</f>
        <v>4841.8839173699998</v>
      </c>
      <c r="N131" s="37">
        <f>SUMIFS(СВЦЭМ!$C$34:$C$777,СВЦЭМ!$A$34:$A$777,$A131,СВЦЭМ!$B$34:$B$777,N$119)+'СЕТ СН'!$I$9+СВЦЭМ!$D$10+'СЕТ СН'!$I$5-'СЕТ СН'!$I$17</f>
        <v>4828.7936393599994</v>
      </c>
      <c r="O131" s="37">
        <f>SUMIFS(СВЦЭМ!$C$34:$C$777,СВЦЭМ!$A$34:$A$777,$A131,СВЦЭМ!$B$34:$B$777,O$119)+'СЕТ СН'!$I$9+СВЦЭМ!$D$10+'СЕТ СН'!$I$5-'СЕТ СН'!$I$17</f>
        <v>4824.7881190899998</v>
      </c>
      <c r="P131" s="37">
        <f>SUMIFS(СВЦЭМ!$C$34:$C$777,СВЦЭМ!$A$34:$A$777,$A131,СВЦЭМ!$B$34:$B$777,P$119)+'СЕТ СН'!$I$9+СВЦЭМ!$D$10+'СЕТ СН'!$I$5-'СЕТ СН'!$I$17</f>
        <v>4818.8101944699993</v>
      </c>
      <c r="Q131" s="37">
        <f>SUMIFS(СВЦЭМ!$C$34:$C$777,СВЦЭМ!$A$34:$A$777,$A131,СВЦЭМ!$B$34:$B$777,Q$119)+'СЕТ СН'!$I$9+СВЦЭМ!$D$10+'СЕТ СН'!$I$5-'СЕТ СН'!$I$17</f>
        <v>4813.5703313499998</v>
      </c>
      <c r="R131" s="37">
        <f>SUMIFS(СВЦЭМ!$C$34:$C$777,СВЦЭМ!$A$34:$A$777,$A131,СВЦЭМ!$B$34:$B$777,R$119)+'СЕТ СН'!$I$9+СВЦЭМ!$D$10+'СЕТ СН'!$I$5-'СЕТ СН'!$I$17</f>
        <v>4810.0464553699994</v>
      </c>
      <c r="S131" s="37">
        <f>SUMIFS(СВЦЭМ!$C$34:$C$777,СВЦЭМ!$A$34:$A$777,$A131,СВЦЭМ!$B$34:$B$777,S$119)+'СЕТ СН'!$I$9+СВЦЭМ!$D$10+'СЕТ СН'!$I$5-'СЕТ СН'!$I$17</f>
        <v>4824.8576995799995</v>
      </c>
      <c r="T131" s="37">
        <f>SUMIFS(СВЦЭМ!$C$34:$C$777,СВЦЭМ!$A$34:$A$777,$A131,СВЦЭМ!$B$34:$B$777,T$119)+'СЕТ СН'!$I$9+СВЦЭМ!$D$10+'СЕТ СН'!$I$5-'СЕТ СН'!$I$17</f>
        <v>4857.0871441899999</v>
      </c>
      <c r="U131" s="37">
        <f>SUMIFS(СВЦЭМ!$C$34:$C$777,СВЦЭМ!$A$34:$A$777,$A131,СВЦЭМ!$B$34:$B$777,U$119)+'СЕТ СН'!$I$9+СВЦЭМ!$D$10+'СЕТ СН'!$I$5-'СЕТ СН'!$I$17</f>
        <v>4884.9270947199993</v>
      </c>
      <c r="V131" s="37">
        <f>SUMIFS(СВЦЭМ!$C$34:$C$777,СВЦЭМ!$A$34:$A$777,$A131,СВЦЭМ!$B$34:$B$777,V$119)+'СЕТ СН'!$I$9+СВЦЭМ!$D$10+'СЕТ СН'!$I$5-'СЕТ СН'!$I$17</f>
        <v>4868.1580312299993</v>
      </c>
      <c r="W131" s="37">
        <f>SUMIFS(СВЦЭМ!$C$34:$C$777,СВЦЭМ!$A$34:$A$777,$A131,СВЦЭМ!$B$34:$B$777,W$119)+'СЕТ СН'!$I$9+СВЦЭМ!$D$10+'СЕТ СН'!$I$5-'СЕТ СН'!$I$17</f>
        <v>4823.0386178700001</v>
      </c>
      <c r="X131" s="37">
        <f>SUMIFS(СВЦЭМ!$C$34:$C$777,СВЦЭМ!$A$34:$A$777,$A131,СВЦЭМ!$B$34:$B$777,X$119)+'СЕТ СН'!$I$9+СВЦЭМ!$D$10+'СЕТ СН'!$I$5-'СЕТ СН'!$I$17</f>
        <v>4780.3634441499999</v>
      </c>
      <c r="Y131" s="37">
        <f>SUMIFS(СВЦЭМ!$C$34:$C$777,СВЦЭМ!$A$34:$A$777,$A131,СВЦЭМ!$B$34:$B$777,Y$119)+'СЕТ СН'!$I$9+СВЦЭМ!$D$10+'СЕТ СН'!$I$5-'СЕТ СН'!$I$17</f>
        <v>4871.3862259199996</v>
      </c>
    </row>
    <row r="132" spans="1:25" ht="15.75" x14ac:dyDescent="0.2">
      <c r="A132" s="36">
        <f t="shared" si="3"/>
        <v>43021</v>
      </c>
      <c r="B132" s="37">
        <f>SUMIFS(СВЦЭМ!$C$34:$C$777,СВЦЭМ!$A$34:$A$777,$A132,СВЦЭМ!$B$34:$B$777,B$119)+'СЕТ СН'!$I$9+СВЦЭМ!$D$10+'СЕТ СН'!$I$5-'СЕТ СН'!$I$17</f>
        <v>4968.2148363099996</v>
      </c>
      <c r="C132" s="37">
        <f>SUMIFS(СВЦЭМ!$C$34:$C$777,СВЦЭМ!$A$34:$A$777,$A132,СВЦЭМ!$B$34:$B$777,C$119)+'СЕТ СН'!$I$9+СВЦЭМ!$D$10+'СЕТ СН'!$I$5-'СЕТ СН'!$I$17</f>
        <v>4965.2623137800001</v>
      </c>
      <c r="D132" s="37">
        <f>SUMIFS(СВЦЭМ!$C$34:$C$777,СВЦЭМ!$A$34:$A$777,$A132,СВЦЭМ!$B$34:$B$777,D$119)+'СЕТ СН'!$I$9+СВЦЭМ!$D$10+'СЕТ СН'!$I$5-'СЕТ СН'!$I$17</f>
        <v>5012.3208404500001</v>
      </c>
      <c r="E132" s="37">
        <f>SUMIFS(СВЦЭМ!$C$34:$C$777,СВЦЭМ!$A$34:$A$777,$A132,СВЦЭМ!$B$34:$B$777,E$119)+'СЕТ СН'!$I$9+СВЦЭМ!$D$10+'СЕТ СН'!$I$5-'СЕТ СН'!$I$17</f>
        <v>5090.5218246799996</v>
      </c>
      <c r="F132" s="37">
        <f>SUMIFS(СВЦЭМ!$C$34:$C$777,СВЦЭМ!$A$34:$A$777,$A132,СВЦЭМ!$B$34:$B$777,F$119)+'СЕТ СН'!$I$9+СВЦЭМ!$D$10+'СЕТ СН'!$I$5-'СЕТ СН'!$I$17</f>
        <v>5119.8629651399997</v>
      </c>
      <c r="G132" s="37">
        <f>SUMIFS(СВЦЭМ!$C$34:$C$777,СВЦЭМ!$A$34:$A$777,$A132,СВЦЭМ!$B$34:$B$777,G$119)+'СЕТ СН'!$I$9+СВЦЭМ!$D$10+'СЕТ СН'!$I$5-'СЕТ СН'!$I$17</f>
        <v>5085.6934709999996</v>
      </c>
      <c r="H132" s="37">
        <f>SUMIFS(СВЦЭМ!$C$34:$C$777,СВЦЭМ!$A$34:$A$777,$A132,СВЦЭМ!$B$34:$B$777,H$119)+'СЕТ СН'!$I$9+СВЦЭМ!$D$10+'СЕТ СН'!$I$5-'СЕТ СН'!$I$17</f>
        <v>4994.4999799999996</v>
      </c>
      <c r="I132" s="37">
        <f>SUMIFS(СВЦЭМ!$C$34:$C$777,СВЦЭМ!$A$34:$A$777,$A132,СВЦЭМ!$B$34:$B$777,I$119)+'СЕТ СН'!$I$9+СВЦЭМ!$D$10+'СЕТ СН'!$I$5-'СЕТ СН'!$I$17</f>
        <v>4928.5251770699997</v>
      </c>
      <c r="J132" s="37">
        <f>SUMIFS(СВЦЭМ!$C$34:$C$777,СВЦЭМ!$A$34:$A$777,$A132,СВЦЭМ!$B$34:$B$777,J$119)+'СЕТ СН'!$I$9+СВЦЭМ!$D$10+'СЕТ СН'!$I$5-'СЕТ СН'!$I$17</f>
        <v>4875.8525851699997</v>
      </c>
      <c r="K132" s="37">
        <f>SUMIFS(СВЦЭМ!$C$34:$C$777,СВЦЭМ!$A$34:$A$777,$A132,СВЦЭМ!$B$34:$B$777,K$119)+'СЕТ СН'!$I$9+СВЦЭМ!$D$10+'СЕТ СН'!$I$5-'СЕТ СН'!$I$17</f>
        <v>4813.9975415599993</v>
      </c>
      <c r="L132" s="37">
        <f>SUMIFS(СВЦЭМ!$C$34:$C$777,СВЦЭМ!$A$34:$A$777,$A132,СВЦЭМ!$B$34:$B$777,L$119)+'СЕТ СН'!$I$9+СВЦЭМ!$D$10+'СЕТ СН'!$I$5-'СЕТ СН'!$I$17</f>
        <v>4822.9575530499997</v>
      </c>
      <c r="M132" s="37">
        <f>SUMIFS(СВЦЭМ!$C$34:$C$777,СВЦЭМ!$A$34:$A$777,$A132,СВЦЭМ!$B$34:$B$777,M$119)+'СЕТ СН'!$I$9+СВЦЭМ!$D$10+'СЕТ СН'!$I$5-'СЕТ СН'!$I$17</f>
        <v>4828.7569921199993</v>
      </c>
      <c r="N132" s="37">
        <f>SUMIFS(СВЦЭМ!$C$34:$C$777,СВЦЭМ!$A$34:$A$777,$A132,СВЦЭМ!$B$34:$B$777,N$119)+'СЕТ СН'!$I$9+СВЦЭМ!$D$10+'СЕТ СН'!$I$5-'СЕТ СН'!$I$17</f>
        <v>4815.8529651399995</v>
      </c>
      <c r="O132" s="37">
        <f>SUMIFS(СВЦЭМ!$C$34:$C$777,СВЦЭМ!$A$34:$A$777,$A132,СВЦЭМ!$B$34:$B$777,O$119)+'СЕТ СН'!$I$9+СВЦЭМ!$D$10+'СЕТ СН'!$I$5-'СЕТ СН'!$I$17</f>
        <v>4809.7279220799992</v>
      </c>
      <c r="P132" s="37">
        <f>SUMIFS(СВЦЭМ!$C$34:$C$777,СВЦЭМ!$A$34:$A$777,$A132,СВЦЭМ!$B$34:$B$777,P$119)+'СЕТ СН'!$I$9+СВЦЭМ!$D$10+'СЕТ СН'!$I$5-'СЕТ СН'!$I$17</f>
        <v>4801.4039019100001</v>
      </c>
      <c r="Q132" s="37">
        <f>SUMIFS(СВЦЭМ!$C$34:$C$777,СВЦЭМ!$A$34:$A$777,$A132,СВЦЭМ!$B$34:$B$777,Q$119)+'СЕТ СН'!$I$9+СВЦЭМ!$D$10+'СЕТ СН'!$I$5-'СЕТ СН'!$I$17</f>
        <v>4797.38525097</v>
      </c>
      <c r="R132" s="37">
        <f>SUMIFS(СВЦЭМ!$C$34:$C$777,СВЦЭМ!$A$34:$A$777,$A132,СВЦЭМ!$B$34:$B$777,R$119)+'СЕТ СН'!$I$9+СВЦЭМ!$D$10+'СЕТ СН'!$I$5-'СЕТ СН'!$I$17</f>
        <v>4795.7844320099994</v>
      </c>
      <c r="S132" s="37">
        <f>SUMIFS(СВЦЭМ!$C$34:$C$777,СВЦЭМ!$A$34:$A$777,$A132,СВЦЭМ!$B$34:$B$777,S$119)+'СЕТ СН'!$I$9+СВЦЭМ!$D$10+'СЕТ СН'!$I$5-'СЕТ СН'!$I$17</f>
        <v>4814.8990307999993</v>
      </c>
      <c r="T132" s="37">
        <f>SUMIFS(СВЦЭМ!$C$34:$C$777,СВЦЭМ!$A$34:$A$777,$A132,СВЦЭМ!$B$34:$B$777,T$119)+'СЕТ СН'!$I$9+СВЦЭМ!$D$10+'СЕТ СН'!$I$5-'СЕТ СН'!$I$17</f>
        <v>4853.9760558599992</v>
      </c>
      <c r="U132" s="37">
        <f>SUMIFS(СВЦЭМ!$C$34:$C$777,СВЦЭМ!$A$34:$A$777,$A132,СВЦЭМ!$B$34:$B$777,U$119)+'СЕТ СН'!$I$9+СВЦЭМ!$D$10+'СЕТ СН'!$I$5-'СЕТ СН'!$I$17</f>
        <v>4881.6040209599996</v>
      </c>
      <c r="V132" s="37">
        <f>SUMIFS(СВЦЭМ!$C$34:$C$777,СВЦЭМ!$A$34:$A$777,$A132,СВЦЭМ!$B$34:$B$777,V$119)+'СЕТ СН'!$I$9+СВЦЭМ!$D$10+'СЕТ СН'!$I$5-'СЕТ СН'!$I$17</f>
        <v>4859.9818016299996</v>
      </c>
      <c r="W132" s="37">
        <f>SUMIFS(СВЦЭМ!$C$34:$C$777,СВЦЭМ!$A$34:$A$777,$A132,СВЦЭМ!$B$34:$B$777,W$119)+'СЕТ СН'!$I$9+СВЦЭМ!$D$10+'СЕТ СН'!$I$5-'СЕТ СН'!$I$17</f>
        <v>4813.25795492</v>
      </c>
      <c r="X132" s="37">
        <f>SUMIFS(СВЦЭМ!$C$34:$C$777,СВЦЭМ!$A$34:$A$777,$A132,СВЦЭМ!$B$34:$B$777,X$119)+'СЕТ СН'!$I$9+СВЦЭМ!$D$10+'СЕТ СН'!$I$5-'СЕТ СН'!$I$17</f>
        <v>4816.59049581</v>
      </c>
      <c r="Y132" s="37">
        <f>SUMIFS(СВЦЭМ!$C$34:$C$777,СВЦЭМ!$A$34:$A$777,$A132,СВЦЭМ!$B$34:$B$777,Y$119)+'СЕТ СН'!$I$9+СВЦЭМ!$D$10+'СЕТ СН'!$I$5-'СЕТ СН'!$I$17</f>
        <v>4943.9290546799994</v>
      </c>
    </row>
    <row r="133" spans="1:25" ht="15.75" x14ac:dyDescent="0.2">
      <c r="A133" s="36">
        <f t="shared" si="3"/>
        <v>43022</v>
      </c>
      <c r="B133" s="37">
        <f>SUMIFS(СВЦЭМ!$C$34:$C$777,СВЦЭМ!$A$34:$A$777,$A133,СВЦЭМ!$B$34:$B$777,B$119)+'СЕТ СН'!$I$9+СВЦЭМ!$D$10+'СЕТ СН'!$I$5-'СЕТ СН'!$I$17</f>
        <v>5032.7669438499997</v>
      </c>
      <c r="C133" s="37">
        <f>SUMIFS(СВЦЭМ!$C$34:$C$777,СВЦЭМ!$A$34:$A$777,$A133,СВЦЭМ!$B$34:$B$777,C$119)+'СЕТ СН'!$I$9+СВЦЭМ!$D$10+'СЕТ СН'!$I$5-'СЕТ СН'!$I$17</f>
        <v>5100.29209283</v>
      </c>
      <c r="D133" s="37">
        <f>SUMIFS(СВЦЭМ!$C$34:$C$777,СВЦЭМ!$A$34:$A$777,$A133,СВЦЭМ!$B$34:$B$777,D$119)+'СЕТ СН'!$I$9+СВЦЭМ!$D$10+'СЕТ СН'!$I$5-'СЕТ СН'!$I$17</f>
        <v>5081.9231239699993</v>
      </c>
      <c r="E133" s="37">
        <f>SUMIFS(СВЦЭМ!$C$34:$C$777,СВЦЭМ!$A$34:$A$777,$A133,СВЦЭМ!$B$34:$B$777,E$119)+'СЕТ СН'!$I$9+СВЦЭМ!$D$10+'СЕТ СН'!$I$5-'СЕТ СН'!$I$17</f>
        <v>5101.625505</v>
      </c>
      <c r="F133" s="37">
        <f>SUMIFS(СВЦЭМ!$C$34:$C$777,СВЦЭМ!$A$34:$A$777,$A133,СВЦЭМ!$B$34:$B$777,F$119)+'СЕТ СН'!$I$9+СВЦЭМ!$D$10+'СЕТ СН'!$I$5-'СЕТ СН'!$I$17</f>
        <v>5095.8911079299996</v>
      </c>
      <c r="G133" s="37">
        <f>SUMIFS(СВЦЭМ!$C$34:$C$777,СВЦЭМ!$A$34:$A$777,$A133,СВЦЭМ!$B$34:$B$777,G$119)+'СЕТ СН'!$I$9+СВЦЭМ!$D$10+'СЕТ СН'!$I$5-'СЕТ СН'!$I$17</f>
        <v>5083.8781256499997</v>
      </c>
      <c r="H133" s="37">
        <f>SUMIFS(СВЦЭМ!$C$34:$C$777,СВЦЭМ!$A$34:$A$777,$A133,СВЦЭМ!$B$34:$B$777,H$119)+'СЕТ СН'!$I$9+СВЦЭМ!$D$10+'СЕТ СН'!$I$5-'СЕТ СН'!$I$17</f>
        <v>5040.0390805699999</v>
      </c>
      <c r="I133" s="37">
        <f>SUMIFS(СВЦЭМ!$C$34:$C$777,СВЦЭМ!$A$34:$A$777,$A133,СВЦЭМ!$B$34:$B$777,I$119)+'СЕТ СН'!$I$9+СВЦЭМ!$D$10+'СЕТ СН'!$I$5-'СЕТ СН'!$I$17</f>
        <v>4986.4088841399998</v>
      </c>
      <c r="J133" s="37">
        <f>SUMIFS(СВЦЭМ!$C$34:$C$777,СВЦЭМ!$A$34:$A$777,$A133,СВЦЭМ!$B$34:$B$777,J$119)+'СЕТ СН'!$I$9+СВЦЭМ!$D$10+'СЕТ СН'!$I$5-'СЕТ СН'!$I$17</f>
        <v>4865.1145972699996</v>
      </c>
      <c r="K133" s="37">
        <f>SUMIFS(СВЦЭМ!$C$34:$C$777,СВЦЭМ!$A$34:$A$777,$A133,СВЦЭМ!$B$34:$B$777,K$119)+'СЕТ СН'!$I$9+СВЦЭМ!$D$10+'СЕТ СН'!$I$5-'СЕТ СН'!$I$17</f>
        <v>4772.8896884299993</v>
      </c>
      <c r="L133" s="37">
        <f>SUMIFS(СВЦЭМ!$C$34:$C$777,СВЦЭМ!$A$34:$A$777,$A133,СВЦЭМ!$B$34:$B$777,L$119)+'СЕТ СН'!$I$9+СВЦЭМ!$D$10+'СЕТ СН'!$I$5-'СЕТ СН'!$I$17</f>
        <v>4806.1049473200001</v>
      </c>
      <c r="M133" s="37">
        <f>SUMIFS(СВЦЭМ!$C$34:$C$777,СВЦЭМ!$A$34:$A$777,$A133,СВЦЭМ!$B$34:$B$777,M$119)+'СЕТ СН'!$I$9+СВЦЭМ!$D$10+'СЕТ СН'!$I$5-'СЕТ СН'!$I$17</f>
        <v>4819.7358246799995</v>
      </c>
      <c r="N133" s="37">
        <f>SUMIFS(СВЦЭМ!$C$34:$C$777,СВЦЭМ!$A$34:$A$777,$A133,СВЦЭМ!$B$34:$B$777,N$119)+'СЕТ СН'!$I$9+СВЦЭМ!$D$10+'СЕТ СН'!$I$5-'СЕТ СН'!$I$17</f>
        <v>4805.2905619599996</v>
      </c>
      <c r="O133" s="37">
        <f>SUMIFS(СВЦЭМ!$C$34:$C$777,СВЦЭМ!$A$34:$A$777,$A133,СВЦЭМ!$B$34:$B$777,O$119)+'СЕТ СН'!$I$9+СВЦЭМ!$D$10+'СЕТ СН'!$I$5-'СЕТ СН'!$I$17</f>
        <v>4795.6991623199992</v>
      </c>
      <c r="P133" s="37">
        <f>SUMIFS(СВЦЭМ!$C$34:$C$777,СВЦЭМ!$A$34:$A$777,$A133,СВЦЭМ!$B$34:$B$777,P$119)+'СЕТ СН'!$I$9+СВЦЭМ!$D$10+'СЕТ СН'!$I$5-'СЕТ СН'!$I$17</f>
        <v>4790.5237546499993</v>
      </c>
      <c r="Q133" s="37">
        <f>SUMIFS(СВЦЭМ!$C$34:$C$777,СВЦЭМ!$A$34:$A$777,$A133,СВЦЭМ!$B$34:$B$777,Q$119)+'СЕТ СН'!$I$9+СВЦЭМ!$D$10+'СЕТ СН'!$I$5-'СЕТ СН'!$I$17</f>
        <v>4789.3156691999993</v>
      </c>
      <c r="R133" s="37">
        <f>SUMIFS(СВЦЭМ!$C$34:$C$777,СВЦЭМ!$A$34:$A$777,$A133,СВЦЭМ!$B$34:$B$777,R$119)+'СЕТ СН'!$I$9+СВЦЭМ!$D$10+'СЕТ СН'!$I$5-'СЕТ СН'!$I$17</f>
        <v>4784.3117180899999</v>
      </c>
      <c r="S133" s="37">
        <f>SUMIFS(СВЦЭМ!$C$34:$C$777,СВЦЭМ!$A$34:$A$777,$A133,СВЦЭМ!$B$34:$B$777,S$119)+'СЕТ СН'!$I$9+СВЦЭМ!$D$10+'СЕТ СН'!$I$5-'СЕТ СН'!$I$17</f>
        <v>4802.6788313500001</v>
      </c>
      <c r="T133" s="37">
        <f>SUMIFS(СВЦЭМ!$C$34:$C$777,СВЦЭМ!$A$34:$A$777,$A133,СВЦЭМ!$B$34:$B$777,T$119)+'СЕТ СН'!$I$9+СВЦЭМ!$D$10+'СЕТ СН'!$I$5-'СЕТ СН'!$I$17</f>
        <v>4847.1174792299998</v>
      </c>
      <c r="U133" s="37">
        <f>SUMIFS(СВЦЭМ!$C$34:$C$777,СВЦЭМ!$A$34:$A$777,$A133,СВЦЭМ!$B$34:$B$777,U$119)+'СЕТ СН'!$I$9+СВЦЭМ!$D$10+'СЕТ СН'!$I$5-'СЕТ СН'!$I$17</f>
        <v>4880.71523652</v>
      </c>
      <c r="V133" s="37">
        <f>SUMIFS(СВЦЭМ!$C$34:$C$777,СВЦЭМ!$A$34:$A$777,$A133,СВЦЭМ!$B$34:$B$777,V$119)+'СЕТ СН'!$I$9+СВЦЭМ!$D$10+'СЕТ СН'!$I$5-'СЕТ СН'!$I$17</f>
        <v>4841.4990582099999</v>
      </c>
      <c r="W133" s="37">
        <f>SUMIFS(СВЦЭМ!$C$34:$C$777,СВЦЭМ!$A$34:$A$777,$A133,СВЦЭМ!$B$34:$B$777,W$119)+'СЕТ СН'!$I$9+СВЦЭМ!$D$10+'СЕТ СН'!$I$5-'СЕТ СН'!$I$17</f>
        <v>4787.7436090899992</v>
      </c>
      <c r="X133" s="37">
        <f>SUMIFS(СВЦЭМ!$C$34:$C$777,СВЦЭМ!$A$34:$A$777,$A133,СВЦЭМ!$B$34:$B$777,X$119)+'СЕТ СН'!$I$9+СВЦЭМ!$D$10+'СЕТ СН'!$I$5-'СЕТ СН'!$I$17</f>
        <v>4824.3828927199993</v>
      </c>
      <c r="Y133" s="37">
        <f>SUMIFS(СВЦЭМ!$C$34:$C$777,СВЦЭМ!$A$34:$A$777,$A133,СВЦЭМ!$B$34:$B$777,Y$119)+'СЕТ СН'!$I$9+СВЦЭМ!$D$10+'СЕТ СН'!$I$5-'СЕТ СН'!$I$17</f>
        <v>4938.5322941300001</v>
      </c>
    </row>
    <row r="134" spans="1:25" ht="15.75" x14ac:dyDescent="0.2">
      <c r="A134" s="36">
        <f t="shared" si="3"/>
        <v>43023</v>
      </c>
      <c r="B134" s="37">
        <f>SUMIFS(СВЦЭМ!$C$34:$C$777,СВЦЭМ!$A$34:$A$777,$A134,СВЦЭМ!$B$34:$B$777,B$119)+'СЕТ СН'!$I$9+СВЦЭМ!$D$10+'СЕТ СН'!$I$5-'СЕТ СН'!$I$17</f>
        <v>4997.1411097499995</v>
      </c>
      <c r="C134" s="37">
        <f>SUMIFS(СВЦЭМ!$C$34:$C$777,СВЦЭМ!$A$34:$A$777,$A134,СВЦЭМ!$B$34:$B$777,C$119)+'СЕТ СН'!$I$9+СВЦЭМ!$D$10+'СЕТ СН'!$I$5-'СЕТ СН'!$I$17</f>
        <v>5055.7590645799992</v>
      </c>
      <c r="D134" s="37">
        <f>SUMIFS(СВЦЭМ!$C$34:$C$777,СВЦЭМ!$A$34:$A$777,$A134,СВЦЭМ!$B$34:$B$777,D$119)+'СЕТ СН'!$I$9+СВЦЭМ!$D$10+'СЕТ СН'!$I$5-'СЕТ СН'!$I$17</f>
        <v>5096.0136596599996</v>
      </c>
      <c r="E134" s="37">
        <f>SUMIFS(СВЦЭМ!$C$34:$C$777,СВЦЭМ!$A$34:$A$777,$A134,СВЦЭМ!$B$34:$B$777,E$119)+'СЕТ СН'!$I$9+СВЦЭМ!$D$10+'СЕТ СН'!$I$5-'СЕТ СН'!$I$17</f>
        <v>5113.5514258499998</v>
      </c>
      <c r="F134" s="37">
        <f>SUMIFS(СВЦЭМ!$C$34:$C$777,СВЦЭМ!$A$34:$A$777,$A134,СВЦЭМ!$B$34:$B$777,F$119)+'СЕТ СН'!$I$9+СВЦЭМ!$D$10+'СЕТ СН'!$I$5-'СЕТ СН'!$I$17</f>
        <v>5113.1868644400001</v>
      </c>
      <c r="G134" s="37">
        <f>SUMIFS(СВЦЭМ!$C$34:$C$777,СВЦЭМ!$A$34:$A$777,$A134,СВЦЭМ!$B$34:$B$777,G$119)+'СЕТ СН'!$I$9+СВЦЭМ!$D$10+'СЕТ СН'!$I$5-'СЕТ СН'!$I$17</f>
        <v>5083.6997960499993</v>
      </c>
      <c r="H134" s="37">
        <f>SUMIFS(СВЦЭМ!$C$34:$C$777,СВЦЭМ!$A$34:$A$777,$A134,СВЦЭМ!$B$34:$B$777,H$119)+'СЕТ СН'!$I$9+СВЦЭМ!$D$10+'СЕТ СН'!$I$5-'СЕТ СН'!$I$17</f>
        <v>5053.3830556199991</v>
      </c>
      <c r="I134" s="37">
        <f>SUMIFS(СВЦЭМ!$C$34:$C$777,СВЦЭМ!$A$34:$A$777,$A134,СВЦЭМ!$B$34:$B$777,I$119)+'СЕТ СН'!$I$9+СВЦЭМ!$D$10+'СЕТ СН'!$I$5-'СЕТ СН'!$I$17</f>
        <v>5013.4980146599992</v>
      </c>
      <c r="J134" s="37">
        <f>SUMIFS(СВЦЭМ!$C$34:$C$777,СВЦЭМ!$A$34:$A$777,$A134,СВЦЭМ!$B$34:$B$777,J$119)+'СЕТ СН'!$I$9+СВЦЭМ!$D$10+'СЕТ СН'!$I$5-'СЕТ СН'!$I$17</f>
        <v>4882.2799127099997</v>
      </c>
      <c r="K134" s="37">
        <f>SUMIFS(СВЦЭМ!$C$34:$C$777,СВЦЭМ!$A$34:$A$777,$A134,СВЦЭМ!$B$34:$B$777,K$119)+'СЕТ СН'!$I$9+СВЦЭМ!$D$10+'СЕТ СН'!$I$5-'СЕТ СН'!$I$17</f>
        <v>4772.0528483799999</v>
      </c>
      <c r="L134" s="37">
        <f>SUMIFS(СВЦЭМ!$C$34:$C$777,СВЦЭМ!$A$34:$A$777,$A134,СВЦЭМ!$B$34:$B$777,L$119)+'СЕТ СН'!$I$9+СВЦЭМ!$D$10+'СЕТ СН'!$I$5-'СЕТ СН'!$I$17</f>
        <v>4792.2200130900001</v>
      </c>
      <c r="M134" s="37">
        <f>SUMIFS(СВЦЭМ!$C$34:$C$777,СВЦЭМ!$A$34:$A$777,$A134,СВЦЭМ!$B$34:$B$777,M$119)+'СЕТ СН'!$I$9+СВЦЭМ!$D$10+'СЕТ СН'!$I$5-'СЕТ СН'!$I$17</f>
        <v>4800.4822430499999</v>
      </c>
      <c r="N134" s="37">
        <f>SUMIFS(СВЦЭМ!$C$34:$C$777,СВЦЭМ!$A$34:$A$777,$A134,СВЦЭМ!$B$34:$B$777,N$119)+'СЕТ СН'!$I$9+СВЦЭМ!$D$10+'СЕТ СН'!$I$5-'СЕТ СН'!$I$17</f>
        <v>4785.6434236199993</v>
      </c>
      <c r="O134" s="37">
        <f>SUMIFS(СВЦЭМ!$C$34:$C$777,СВЦЭМ!$A$34:$A$777,$A134,СВЦЭМ!$B$34:$B$777,O$119)+'СЕТ СН'!$I$9+СВЦЭМ!$D$10+'СЕТ СН'!$I$5-'СЕТ СН'!$I$17</f>
        <v>4776.0567443399996</v>
      </c>
      <c r="P134" s="37">
        <f>SUMIFS(СВЦЭМ!$C$34:$C$777,СВЦЭМ!$A$34:$A$777,$A134,СВЦЭМ!$B$34:$B$777,P$119)+'СЕТ СН'!$I$9+СВЦЭМ!$D$10+'СЕТ СН'!$I$5-'СЕТ СН'!$I$17</f>
        <v>4769.7978444599994</v>
      </c>
      <c r="Q134" s="37">
        <f>SUMIFS(СВЦЭМ!$C$34:$C$777,СВЦЭМ!$A$34:$A$777,$A134,СВЦЭМ!$B$34:$B$777,Q$119)+'СЕТ СН'!$I$9+СВЦЭМ!$D$10+'СЕТ СН'!$I$5-'СЕТ СН'!$I$17</f>
        <v>4767.50698388</v>
      </c>
      <c r="R134" s="37">
        <f>SUMIFS(СВЦЭМ!$C$34:$C$777,СВЦЭМ!$A$34:$A$777,$A134,СВЦЭМ!$B$34:$B$777,R$119)+'СЕТ СН'!$I$9+СВЦЭМ!$D$10+'СЕТ СН'!$I$5-'СЕТ СН'!$I$17</f>
        <v>4767.5842713900001</v>
      </c>
      <c r="S134" s="37">
        <f>SUMIFS(СВЦЭМ!$C$34:$C$777,СВЦЭМ!$A$34:$A$777,$A134,СВЦЭМ!$B$34:$B$777,S$119)+'СЕТ СН'!$I$9+СВЦЭМ!$D$10+'СЕТ СН'!$I$5-'СЕТ СН'!$I$17</f>
        <v>4794.4821787199999</v>
      </c>
      <c r="T134" s="37">
        <f>SUMIFS(СВЦЭМ!$C$34:$C$777,СВЦЭМ!$A$34:$A$777,$A134,СВЦЭМ!$B$34:$B$777,T$119)+'СЕТ СН'!$I$9+СВЦЭМ!$D$10+'СЕТ СН'!$I$5-'СЕТ СН'!$I$17</f>
        <v>4839.1234273299997</v>
      </c>
      <c r="U134" s="37">
        <f>SUMIFS(СВЦЭМ!$C$34:$C$777,СВЦЭМ!$A$34:$A$777,$A134,СВЦЭМ!$B$34:$B$777,U$119)+'СЕТ СН'!$I$9+СВЦЭМ!$D$10+'СЕТ СН'!$I$5-'СЕТ СН'!$I$17</f>
        <v>4873.8889233999998</v>
      </c>
      <c r="V134" s="37">
        <f>SUMIFS(СВЦЭМ!$C$34:$C$777,СВЦЭМ!$A$34:$A$777,$A134,СВЦЭМ!$B$34:$B$777,V$119)+'СЕТ СН'!$I$9+СВЦЭМ!$D$10+'СЕТ СН'!$I$5-'СЕТ СН'!$I$17</f>
        <v>4855.1791851999997</v>
      </c>
      <c r="W134" s="37">
        <f>SUMIFS(СВЦЭМ!$C$34:$C$777,СВЦЭМ!$A$34:$A$777,$A134,СВЦЭМ!$B$34:$B$777,W$119)+'СЕТ СН'!$I$9+СВЦЭМ!$D$10+'СЕТ СН'!$I$5-'СЕТ СН'!$I$17</f>
        <v>4809.1984199499993</v>
      </c>
      <c r="X134" s="37">
        <f>SUMIFS(СВЦЭМ!$C$34:$C$777,СВЦЭМ!$A$34:$A$777,$A134,СВЦЭМ!$B$34:$B$777,X$119)+'СЕТ СН'!$I$9+СВЦЭМ!$D$10+'СЕТ СН'!$I$5-'СЕТ СН'!$I$17</f>
        <v>4791.4534772399993</v>
      </c>
      <c r="Y134" s="37">
        <f>SUMIFS(СВЦЭМ!$C$34:$C$777,СВЦЭМ!$A$34:$A$777,$A134,СВЦЭМ!$B$34:$B$777,Y$119)+'СЕТ СН'!$I$9+СВЦЭМ!$D$10+'СЕТ СН'!$I$5-'СЕТ СН'!$I$17</f>
        <v>4898.3331966999995</v>
      </c>
    </row>
    <row r="135" spans="1:25" ht="15.75" x14ac:dyDescent="0.2">
      <c r="A135" s="36">
        <f t="shared" si="3"/>
        <v>43024</v>
      </c>
      <c r="B135" s="37">
        <f>SUMIFS(СВЦЭМ!$C$34:$C$777,СВЦЭМ!$A$34:$A$777,$A135,СВЦЭМ!$B$34:$B$777,B$119)+'СЕТ СН'!$I$9+СВЦЭМ!$D$10+'СЕТ СН'!$I$5-'СЕТ СН'!$I$17</f>
        <v>4932.2934024199994</v>
      </c>
      <c r="C135" s="37">
        <f>SUMIFS(СВЦЭМ!$C$34:$C$777,СВЦЭМ!$A$34:$A$777,$A135,СВЦЭМ!$B$34:$B$777,C$119)+'СЕТ СН'!$I$9+СВЦЭМ!$D$10+'СЕТ СН'!$I$5-'СЕТ СН'!$I$17</f>
        <v>4972.2783759899994</v>
      </c>
      <c r="D135" s="37">
        <f>SUMIFS(СВЦЭМ!$C$34:$C$777,СВЦЭМ!$A$34:$A$777,$A135,СВЦЭМ!$B$34:$B$777,D$119)+'СЕТ СН'!$I$9+СВЦЭМ!$D$10+'СЕТ СН'!$I$5-'СЕТ СН'!$I$17</f>
        <v>5006.10339982</v>
      </c>
      <c r="E135" s="37">
        <f>SUMIFS(СВЦЭМ!$C$34:$C$777,СВЦЭМ!$A$34:$A$777,$A135,СВЦЭМ!$B$34:$B$777,E$119)+'СЕТ СН'!$I$9+СВЦЭМ!$D$10+'СЕТ СН'!$I$5-'СЕТ СН'!$I$17</f>
        <v>5020.7928860599995</v>
      </c>
      <c r="F135" s="37">
        <f>SUMIFS(СВЦЭМ!$C$34:$C$777,СВЦЭМ!$A$34:$A$777,$A135,СВЦЭМ!$B$34:$B$777,F$119)+'СЕТ СН'!$I$9+СВЦЭМ!$D$10+'СЕТ СН'!$I$5-'СЕТ СН'!$I$17</f>
        <v>5015.8482596699996</v>
      </c>
      <c r="G135" s="37">
        <f>SUMIFS(СВЦЭМ!$C$34:$C$777,СВЦЭМ!$A$34:$A$777,$A135,СВЦЭМ!$B$34:$B$777,G$119)+'СЕТ СН'!$I$9+СВЦЭМ!$D$10+'СЕТ СН'!$I$5-'СЕТ СН'!$I$17</f>
        <v>4984.1161011899994</v>
      </c>
      <c r="H135" s="37">
        <f>SUMIFS(СВЦЭМ!$C$34:$C$777,СВЦЭМ!$A$34:$A$777,$A135,СВЦЭМ!$B$34:$B$777,H$119)+'СЕТ СН'!$I$9+СВЦЭМ!$D$10+'СЕТ СН'!$I$5-'СЕТ СН'!$I$17</f>
        <v>4979.6512079399999</v>
      </c>
      <c r="I135" s="37">
        <f>SUMIFS(СВЦЭМ!$C$34:$C$777,СВЦЭМ!$A$34:$A$777,$A135,СВЦЭМ!$B$34:$B$777,I$119)+'СЕТ СН'!$I$9+СВЦЭМ!$D$10+'СЕТ СН'!$I$5-'СЕТ СН'!$I$17</f>
        <v>4964.2974391600001</v>
      </c>
      <c r="J135" s="37">
        <f>SUMIFS(СВЦЭМ!$C$34:$C$777,СВЦЭМ!$A$34:$A$777,$A135,СВЦЭМ!$B$34:$B$777,J$119)+'СЕТ СН'!$I$9+СВЦЭМ!$D$10+'СЕТ СН'!$I$5-'СЕТ СН'!$I$17</f>
        <v>4920.97086055</v>
      </c>
      <c r="K135" s="37">
        <f>SUMIFS(СВЦЭМ!$C$34:$C$777,СВЦЭМ!$A$34:$A$777,$A135,СВЦЭМ!$B$34:$B$777,K$119)+'СЕТ СН'!$I$9+СВЦЭМ!$D$10+'СЕТ СН'!$I$5-'СЕТ СН'!$I$17</f>
        <v>4851.4379467099998</v>
      </c>
      <c r="L135" s="37">
        <f>SUMIFS(СВЦЭМ!$C$34:$C$777,СВЦЭМ!$A$34:$A$777,$A135,СВЦЭМ!$B$34:$B$777,L$119)+'СЕТ СН'!$I$9+СВЦЭМ!$D$10+'СЕТ СН'!$I$5-'СЕТ СН'!$I$17</f>
        <v>4761.2236057</v>
      </c>
      <c r="M135" s="37">
        <f>SUMIFS(СВЦЭМ!$C$34:$C$777,СВЦЭМ!$A$34:$A$777,$A135,СВЦЭМ!$B$34:$B$777,M$119)+'СЕТ СН'!$I$9+СВЦЭМ!$D$10+'СЕТ СН'!$I$5-'СЕТ СН'!$I$17</f>
        <v>4715.6939970599997</v>
      </c>
      <c r="N135" s="37">
        <f>SUMIFS(СВЦЭМ!$C$34:$C$777,СВЦЭМ!$A$34:$A$777,$A135,СВЦЭМ!$B$34:$B$777,N$119)+'СЕТ СН'!$I$9+СВЦЭМ!$D$10+'СЕТ СН'!$I$5-'СЕТ СН'!$I$17</f>
        <v>4712.8165515799992</v>
      </c>
      <c r="O135" s="37">
        <f>SUMIFS(СВЦЭМ!$C$34:$C$777,СВЦЭМ!$A$34:$A$777,$A135,СВЦЭМ!$B$34:$B$777,O$119)+'СЕТ СН'!$I$9+СВЦЭМ!$D$10+'СЕТ СН'!$I$5-'СЕТ СН'!$I$17</f>
        <v>4716.2654352199997</v>
      </c>
      <c r="P135" s="37">
        <f>SUMIFS(СВЦЭМ!$C$34:$C$777,СВЦЭМ!$A$34:$A$777,$A135,СВЦЭМ!$B$34:$B$777,P$119)+'СЕТ СН'!$I$9+СВЦЭМ!$D$10+'СЕТ СН'!$I$5-'СЕТ СН'!$I$17</f>
        <v>4707.3725334499995</v>
      </c>
      <c r="Q135" s="37">
        <f>SUMIFS(СВЦЭМ!$C$34:$C$777,СВЦЭМ!$A$34:$A$777,$A135,СВЦЭМ!$B$34:$B$777,Q$119)+'СЕТ СН'!$I$9+СВЦЭМ!$D$10+'СЕТ СН'!$I$5-'СЕТ СН'!$I$17</f>
        <v>4705.6092640999996</v>
      </c>
      <c r="R135" s="37">
        <f>SUMIFS(СВЦЭМ!$C$34:$C$777,СВЦЭМ!$A$34:$A$777,$A135,СВЦЭМ!$B$34:$B$777,R$119)+'СЕТ СН'!$I$9+СВЦЭМ!$D$10+'СЕТ СН'!$I$5-'СЕТ СН'!$I$17</f>
        <v>4703.0819689599994</v>
      </c>
      <c r="S135" s="37">
        <f>SUMIFS(СВЦЭМ!$C$34:$C$777,СВЦЭМ!$A$34:$A$777,$A135,СВЦЭМ!$B$34:$B$777,S$119)+'СЕТ СН'!$I$9+СВЦЭМ!$D$10+'СЕТ СН'!$I$5-'СЕТ СН'!$I$17</f>
        <v>4714.4887660299992</v>
      </c>
      <c r="T135" s="37">
        <f>SUMIFS(СВЦЭМ!$C$34:$C$777,СВЦЭМ!$A$34:$A$777,$A135,СВЦЭМ!$B$34:$B$777,T$119)+'СЕТ СН'!$I$9+СВЦЭМ!$D$10+'СЕТ СН'!$I$5-'СЕТ СН'!$I$17</f>
        <v>4730.0402780199993</v>
      </c>
      <c r="U135" s="37">
        <f>SUMIFS(СВЦЭМ!$C$34:$C$777,СВЦЭМ!$A$34:$A$777,$A135,СВЦЭМ!$B$34:$B$777,U$119)+'СЕТ СН'!$I$9+СВЦЭМ!$D$10+'СЕТ СН'!$I$5-'СЕТ СН'!$I$17</f>
        <v>4741.0006406899993</v>
      </c>
      <c r="V135" s="37">
        <f>SUMIFS(СВЦЭМ!$C$34:$C$777,СВЦЭМ!$A$34:$A$777,$A135,СВЦЭМ!$B$34:$B$777,V$119)+'СЕТ СН'!$I$9+СВЦЭМ!$D$10+'СЕТ СН'!$I$5-'СЕТ СН'!$I$17</f>
        <v>4784.3143965999998</v>
      </c>
      <c r="W135" s="37">
        <f>SUMIFS(СВЦЭМ!$C$34:$C$777,СВЦЭМ!$A$34:$A$777,$A135,СВЦЭМ!$B$34:$B$777,W$119)+'СЕТ СН'!$I$9+СВЦЭМ!$D$10+'СЕТ СН'!$I$5-'СЕТ СН'!$I$17</f>
        <v>4846.2674286799993</v>
      </c>
      <c r="X135" s="37">
        <f>SUMIFS(СВЦЭМ!$C$34:$C$777,СВЦЭМ!$A$34:$A$777,$A135,СВЦЭМ!$B$34:$B$777,X$119)+'СЕТ СН'!$I$9+СВЦЭМ!$D$10+'СЕТ СН'!$I$5-'СЕТ СН'!$I$17</f>
        <v>4920.9262457199993</v>
      </c>
      <c r="Y135" s="37">
        <f>SUMIFS(СВЦЭМ!$C$34:$C$777,СВЦЭМ!$A$34:$A$777,$A135,СВЦЭМ!$B$34:$B$777,Y$119)+'СЕТ СН'!$I$9+СВЦЭМ!$D$10+'СЕТ СН'!$I$5-'СЕТ СН'!$I$17</f>
        <v>4961.0162123299997</v>
      </c>
    </row>
    <row r="136" spans="1:25" ht="15.75" x14ac:dyDescent="0.2">
      <c r="A136" s="36">
        <f t="shared" si="3"/>
        <v>43025</v>
      </c>
      <c r="B136" s="37">
        <f>SUMIFS(СВЦЭМ!$C$34:$C$777,СВЦЭМ!$A$34:$A$777,$A136,СВЦЭМ!$B$34:$B$777,B$119)+'СЕТ СН'!$I$9+СВЦЭМ!$D$10+'СЕТ СН'!$I$5-'СЕТ СН'!$I$17</f>
        <v>4960.3104004299994</v>
      </c>
      <c r="C136" s="37">
        <f>SUMIFS(СВЦЭМ!$C$34:$C$777,СВЦЭМ!$A$34:$A$777,$A136,СВЦЭМ!$B$34:$B$777,C$119)+'СЕТ СН'!$I$9+СВЦЭМ!$D$10+'СЕТ СН'!$I$5-'СЕТ СН'!$I$17</f>
        <v>4992.66566255</v>
      </c>
      <c r="D136" s="37">
        <f>SUMIFS(СВЦЭМ!$C$34:$C$777,СВЦЭМ!$A$34:$A$777,$A136,СВЦЭМ!$B$34:$B$777,D$119)+'СЕТ СН'!$I$9+СВЦЭМ!$D$10+'СЕТ СН'!$I$5-'СЕТ СН'!$I$17</f>
        <v>5033.6024810099998</v>
      </c>
      <c r="E136" s="37">
        <f>SUMIFS(СВЦЭМ!$C$34:$C$777,СВЦЭМ!$A$34:$A$777,$A136,СВЦЭМ!$B$34:$B$777,E$119)+'СЕТ СН'!$I$9+СВЦЭМ!$D$10+'СЕТ СН'!$I$5-'СЕТ СН'!$I$17</f>
        <v>5044.5872306099991</v>
      </c>
      <c r="F136" s="37">
        <f>SUMIFS(СВЦЭМ!$C$34:$C$777,СВЦЭМ!$A$34:$A$777,$A136,СВЦЭМ!$B$34:$B$777,F$119)+'СЕТ СН'!$I$9+СВЦЭМ!$D$10+'СЕТ СН'!$I$5-'СЕТ СН'!$I$17</f>
        <v>5048.8990523399998</v>
      </c>
      <c r="G136" s="37">
        <f>SUMIFS(СВЦЭМ!$C$34:$C$777,СВЦЭМ!$A$34:$A$777,$A136,СВЦЭМ!$B$34:$B$777,G$119)+'СЕТ СН'!$I$9+СВЦЭМ!$D$10+'СЕТ СН'!$I$5-'СЕТ СН'!$I$17</f>
        <v>5023.9599001299994</v>
      </c>
      <c r="H136" s="37">
        <f>SUMIFS(СВЦЭМ!$C$34:$C$777,СВЦЭМ!$A$34:$A$777,$A136,СВЦЭМ!$B$34:$B$777,H$119)+'СЕТ СН'!$I$9+СВЦЭМ!$D$10+'СЕТ СН'!$I$5-'СЕТ СН'!$I$17</f>
        <v>4982.3489825299994</v>
      </c>
      <c r="I136" s="37">
        <f>SUMIFS(СВЦЭМ!$C$34:$C$777,СВЦЭМ!$A$34:$A$777,$A136,СВЦЭМ!$B$34:$B$777,I$119)+'СЕТ СН'!$I$9+СВЦЭМ!$D$10+'СЕТ СН'!$I$5-'СЕТ СН'!$I$17</f>
        <v>4976.3013388599993</v>
      </c>
      <c r="J136" s="37">
        <f>SUMIFS(СВЦЭМ!$C$34:$C$777,СВЦЭМ!$A$34:$A$777,$A136,СВЦЭМ!$B$34:$B$777,J$119)+'СЕТ СН'!$I$9+СВЦЭМ!$D$10+'СЕТ СН'!$I$5-'СЕТ СН'!$I$17</f>
        <v>4924.78415021</v>
      </c>
      <c r="K136" s="37">
        <f>SUMIFS(СВЦЭМ!$C$34:$C$777,СВЦЭМ!$A$34:$A$777,$A136,СВЦЭМ!$B$34:$B$777,K$119)+'СЕТ СН'!$I$9+СВЦЭМ!$D$10+'СЕТ СН'!$I$5-'СЕТ СН'!$I$17</f>
        <v>4852.4188230199998</v>
      </c>
      <c r="L136" s="37">
        <f>SUMIFS(СВЦЭМ!$C$34:$C$777,СВЦЭМ!$A$34:$A$777,$A136,СВЦЭМ!$B$34:$B$777,L$119)+'СЕТ СН'!$I$9+СВЦЭМ!$D$10+'СЕТ СН'!$I$5-'СЕТ СН'!$I$17</f>
        <v>4773.1090855499997</v>
      </c>
      <c r="M136" s="37">
        <f>SUMIFS(СВЦЭМ!$C$34:$C$777,СВЦЭМ!$A$34:$A$777,$A136,СВЦЭМ!$B$34:$B$777,M$119)+'СЕТ СН'!$I$9+СВЦЭМ!$D$10+'СЕТ СН'!$I$5-'СЕТ СН'!$I$17</f>
        <v>4732.4856220000001</v>
      </c>
      <c r="N136" s="37">
        <f>SUMIFS(СВЦЭМ!$C$34:$C$777,СВЦЭМ!$A$34:$A$777,$A136,СВЦЭМ!$B$34:$B$777,N$119)+'СЕТ СН'!$I$9+СВЦЭМ!$D$10+'СЕТ СН'!$I$5-'СЕТ СН'!$I$17</f>
        <v>4725.19429244</v>
      </c>
      <c r="O136" s="37">
        <f>SUMIFS(СВЦЭМ!$C$34:$C$777,СВЦЭМ!$A$34:$A$777,$A136,СВЦЭМ!$B$34:$B$777,O$119)+'СЕТ СН'!$I$9+СВЦЭМ!$D$10+'СЕТ СН'!$I$5-'СЕТ СН'!$I$17</f>
        <v>4725.6693562299997</v>
      </c>
      <c r="P136" s="37">
        <f>SUMIFS(СВЦЭМ!$C$34:$C$777,СВЦЭМ!$A$34:$A$777,$A136,СВЦЭМ!$B$34:$B$777,P$119)+'СЕТ СН'!$I$9+СВЦЭМ!$D$10+'СЕТ СН'!$I$5-'СЕТ СН'!$I$17</f>
        <v>4717.9451249799995</v>
      </c>
      <c r="Q136" s="37">
        <f>SUMIFS(СВЦЭМ!$C$34:$C$777,СВЦЭМ!$A$34:$A$777,$A136,СВЦЭМ!$B$34:$B$777,Q$119)+'СЕТ СН'!$I$9+СВЦЭМ!$D$10+'СЕТ СН'!$I$5-'СЕТ СН'!$I$17</f>
        <v>4715.5381328399999</v>
      </c>
      <c r="R136" s="37">
        <f>SUMIFS(СВЦЭМ!$C$34:$C$777,СВЦЭМ!$A$34:$A$777,$A136,СВЦЭМ!$B$34:$B$777,R$119)+'СЕТ СН'!$I$9+СВЦЭМ!$D$10+'СЕТ СН'!$I$5-'СЕТ СН'!$I$17</f>
        <v>4716.0526027299993</v>
      </c>
      <c r="S136" s="37">
        <f>SUMIFS(СВЦЭМ!$C$34:$C$777,СВЦЭМ!$A$34:$A$777,$A136,СВЦЭМ!$B$34:$B$777,S$119)+'СЕТ СН'!$I$9+СВЦЭМ!$D$10+'СЕТ СН'!$I$5-'СЕТ СН'!$I$17</f>
        <v>4723.2898745399998</v>
      </c>
      <c r="T136" s="37">
        <f>SUMIFS(СВЦЭМ!$C$34:$C$777,СВЦЭМ!$A$34:$A$777,$A136,СВЦЭМ!$B$34:$B$777,T$119)+'СЕТ СН'!$I$9+СВЦЭМ!$D$10+'СЕТ СН'!$I$5-'СЕТ СН'!$I$17</f>
        <v>4744.90772793</v>
      </c>
      <c r="U136" s="37">
        <f>SUMIFS(СВЦЭМ!$C$34:$C$777,СВЦЭМ!$A$34:$A$777,$A136,СВЦЭМ!$B$34:$B$777,U$119)+'СЕТ СН'!$I$9+СВЦЭМ!$D$10+'СЕТ СН'!$I$5-'СЕТ СН'!$I$17</f>
        <v>4780.2733232199998</v>
      </c>
      <c r="V136" s="37">
        <f>SUMIFS(СВЦЭМ!$C$34:$C$777,СВЦЭМ!$A$34:$A$777,$A136,СВЦЭМ!$B$34:$B$777,V$119)+'СЕТ СН'!$I$9+СВЦЭМ!$D$10+'СЕТ СН'!$I$5-'СЕТ СН'!$I$17</f>
        <v>4774.0885729599995</v>
      </c>
      <c r="W136" s="37">
        <f>SUMIFS(СВЦЭМ!$C$34:$C$777,СВЦЭМ!$A$34:$A$777,$A136,СВЦЭМ!$B$34:$B$777,W$119)+'СЕТ СН'!$I$9+СВЦЭМ!$D$10+'СЕТ СН'!$I$5-'СЕТ СН'!$I$17</f>
        <v>4839.0020273199998</v>
      </c>
      <c r="X136" s="37">
        <f>SUMIFS(СВЦЭМ!$C$34:$C$777,СВЦЭМ!$A$34:$A$777,$A136,СВЦЭМ!$B$34:$B$777,X$119)+'СЕТ СН'!$I$9+СВЦЭМ!$D$10+'СЕТ СН'!$I$5-'СЕТ СН'!$I$17</f>
        <v>4909.9564882999994</v>
      </c>
      <c r="Y136" s="37">
        <f>SUMIFS(СВЦЭМ!$C$34:$C$777,СВЦЭМ!$A$34:$A$777,$A136,СВЦЭМ!$B$34:$B$777,Y$119)+'СЕТ СН'!$I$9+СВЦЭМ!$D$10+'СЕТ СН'!$I$5-'СЕТ СН'!$I$17</f>
        <v>4949.14699243</v>
      </c>
    </row>
    <row r="137" spans="1:25" ht="15.75" x14ac:dyDescent="0.2">
      <c r="A137" s="36">
        <f t="shared" si="3"/>
        <v>43026</v>
      </c>
      <c r="B137" s="37">
        <f>SUMIFS(СВЦЭМ!$C$34:$C$777,СВЦЭМ!$A$34:$A$777,$A137,СВЦЭМ!$B$34:$B$777,B$119)+'СЕТ СН'!$I$9+СВЦЭМ!$D$10+'СЕТ СН'!$I$5-'СЕТ СН'!$I$17</f>
        <v>4974.9592022899997</v>
      </c>
      <c r="C137" s="37">
        <f>SUMIFS(СВЦЭМ!$C$34:$C$777,СВЦЭМ!$A$34:$A$777,$A137,СВЦЭМ!$B$34:$B$777,C$119)+'СЕТ СН'!$I$9+СВЦЭМ!$D$10+'СЕТ СН'!$I$5-'СЕТ СН'!$I$17</f>
        <v>4998.5057946199995</v>
      </c>
      <c r="D137" s="37">
        <f>SUMIFS(СВЦЭМ!$C$34:$C$777,СВЦЭМ!$A$34:$A$777,$A137,СВЦЭМ!$B$34:$B$777,D$119)+'СЕТ СН'!$I$9+СВЦЭМ!$D$10+'СЕТ СН'!$I$5-'СЕТ СН'!$I$17</f>
        <v>5038.6598528099994</v>
      </c>
      <c r="E137" s="37">
        <f>SUMIFS(СВЦЭМ!$C$34:$C$777,СВЦЭМ!$A$34:$A$777,$A137,СВЦЭМ!$B$34:$B$777,E$119)+'СЕТ СН'!$I$9+СВЦЭМ!$D$10+'СЕТ СН'!$I$5-'СЕТ СН'!$I$17</f>
        <v>5046.9676811600002</v>
      </c>
      <c r="F137" s="37">
        <f>SUMIFS(СВЦЭМ!$C$34:$C$777,СВЦЭМ!$A$34:$A$777,$A137,СВЦЭМ!$B$34:$B$777,F$119)+'СЕТ СН'!$I$9+СВЦЭМ!$D$10+'СЕТ СН'!$I$5-'СЕТ СН'!$I$17</f>
        <v>5045.6956739299994</v>
      </c>
      <c r="G137" s="37">
        <f>SUMIFS(СВЦЭМ!$C$34:$C$777,СВЦЭМ!$A$34:$A$777,$A137,СВЦЭМ!$B$34:$B$777,G$119)+'СЕТ СН'!$I$9+СВЦЭМ!$D$10+'СЕТ СН'!$I$5-'СЕТ СН'!$I$17</f>
        <v>5020.53263195</v>
      </c>
      <c r="H137" s="37">
        <f>SUMIFS(СВЦЭМ!$C$34:$C$777,СВЦЭМ!$A$34:$A$777,$A137,СВЦЭМ!$B$34:$B$777,H$119)+'СЕТ СН'!$I$9+СВЦЭМ!$D$10+'СЕТ СН'!$I$5-'СЕТ СН'!$I$17</f>
        <v>5005.0732354599995</v>
      </c>
      <c r="I137" s="37">
        <f>SUMIFS(СВЦЭМ!$C$34:$C$777,СВЦЭМ!$A$34:$A$777,$A137,СВЦЭМ!$B$34:$B$777,I$119)+'СЕТ СН'!$I$9+СВЦЭМ!$D$10+'СЕТ СН'!$I$5-'СЕТ СН'!$I$17</f>
        <v>5013.4285559800001</v>
      </c>
      <c r="J137" s="37">
        <f>SUMIFS(СВЦЭМ!$C$34:$C$777,СВЦЭМ!$A$34:$A$777,$A137,СВЦЭМ!$B$34:$B$777,J$119)+'СЕТ СН'!$I$9+СВЦЭМ!$D$10+'СЕТ СН'!$I$5-'СЕТ СН'!$I$17</f>
        <v>4936.0738767499997</v>
      </c>
      <c r="K137" s="37">
        <f>SUMIFS(СВЦЭМ!$C$34:$C$777,СВЦЭМ!$A$34:$A$777,$A137,СВЦЭМ!$B$34:$B$777,K$119)+'СЕТ СН'!$I$9+СВЦЭМ!$D$10+'СЕТ СН'!$I$5-'СЕТ СН'!$I$17</f>
        <v>4852.3480593799995</v>
      </c>
      <c r="L137" s="37">
        <f>SUMIFS(СВЦЭМ!$C$34:$C$777,СВЦЭМ!$A$34:$A$777,$A137,СВЦЭМ!$B$34:$B$777,L$119)+'СЕТ СН'!$I$9+СВЦЭМ!$D$10+'СЕТ СН'!$I$5-'СЕТ СН'!$I$17</f>
        <v>4780.8674714399995</v>
      </c>
      <c r="M137" s="37">
        <f>SUMIFS(СВЦЭМ!$C$34:$C$777,СВЦЭМ!$A$34:$A$777,$A137,СВЦЭМ!$B$34:$B$777,M$119)+'СЕТ СН'!$I$9+СВЦЭМ!$D$10+'СЕТ СН'!$I$5-'СЕТ СН'!$I$17</f>
        <v>4743.9117992899992</v>
      </c>
      <c r="N137" s="37">
        <f>SUMIFS(СВЦЭМ!$C$34:$C$777,СВЦЭМ!$A$34:$A$777,$A137,СВЦЭМ!$B$34:$B$777,N$119)+'СЕТ СН'!$I$9+СВЦЭМ!$D$10+'СЕТ СН'!$I$5-'СЕТ СН'!$I$17</f>
        <v>4742.9907653299997</v>
      </c>
      <c r="O137" s="37">
        <f>SUMIFS(СВЦЭМ!$C$34:$C$777,СВЦЭМ!$A$34:$A$777,$A137,СВЦЭМ!$B$34:$B$777,O$119)+'СЕТ СН'!$I$9+СВЦЭМ!$D$10+'СЕТ СН'!$I$5-'СЕТ СН'!$I$17</f>
        <v>4743.99191935</v>
      </c>
      <c r="P137" s="37">
        <f>SUMIFS(СВЦЭМ!$C$34:$C$777,СВЦЭМ!$A$34:$A$777,$A137,СВЦЭМ!$B$34:$B$777,P$119)+'СЕТ СН'!$I$9+СВЦЭМ!$D$10+'СЕТ СН'!$I$5-'СЕТ СН'!$I$17</f>
        <v>4725.8424226999996</v>
      </c>
      <c r="Q137" s="37">
        <f>SUMIFS(СВЦЭМ!$C$34:$C$777,СВЦЭМ!$A$34:$A$777,$A137,СВЦЭМ!$B$34:$B$777,Q$119)+'СЕТ СН'!$I$9+СВЦЭМ!$D$10+'СЕТ СН'!$I$5-'СЕТ СН'!$I$17</f>
        <v>4714.62297683</v>
      </c>
      <c r="R137" s="37">
        <f>SUMIFS(СВЦЭМ!$C$34:$C$777,СВЦЭМ!$A$34:$A$777,$A137,СВЦЭМ!$B$34:$B$777,R$119)+'СЕТ СН'!$I$9+СВЦЭМ!$D$10+'СЕТ СН'!$I$5-'СЕТ СН'!$I$17</f>
        <v>4716.2731580899999</v>
      </c>
      <c r="S137" s="37">
        <f>SUMIFS(СВЦЭМ!$C$34:$C$777,СВЦЭМ!$A$34:$A$777,$A137,СВЦЭМ!$B$34:$B$777,S$119)+'СЕТ СН'!$I$9+СВЦЭМ!$D$10+'СЕТ СН'!$I$5-'СЕТ СН'!$I$17</f>
        <v>4720.2116680099998</v>
      </c>
      <c r="T137" s="37">
        <f>SUMIFS(СВЦЭМ!$C$34:$C$777,СВЦЭМ!$A$34:$A$777,$A137,СВЦЭМ!$B$34:$B$777,T$119)+'СЕТ СН'!$I$9+СВЦЭМ!$D$10+'СЕТ СН'!$I$5-'СЕТ СН'!$I$17</f>
        <v>4743.5662628499995</v>
      </c>
      <c r="U137" s="37">
        <f>SUMIFS(СВЦЭМ!$C$34:$C$777,СВЦЭМ!$A$34:$A$777,$A137,СВЦЭМ!$B$34:$B$777,U$119)+'СЕТ СН'!$I$9+СВЦЭМ!$D$10+'СЕТ СН'!$I$5-'СЕТ СН'!$I$17</f>
        <v>4775.9959258399995</v>
      </c>
      <c r="V137" s="37">
        <f>SUMIFS(СВЦЭМ!$C$34:$C$777,СВЦЭМ!$A$34:$A$777,$A137,СВЦЭМ!$B$34:$B$777,V$119)+'СЕТ СН'!$I$9+СВЦЭМ!$D$10+'СЕТ СН'!$I$5-'СЕТ СН'!$I$17</f>
        <v>4778.6054385199996</v>
      </c>
      <c r="W137" s="37">
        <f>SUMIFS(СВЦЭМ!$C$34:$C$777,СВЦЭМ!$A$34:$A$777,$A137,СВЦЭМ!$B$34:$B$777,W$119)+'СЕТ СН'!$I$9+СВЦЭМ!$D$10+'СЕТ СН'!$I$5-'СЕТ СН'!$I$17</f>
        <v>4853.5030627899996</v>
      </c>
      <c r="X137" s="37">
        <f>SUMIFS(СВЦЭМ!$C$34:$C$777,СВЦЭМ!$A$34:$A$777,$A137,СВЦЭМ!$B$34:$B$777,X$119)+'СЕТ СН'!$I$9+СВЦЭМ!$D$10+'СЕТ СН'!$I$5-'СЕТ СН'!$I$17</f>
        <v>4924.8142647699997</v>
      </c>
      <c r="Y137" s="37">
        <f>SUMIFS(СВЦЭМ!$C$34:$C$777,СВЦЭМ!$A$34:$A$777,$A137,СВЦЭМ!$B$34:$B$777,Y$119)+'СЕТ СН'!$I$9+СВЦЭМ!$D$10+'СЕТ СН'!$I$5-'СЕТ СН'!$I$17</f>
        <v>4963.5121693599995</v>
      </c>
    </row>
    <row r="138" spans="1:25" ht="15.75" x14ac:dyDescent="0.2">
      <c r="A138" s="36">
        <f t="shared" si="3"/>
        <v>43027</v>
      </c>
      <c r="B138" s="37">
        <f>SUMIFS(СВЦЭМ!$C$34:$C$777,СВЦЭМ!$A$34:$A$777,$A138,СВЦЭМ!$B$34:$B$777,B$119)+'СЕТ СН'!$I$9+СВЦЭМ!$D$10+'СЕТ СН'!$I$5-'СЕТ СН'!$I$17</f>
        <v>4955.9352422899992</v>
      </c>
      <c r="C138" s="37">
        <f>SUMIFS(СВЦЭМ!$C$34:$C$777,СВЦЭМ!$A$34:$A$777,$A138,СВЦЭМ!$B$34:$B$777,C$119)+'СЕТ СН'!$I$9+СВЦЭМ!$D$10+'СЕТ СН'!$I$5-'СЕТ СН'!$I$17</f>
        <v>4951.5135135399996</v>
      </c>
      <c r="D138" s="37">
        <f>SUMIFS(СВЦЭМ!$C$34:$C$777,СВЦЭМ!$A$34:$A$777,$A138,СВЦЭМ!$B$34:$B$777,D$119)+'СЕТ СН'!$I$9+СВЦЭМ!$D$10+'СЕТ СН'!$I$5-'СЕТ СН'!$I$17</f>
        <v>4991.3189243199995</v>
      </c>
      <c r="E138" s="37">
        <f>SUMIFS(СВЦЭМ!$C$34:$C$777,СВЦЭМ!$A$34:$A$777,$A138,СВЦЭМ!$B$34:$B$777,E$119)+'СЕТ СН'!$I$9+СВЦЭМ!$D$10+'СЕТ СН'!$I$5-'СЕТ СН'!$I$17</f>
        <v>4996.0723580699996</v>
      </c>
      <c r="F138" s="37">
        <f>SUMIFS(СВЦЭМ!$C$34:$C$777,СВЦЭМ!$A$34:$A$777,$A138,СВЦЭМ!$B$34:$B$777,F$119)+'СЕТ СН'!$I$9+СВЦЭМ!$D$10+'СЕТ СН'!$I$5-'СЕТ СН'!$I$17</f>
        <v>4996.8768973999995</v>
      </c>
      <c r="G138" s="37">
        <f>SUMIFS(СВЦЭМ!$C$34:$C$777,СВЦЭМ!$A$34:$A$777,$A138,СВЦЭМ!$B$34:$B$777,G$119)+'СЕТ СН'!$I$9+СВЦЭМ!$D$10+'СЕТ СН'!$I$5-'СЕТ СН'!$I$17</f>
        <v>4971.3294199599995</v>
      </c>
      <c r="H138" s="37">
        <f>SUMIFS(СВЦЭМ!$C$34:$C$777,СВЦЭМ!$A$34:$A$777,$A138,СВЦЭМ!$B$34:$B$777,H$119)+'СЕТ СН'!$I$9+СВЦЭМ!$D$10+'СЕТ СН'!$I$5-'СЕТ СН'!$I$17</f>
        <v>4970.2516142699997</v>
      </c>
      <c r="I138" s="37">
        <f>SUMIFS(СВЦЭМ!$C$34:$C$777,СВЦЭМ!$A$34:$A$777,$A138,СВЦЭМ!$B$34:$B$777,I$119)+'СЕТ СН'!$I$9+СВЦЭМ!$D$10+'СЕТ СН'!$I$5-'СЕТ СН'!$I$17</f>
        <v>4969.5041003599999</v>
      </c>
      <c r="J138" s="37">
        <f>SUMIFS(СВЦЭМ!$C$34:$C$777,СВЦЭМ!$A$34:$A$777,$A138,СВЦЭМ!$B$34:$B$777,J$119)+'СЕТ СН'!$I$9+СВЦЭМ!$D$10+'СЕТ СН'!$I$5-'СЕТ СН'!$I$17</f>
        <v>4911.0721860199992</v>
      </c>
      <c r="K138" s="37">
        <f>SUMIFS(СВЦЭМ!$C$34:$C$777,СВЦЭМ!$A$34:$A$777,$A138,СВЦЭМ!$B$34:$B$777,K$119)+'СЕТ СН'!$I$9+СВЦЭМ!$D$10+'СЕТ СН'!$I$5-'СЕТ СН'!$I$17</f>
        <v>4881.9000438899993</v>
      </c>
      <c r="L138" s="37">
        <f>SUMIFS(СВЦЭМ!$C$34:$C$777,СВЦЭМ!$A$34:$A$777,$A138,СВЦЭМ!$B$34:$B$777,L$119)+'СЕТ СН'!$I$9+СВЦЭМ!$D$10+'СЕТ СН'!$I$5-'СЕТ СН'!$I$17</f>
        <v>4830.5127647599993</v>
      </c>
      <c r="M138" s="37">
        <f>SUMIFS(СВЦЭМ!$C$34:$C$777,СВЦЭМ!$A$34:$A$777,$A138,СВЦЭМ!$B$34:$B$777,M$119)+'СЕТ СН'!$I$9+СВЦЭМ!$D$10+'СЕТ СН'!$I$5-'СЕТ СН'!$I$17</f>
        <v>4820.6091736499993</v>
      </c>
      <c r="N138" s="37">
        <f>SUMIFS(СВЦЭМ!$C$34:$C$777,СВЦЭМ!$A$34:$A$777,$A138,СВЦЭМ!$B$34:$B$777,N$119)+'СЕТ СН'!$I$9+СВЦЭМ!$D$10+'СЕТ СН'!$I$5-'СЕТ СН'!$I$17</f>
        <v>4808.9332857599993</v>
      </c>
      <c r="O138" s="37">
        <f>SUMIFS(СВЦЭМ!$C$34:$C$777,СВЦЭМ!$A$34:$A$777,$A138,СВЦЭМ!$B$34:$B$777,O$119)+'СЕТ СН'!$I$9+СВЦЭМ!$D$10+'СЕТ СН'!$I$5-'СЕТ СН'!$I$17</f>
        <v>4809.3457864699994</v>
      </c>
      <c r="P138" s="37">
        <f>SUMIFS(СВЦЭМ!$C$34:$C$777,СВЦЭМ!$A$34:$A$777,$A138,СВЦЭМ!$B$34:$B$777,P$119)+'СЕТ СН'!$I$9+СВЦЭМ!$D$10+'СЕТ СН'!$I$5-'СЕТ СН'!$I$17</f>
        <v>4801.7225144699996</v>
      </c>
      <c r="Q138" s="37">
        <f>SUMIFS(СВЦЭМ!$C$34:$C$777,СВЦЭМ!$A$34:$A$777,$A138,СВЦЭМ!$B$34:$B$777,Q$119)+'СЕТ СН'!$I$9+СВЦЭМ!$D$10+'СЕТ СН'!$I$5-'СЕТ СН'!$I$17</f>
        <v>4796.6297593299996</v>
      </c>
      <c r="R138" s="37">
        <f>SUMIFS(СВЦЭМ!$C$34:$C$777,СВЦЭМ!$A$34:$A$777,$A138,СВЦЭМ!$B$34:$B$777,R$119)+'СЕТ СН'!$I$9+СВЦЭМ!$D$10+'СЕТ СН'!$I$5-'СЕТ СН'!$I$17</f>
        <v>4795.5736412099996</v>
      </c>
      <c r="S138" s="37">
        <f>SUMIFS(СВЦЭМ!$C$34:$C$777,СВЦЭМ!$A$34:$A$777,$A138,СВЦЭМ!$B$34:$B$777,S$119)+'СЕТ СН'!$I$9+СВЦЭМ!$D$10+'СЕТ СН'!$I$5-'СЕТ СН'!$I$17</f>
        <v>4811.9670722599994</v>
      </c>
      <c r="T138" s="37">
        <f>SUMIFS(СВЦЭМ!$C$34:$C$777,СВЦЭМ!$A$34:$A$777,$A138,СВЦЭМ!$B$34:$B$777,T$119)+'СЕТ СН'!$I$9+СВЦЭМ!$D$10+'СЕТ СН'!$I$5-'СЕТ СН'!$I$17</f>
        <v>4849.3763447499996</v>
      </c>
      <c r="U138" s="37">
        <f>SUMIFS(СВЦЭМ!$C$34:$C$777,СВЦЭМ!$A$34:$A$777,$A138,СВЦЭМ!$B$34:$B$777,U$119)+'СЕТ СН'!$I$9+СВЦЭМ!$D$10+'СЕТ СН'!$I$5-'СЕТ СН'!$I$17</f>
        <v>4875.5947011799999</v>
      </c>
      <c r="V138" s="37">
        <f>SUMIFS(СВЦЭМ!$C$34:$C$777,СВЦЭМ!$A$34:$A$777,$A138,СВЦЭМ!$B$34:$B$777,V$119)+'СЕТ СН'!$I$9+СВЦЭМ!$D$10+'СЕТ СН'!$I$5-'СЕТ СН'!$I$17</f>
        <v>4864.9277926499999</v>
      </c>
      <c r="W138" s="37">
        <f>SUMIFS(СВЦЭМ!$C$34:$C$777,СВЦЭМ!$A$34:$A$777,$A138,СВЦЭМ!$B$34:$B$777,W$119)+'СЕТ СН'!$I$9+СВЦЭМ!$D$10+'СЕТ СН'!$I$5-'СЕТ СН'!$I$17</f>
        <v>4883.0926441499996</v>
      </c>
      <c r="X138" s="37">
        <f>SUMIFS(СВЦЭМ!$C$34:$C$777,СВЦЭМ!$A$34:$A$777,$A138,СВЦЭМ!$B$34:$B$777,X$119)+'СЕТ СН'!$I$9+СВЦЭМ!$D$10+'СЕТ СН'!$I$5-'СЕТ СН'!$I$17</f>
        <v>4930.1285798299996</v>
      </c>
      <c r="Y138" s="37">
        <f>SUMIFS(СВЦЭМ!$C$34:$C$777,СВЦЭМ!$A$34:$A$777,$A138,СВЦЭМ!$B$34:$B$777,Y$119)+'СЕТ СН'!$I$9+СВЦЭМ!$D$10+'СЕТ СН'!$I$5-'СЕТ СН'!$I$17</f>
        <v>4967.9972061499993</v>
      </c>
    </row>
    <row r="139" spans="1:25" ht="15.75" x14ac:dyDescent="0.2">
      <c r="A139" s="36">
        <f t="shared" si="3"/>
        <v>43028</v>
      </c>
      <c r="B139" s="37">
        <f>SUMIFS(СВЦЭМ!$C$34:$C$777,СВЦЭМ!$A$34:$A$777,$A139,СВЦЭМ!$B$34:$B$777,B$119)+'СЕТ СН'!$I$9+СВЦЭМ!$D$10+'СЕТ СН'!$I$5-'СЕТ СН'!$I$17</f>
        <v>5010.1838006899998</v>
      </c>
      <c r="C139" s="37">
        <f>SUMIFS(СВЦЭМ!$C$34:$C$777,СВЦЭМ!$A$34:$A$777,$A139,СВЦЭМ!$B$34:$B$777,C$119)+'СЕТ СН'!$I$9+СВЦЭМ!$D$10+'СЕТ СН'!$I$5-'СЕТ СН'!$I$17</f>
        <v>5007.1661889999996</v>
      </c>
      <c r="D139" s="37">
        <f>SUMIFS(СВЦЭМ!$C$34:$C$777,СВЦЭМ!$A$34:$A$777,$A139,СВЦЭМ!$B$34:$B$777,D$119)+'СЕТ СН'!$I$9+СВЦЭМ!$D$10+'СЕТ СН'!$I$5-'СЕТ СН'!$I$17</f>
        <v>5008.61659702</v>
      </c>
      <c r="E139" s="37">
        <f>SUMIFS(СВЦЭМ!$C$34:$C$777,СВЦЭМ!$A$34:$A$777,$A139,СВЦЭМ!$B$34:$B$777,E$119)+'СЕТ СН'!$I$9+СВЦЭМ!$D$10+'СЕТ СН'!$I$5-'СЕТ СН'!$I$17</f>
        <v>5006.5003913999999</v>
      </c>
      <c r="F139" s="37">
        <f>SUMIFS(СВЦЭМ!$C$34:$C$777,СВЦЭМ!$A$34:$A$777,$A139,СВЦЭМ!$B$34:$B$777,F$119)+'СЕТ СН'!$I$9+СВЦЭМ!$D$10+'СЕТ СН'!$I$5-'СЕТ СН'!$I$17</f>
        <v>5010.2378155500001</v>
      </c>
      <c r="G139" s="37">
        <f>SUMIFS(СВЦЭМ!$C$34:$C$777,СВЦЭМ!$A$34:$A$777,$A139,СВЦЭМ!$B$34:$B$777,G$119)+'СЕТ СН'!$I$9+СВЦЭМ!$D$10+'СЕТ СН'!$I$5-'СЕТ СН'!$I$17</f>
        <v>5009.2123961799998</v>
      </c>
      <c r="H139" s="37">
        <f>SUMIFS(СВЦЭМ!$C$34:$C$777,СВЦЭМ!$A$34:$A$777,$A139,СВЦЭМ!$B$34:$B$777,H$119)+'СЕТ СН'!$I$9+СВЦЭМ!$D$10+'СЕТ СН'!$I$5-'СЕТ СН'!$I$17</f>
        <v>5014.3363327399993</v>
      </c>
      <c r="I139" s="37">
        <f>SUMIFS(СВЦЭМ!$C$34:$C$777,СВЦЭМ!$A$34:$A$777,$A139,СВЦЭМ!$B$34:$B$777,I$119)+'СЕТ СН'!$I$9+СВЦЭМ!$D$10+'СЕТ СН'!$I$5-'СЕТ СН'!$I$17</f>
        <v>4995.16044969</v>
      </c>
      <c r="J139" s="37">
        <f>SUMIFS(СВЦЭМ!$C$34:$C$777,СВЦЭМ!$A$34:$A$777,$A139,СВЦЭМ!$B$34:$B$777,J$119)+'СЕТ СН'!$I$9+СВЦЭМ!$D$10+'СЕТ СН'!$I$5-'СЕТ СН'!$I$17</f>
        <v>4949.2406543199995</v>
      </c>
      <c r="K139" s="37">
        <f>SUMIFS(СВЦЭМ!$C$34:$C$777,СВЦЭМ!$A$34:$A$777,$A139,СВЦЭМ!$B$34:$B$777,K$119)+'СЕТ СН'!$I$9+СВЦЭМ!$D$10+'СЕТ СН'!$I$5-'СЕТ СН'!$I$17</f>
        <v>4888.0002403099998</v>
      </c>
      <c r="L139" s="37">
        <f>SUMIFS(СВЦЭМ!$C$34:$C$777,СВЦЭМ!$A$34:$A$777,$A139,СВЦЭМ!$B$34:$B$777,L$119)+'СЕТ СН'!$I$9+СВЦЭМ!$D$10+'СЕТ СН'!$I$5-'СЕТ СН'!$I$17</f>
        <v>4838.5735967799992</v>
      </c>
      <c r="M139" s="37">
        <f>SUMIFS(СВЦЭМ!$C$34:$C$777,СВЦЭМ!$A$34:$A$777,$A139,СВЦЭМ!$B$34:$B$777,M$119)+'СЕТ СН'!$I$9+СВЦЭМ!$D$10+'СЕТ СН'!$I$5-'СЕТ СН'!$I$17</f>
        <v>4824.4705129899994</v>
      </c>
      <c r="N139" s="37">
        <f>SUMIFS(СВЦЭМ!$C$34:$C$777,СВЦЭМ!$A$34:$A$777,$A139,СВЦЭМ!$B$34:$B$777,N$119)+'СЕТ СН'!$I$9+СВЦЭМ!$D$10+'СЕТ СН'!$I$5-'СЕТ СН'!$I$17</f>
        <v>4816.9967634199993</v>
      </c>
      <c r="O139" s="37">
        <f>SUMIFS(СВЦЭМ!$C$34:$C$777,СВЦЭМ!$A$34:$A$777,$A139,СВЦЭМ!$B$34:$B$777,O$119)+'СЕТ СН'!$I$9+СВЦЭМ!$D$10+'СЕТ СН'!$I$5-'СЕТ СН'!$I$17</f>
        <v>4815.2641792199993</v>
      </c>
      <c r="P139" s="37">
        <f>SUMIFS(СВЦЭМ!$C$34:$C$777,СВЦЭМ!$A$34:$A$777,$A139,СВЦЭМ!$B$34:$B$777,P$119)+'СЕТ СН'!$I$9+СВЦЭМ!$D$10+'СЕТ СН'!$I$5-'СЕТ СН'!$I$17</f>
        <v>4825.9017543699993</v>
      </c>
      <c r="Q139" s="37">
        <f>SUMIFS(СВЦЭМ!$C$34:$C$777,СВЦЭМ!$A$34:$A$777,$A139,СВЦЭМ!$B$34:$B$777,Q$119)+'СЕТ СН'!$I$9+СВЦЭМ!$D$10+'СЕТ СН'!$I$5-'СЕТ СН'!$I$17</f>
        <v>4841.4682920899995</v>
      </c>
      <c r="R139" s="37">
        <f>SUMIFS(СВЦЭМ!$C$34:$C$777,СВЦЭМ!$A$34:$A$777,$A139,СВЦЭМ!$B$34:$B$777,R$119)+'СЕТ СН'!$I$9+СВЦЭМ!$D$10+'СЕТ СН'!$I$5-'СЕТ СН'!$I$17</f>
        <v>4839.0493188299997</v>
      </c>
      <c r="S139" s="37">
        <f>SUMIFS(СВЦЭМ!$C$34:$C$777,СВЦЭМ!$A$34:$A$777,$A139,СВЦЭМ!$B$34:$B$777,S$119)+'СЕТ СН'!$I$9+СВЦЭМ!$D$10+'СЕТ СН'!$I$5-'СЕТ СН'!$I$17</f>
        <v>4842.0589533900002</v>
      </c>
      <c r="T139" s="37">
        <f>SUMIFS(СВЦЭМ!$C$34:$C$777,СВЦЭМ!$A$34:$A$777,$A139,СВЦЭМ!$B$34:$B$777,T$119)+'СЕТ СН'!$I$9+СВЦЭМ!$D$10+'СЕТ СН'!$I$5-'СЕТ СН'!$I$17</f>
        <v>4855.66746951</v>
      </c>
      <c r="U139" s="37">
        <f>SUMIFS(СВЦЭМ!$C$34:$C$777,СВЦЭМ!$A$34:$A$777,$A139,СВЦЭМ!$B$34:$B$777,U$119)+'СЕТ СН'!$I$9+СВЦЭМ!$D$10+'СЕТ СН'!$I$5-'СЕТ СН'!$I$17</f>
        <v>4876.6432112499997</v>
      </c>
      <c r="V139" s="37">
        <f>SUMIFS(СВЦЭМ!$C$34:$C$777,СВЦЭМ!$A$34:$A$777,$A139,СВЦЭМ!$B$34:$B$777,V$119)+'СЕТ СН'!$I$9+СВЦЭМ!$D$10+'СЕТ СН'!$I$5-'СЕТ СН'!$I$17</f>
        <v>4879.2949992399999</v>
      </c>
      <c r="W139" s="37">
        <f>SUMIFS(СВЦЭМ!$C$34:$C$777,СВЦЭМ!$A$34:$A$777,$A139,СВЦЭМ!$B$34:$B$777,W$119)+'СЕТ СН'!$I$9+СВЦЭМ!$D$10+'СЕТ СН'!$I$5-'СЕТ СН'!$I$17</f>
        <v>4925.13834305</v>
      </c>
      <c r="X139" s="37">
        <f>SUMIFS(СВЦЭМ!$C$34:$C$777,СВЦЭМ!$A$34:$A$777,$A139,СВЦЭМ!$B$34:$B$777,X$119)+'СЕТ СН'!$I$9+СВЦЭМ!$D$10+'СЕТ СН'!$I$5-'СЕТ СН'!$I$17</f>
        <v>4952.8414711799996</v>
      </c>
      <c r="Y139" s="37">
        <f>SUMIFS(СВЦЭМ!$C$34:$C$777,СВЦЭМ!$A$34:$A$777,$A139,СВЦЭМ!$B$34:$B$777,Y$119)+'СЕТ СН'!$I$9+СВЦЭМ!$D$10+'СЕТ СН'!$I$5-'СЕТ СН'!$I$17</f>
        <v>4999.5703073899995</v>
      </c>
    </row>
    <row r="140" spans="1:25" ht="15.75" x14ac:dyDescent="0.2">
      <c r="A140" s="36">
        <f t="shared" si="3"/>
        <v>43029</v>
      </c>
      <c r="B140" s="37">
        <f>SUMIFS(СВЦЭМ!$C$34:$C$777,СВЦЭМ!$A$34:$A$777,$A140,СВЦЭМ!$B$34:$B$777,B$119)+'СЕТ СН'!$I$9+СВЦЭМ!$D$10+'СЕТ СН'!$I$5-'СЕТ СН'!$I$17</f>
        <v>5018.5896996899992</v>
      </c>
      <c r="C140" s="37">
        <f>SUMIFS(СВЦЭМ!$C$34:$C$777,СВЦЭМ!$A$34:$A$777,$A140,СВЦЭМ!$B$34:$B$777,C$119)+'СЕТ СН'!$I$9+СВЦЭМ!$D$10+'СЕТ СН'!$I$5-'СЕТ СН'!$I$17</f>
        <v>5057.06683944</v>
      </c>
      <c r="D140" s="37">
        <f>SUMIFS(СВЦЭМ!$C$34:$C$777,СВЦЭМ!$A$34:$A$777,$A140,СВЦЭМ!$B$34:$B$777,D$119)+'СЕТ СН'!$I$9+СВЦЭМ!$D$10+'СЕТ СН'!$I$5-'СЕТ СН'!$I$17</f>
        <v>5046.9609675399997</v>
      </c>
      <c r="E140" s="37">
        <f>SUMIFS(СВЦЭМ!$C$34:$C$777,СВЦЭМ!$A$34:$A$777,$A140,СВЦЭМ!$B$34:$B$777,E$119)+'СЕТ СН'!$I$9+СВЦЭМ!$D$10+'СЕТ СН'!$I$5-'СЕТ СН'!$I$17</f>
        <v>5063.54778068</v>
      </c>
      <c r="F140" s="37">
        <f>SUMIFS(СВЦЭМ!$C$34:$C$777,СВЦЭМ!$A$34:$A$777,$A140,СВЦЭМ!$B$34:$B$777,F$119)+'СЕТ СН'!$I$9+СВЦЭМ!$D$10+'СЕТ СН'!$I$5-'СЕТ СН'!$I$17</f>
        <v>5072.2114657900001</v>
      </c>
      <c r="G140" s="37">
        <f>SUMIFS(СВЦЭМ!$C$34:$C$777,СВЦЭМ!$A$34:$A$777,$A140,СВЦЭМ!$B$34:$B$777,G$119)+'СЕТ СН'!$I$9+СВЦЭМ!$D$10+'СЕТ СН'!$I$5-'СЕТ СН'!$I$17</f>
        <v>5058.9703944699995</v>
      </c>
      <c r="H140" s="37">
        <f>SUMIFS(СВЦЭМ!$C$34:$C$777,СВЦЭМ!$A$34:$A$777,$A140,СВЦЭМ!$B$34:$B$777,H$119)+'СЕТ СН'!$I$9+СВЦЭМ!$D$10+'СЕТ СН'!$I$5-'СЕТ СН'!$I$17</f>
        <v>5003.4787899499997</v>
      </c>
      <c r="I140" s="37">
        <f>SUMIFS(СВЦЭМ!$C$34:$C$777,СВЦЭМ!$A$34:$A$777,$A140,СВЦЭМ!$B$34:$B$777,I$119)+'СЕТ СН'!$I$9+СВЦЭМ!$D$10+'СЕТ СН'!$I$5-'СЕТ СН'!$I$17</f>
        <v>4959.5279498099999</v>
      </c>
      <c r="J140" s="37">
        <f>SUMIFS(СВЦЭМ!$C$34:$C$777,СВЦЭМ!$A$34:$A$777,$A140,СВЦЭМ!$B$34:$B$777,J$119)+'СЕТ СН'!$I$9+СВЦЭМ!$D$10+'СЕТ СН'!$I$5-'СЕТ СН'!$I$17</f>
        <v>4924.8303797099998</v>
      </c>
      <c r="K140" s="37">
        <f>SUMIFS(СВЦЭМ!$C$34:$C$777,СВЦЭМ!$A$34:$A$777,$A140,СВЦЭМ!$B$34:$B$777,K$119)+'СЕТ СН'!$I$9+СВЦЭМ!$D$10+'СЕТ СН'!$I$5-'СЕТ СН'!$I$17</f>
        <v>4857.4684734099992</v>
      </c>
      <c r="L140" s="37">
        <f>SUMIFS(СВЦЭМ!$C$34:$C$777,СВЦЭМ!$A$34:$A$777,$A140,СВЦЭМ!$B$34:$B$777,L$119)+'СЕТ СН'!$I$9+СВЦЭМ!$D$10+'СЕТ СН'!$I$5-'СЕТ СН'!$I$17</f>
        <v>4834.9648364299992</v>
      </c>
      <c r="M140" s="37">
        <f>SUMIFS(СВЦЭМ!$C$34:$C$777,СВЦЭМ!$A$34:$A$777,$A140,СВЦЭМ!$B$34:$B$777,M$119)+'СЕТ СН'!$I$9+СВЦЭМ!$D$10+'СЕТ СН'!$I$5-'СЕТ СН'!$I$17</f>
        <v>4827.2511930000001</v>
      </c>
      <c r="N140" s="37">
        <f>SUMIFS(СВЦЭМ!$C$34:$C$777,СВЦЭМ!$A$34:$A$777,$A140,СВЦЭМ!$B$34:$B$777,N$119)+'СЕТ СН'!$I$9+СВЦЭМ!$D$10+'СЕТ СН'!$I$5-'СЕТ СН'!$I$17</f>
        <v>4812.6197683399996</v>
      </c>
      <c r="O140" s="37">
        <f>SUMIFS(СВЦЭМ!$C$34:$C$777,СВЦЭМ!$A$34:$A$777,$A140,СВЦЭМ!$B$34:$B$777,O$119)+'СЕТ СН'!$I$9+СВЦЭМ!$D$10+'СЕТ СН'!$I$5-'СЕТ СН'!$I$17</f>
        <v>4795.8951195699992</v>
      </c>
      <c r="P140" s="37">
        <f>SUMIFS(СВЦЭМ!$C$34:$C$777,СВЦЭМ!$A$34:$A$777,$A140,СВЦЭМ!$B$34:$B$777,P$119)+'СЕТ СН'!$I$9+СВЦЭМ!$D$10+'СЕТ СН'!$I$5-'СЕТ СН'!$I$17</f>
        <v>4784.8649897199994</v>
      </c>
      <c r="Q140" s="37">
        <f>SUMIFS(СВЦЭМ!$C$34:$C$777,СВЦЭМ!$A$34:$A$777,$A140,СВЦЭМ!$B$34:$B$777,Q$119)+'СЕТ СН'!$I$9+СВЦЭМ!$D$10+'СЕТ СН'!$I$5-'СЕТ СН'!$I$17</f>
        <v>4793.2300717899998</v>
      </c>
      <c r="R140" s="37">
        <f>SUMIFS(СВЦЭМ!$C$34:$C$777,СВЦЭМ!$A$34:$A$777,$A140,СВЦЭМ!$B$34:$B$777,R$119)+'СЕТ СН'!$I$9+СВЦЭМ!$D$10+'СЕТ СН'!$I$5-'СЕТ СН'!$I$17</f>
        <v>4797.6841256799999</v>
      </c>
      <c r="S140" s="37">
        <f>SUMIFS(СВЦЭМ!$C$34:$C$777,СВЦЭМ!$A$34:$A$777,$A140,СВЦЭМ!$B$34:$B$777,S$119)+'СЕТ СН'!$I$9+СВЦЭМ!$D$10+'СЕТ СН'!$I$5-'СЕТ СН'!$I$17</f>
        <v>4810.2282613999996</v>
      </c>
      <c r="T140" s="37">
        <f>SUMIFS(СВЦЭМ!$C$34:$C$777,СВЦЭМ!$A$34:$A$777,$A140,СВЦЭМ!$B$34:$B$777,T$119)+'СЕТ СН'!$I$9+СВЦЭМ!$D$10+'СЕТ СН'!$I$5-'СЕТ СН'!$I$17</f>
        <v>4844.47436844</v>
      </c>
      <c r="U140" s="37">
        <f>SUMIFS(СВЦЭМ!$C$34:$C$777,СВЦЭМ!$A$34:$A$777,$A140,СВЦЭМ!$B$34:$B$777,U$119)+'СЕТ СН'!$I$9+СВЦЭМ!$D$10+'СЕТ СН'!$I$5-'СЕТ СН'!$I$17</f>
        <v>4872.23005397</v>
      </c>
      <c r="V140" s="37">
        <f>SUMIFS(СВЦЭМ!$C$34:$C$777,СВЦЭМ!$A$34:$A$777,$A140,СВЦЭМ!$B$34:$B$777,V$119)+'СЕТ СН'!$I$9+СВЦЭМ!$D$10+'СЕТ СН'!$I$5-'СЕТ СН'!$I$17</f>
        <v>4856.7632982300001</v>
      </c>
      <c r="W140" s="37">
        <f>SUMIFS(СВЦЭМ!$C$34:$C$777,СВЦЭМ!$A$34:$A$777,$A140,СВЦЭМ!$B$34:$B$777,W$119)+'СЕТ СН'!$I$9+СВЦЭМ!$D$10+'СЕТ СН'!$I$5-'СЕТ СН'!$I$17</f>
        <v>4845.6672522399995</v>
      </c>
      <c r="X140" s="37">
        <f>SUMIFS(СВЦЭМ!$C$34:$C$777,СВЦЭМ!$A$34:$A$777,$A140,СВЦЭМ!$B$34:$B$777,X$119)+'СЕТ СН'!$I$9+СВЦЭМ!$D$10+'СЕТ СН'!$I$5-'СЕТ СН'!$I$17</f>
        <v>4908.63358109</v>
      </c>
      <c r="Y140" s="37">
        <f>SUMIFS(СВЦЭМ!$C$34:$C$777,СВЦЭМ!$A$34:$A$777,$A140,СВЦЭМ!$B$34:$B$777,Y$119)+'СЕТ СН'!$I$9+СВЦЭМ!$D$10+'СЕТ СН'!$I$5-'СЕТ СН'!$I$17</f>
        <v>4957.6379120900001</v>
      </c>
    </row>
    <row r="141" spans="1:25" ht="15.75" x14ac:dyDescent="0.2">
      <c r="A141" s="36">
        <f t="shared" si="3"/>
        <v>43030</v>
      </c>
      <c r="B141" s="37">
        <f>SUMIFS(СВЦЭМ!$C$34:$C$777,СВЦЭМ!$A$34:$A$777,$A141,СВЦЭМ!$B$34:$B$777,B$119)+'СЕТ СН'!$I$9+СВЦЭМ!$D$10+'СЕТ СН'!$I$5-'СЕТ СН'!$I$17</f>
        <v>5037.1878124699997</v>
      </c>
      <c r="C141" s="37">
        <f>SUMIFS(СВЦЭМ!$C$34:$C$777,СВЦЭМ!$A$34:$A$777,$A141,СВЦЭМ!$B$34:$B$777,C$119)+'СЕТ СН'!$I$9+СВЦЭМ!$D$10+'СЕТ СН'!$I$5-'СЕТ СН'!$I$17</f>
        <v>5101.6670106799993</v>
      </c>
      <c r="D141" s="37">
        <f>SUMIFS(СВЦЭМ!$C$34:$C$777,СВЦЭМ!$A$34:$A$777,$A141,СВЦЭМ!$B$34:$B$777,D$119)+'СЕТ СН'!$I$9+СВЦЭМ!$D$10+'СЕТ СН'!$I$5-'СЕТ СН'!$I$17</f>
        <v>5129.4383646400001</v>
      </c>
      <c r="E141" s="37">
        <f>SUMIFS(СВЦЭМ!$C$34:$C$777,СВЦЭМ!$A$34:$A$777,$A141,СВЦЭМ!$B$34:$B$777,E$119)+'СЕТ СН'!$I$9+СВЦЭМ!$D$10+'СЕТ СН'!$I$5-'СЕТ СН'!$I$17</f>
        <v>5152.2824349599996</v>
      </c>
      <c r="F141" s="37">
        <f>SUMIFS(СВЦЭМ!$C$34:$C$777,СВЦЭМ!$A$34:$A$777,$A141,СВЦЭМ!$B$34:$B$777,F$119)+'СЕТ СН'!$I$9+СВЦЭМ!$D$10+'СЕТ СН'!$I$5-'СЕТ СН'!$I$17</f>
        <v>5146.99692581</v>
      </c>
      <c r="G141" s="37">
        <f>SUMIFS(СВЦЭМ!$C$34:$C$777,СВЦЭМ!$A$34:$A$777,$A141,СВЦЭМ!$B$34:$B$777,G$119)+'СЕТ СН'!$I$9+СВЦЭМ!$D$10+'СЕТ СН'!$I$5-'СЕТ СН'!$I$17</f>
        <v>5126.9267217899996</v>
      </c>
      <c r="H141" s="37">
        <f>SUMIFS(СВЦЭМ!$C$34:$C$777,СВЦЭМ!$A$34:$A$777,$A141,СВЦЭМ!$B$34:$B$777,H$119)+'СЕТ СН'!$I$9+СВЦЭМ!$D$10+'СЕТ СН'!$I$5-'СЕТ СН'!$I$17</f>
        <v>5095.5510056799994</v>
      </c>
      <c r="I141" s="37">
        <f>SUMIFS(СВЦЭМ!$C$34:$C$777,СВЦЭМ!$A$34:$A$777,$A141,СВЦЭМ!$B$34:$B$777,I$119)+'СЕТ СН'!$I$9+СВЦЭМ!$D$10+'СЕТ СН'!$I$5-'СЕТ СН'!$I$17</f>
        <v>5048.3137702299991</v>
      </c>
      <c r="J141" s="37">
        <f>SUMIFS(СВЦЭМ!$C$34:$C$777,СВЦЭМ!$A$34:$A$777,$A141,СВЦЭМ!$B$34:$B$777,J$119)+'СЕТ СН'!$I$9+СВЦЭМ!$D$10+'СЕТ СН'!$I$5-'СЕТ СН'!$I$17</f>
        <v>4943.3579745699999</v>
      </c>
      <c r="K141" s="37">
        <f>SUMIFS(СВЦЭМ!$C$34:$C$777,СВЦЭМ!$A$34:$A$777,$A141,СВЦЭМ!$B$34:$B$777,K$119)+'СЕТ СН'!$I$9+СВЦЭМ!$D$10+'СЕТ СН'!$I$5-'СЕТ СН'!$I$17</f>
        <v>4855.5232061899997</v>
      </c>
      <c r="L141" s="37">
        <f>SUMIFS(СВЦЭМ!$C$34:$C$777,СВЦЭМ!$A$34:$A$777,$A141,СВЦЭМ!$B$34:$B$777,L$119)+'СЕТ СН'!$I$9+СВЦЭМ!$D$10+'СЕТ СН'!$I$5-'СЕТ СН'!$I$17</f>
        <v>4780.9595620499995</v>
      </c>
      <c r="M141" s="37">
        <f>SUMIFS(СВЦЭМ!$C$34:$C$777,СВЦЭМ!$A$34:$A$777,$A141,СВЦЭМ!$B$34:$B$777,M$119)+'СЕТ СН'!$I$9+СВЦЭМ!$D$10+'СЕТ СН'!$I$5-'СЕТ СН'!$I$17</f>
        <v>4782.5009277299996</v>
      </c>
      <c r="N141" s="37">
        <f>SUMIFS(СВЦЭМ!$C$34:$C$777,СВЦЭМ!$A$34:$A$777,$A141,СВЦЭМ!$B$34:$B$777,N$119)+'СЕТ СН'!$I$9+СВЦЭМ!$D$10+'СЕТ СН'!$I$5-'СЕТ СН'!$I$17</f>
        <v>4784.3154627099993</v>
      </c>
      <c r="O141" s="37">
        <f>SUMIFS(СВЦЭМ!$C$34:$C$777,СВЦЭМ!$A$34:$A$777,$A141,СВЦЭМ!$B$34:$B$777,O$119)+'СЕТ СН'!$I$9+СВЦЭМ!$D$10+'СЕТ СН'!$I$5-'СЕТ СН'!$I$17</f>
        <v>4791.8555136999994</v>
      </c>
      <c r="P141" s="37">
        <f>SUMIFS(СВЦЭМ!$C$34:$C$777,СВЦЭМ!$A$34:$A$777,$A141,СВЦЭМ!$B$34:$B$777,P$119)+'СЕТ СН'!$I$9+СВЦЭМ!$D$10+'СЕТ СН'!$I$5-'СЕТ СН'!$I$17</f>
        <v>4795.3501785199996</v>
      </c>
      <c r="Q141" s="37">
        <f>SUMIFS(СВЦЭМ!$C$34:$C$777,СВЦЭМ!$A$34:$A$777,$A141,СВЦЭМ!$B$34:$B$777,Q$119)+'СЕТ СН'!$I$9+СВЦЭМ!$D$10+'СЕТ СН'!$I$5-'СЕТ СН'!$I$17</f>
        <v>4796.6354761299999</v>
      </c>
      <c r="R141" s="37">
        <f>SUMIFS(СВЦЭМ!$C$34:$C$777,СВЦЭМ!$A$34:$A$777,$A141,СВЦЭМ!$B$34:$B$777,R$119)+'СЕТ СН'!$I$9+СВЦЭМ!$D$10+'СЕТ СН'!$I$5-'СЕТ СН'!$I$17</f>
        <v>4792.89891094</v>
      </c>
      <c r="S141" s="37">
        <f>SUMIFS(СВЦЭМ!$C$34:$C$777,СВЦЭМ!$A$34:$A$777,$A141,СВЦЭМ!$B$34:$B$777,S$119)+'СЕТ СН'!$I$9+СВЦЭМ!$D$10+'СЕТ СН'!$I$5-'СЕТ СН'!$I$17</f>
        <v>4793.4673334399995</v>
      </c>
      <c r="T141" s="37">
        <f>SUMIFS(СВЦЭМ!$C$34:$C$777,СВЦЭМ!$A$34:$A$777,$A141,СВЦЭМ!$B$34:$B$777,T$119)+'СЕТ СН'!$I$9+СВЦЭМ!$D$10+'СЕТ СН'!$I$5-'СЕТ СН'!$I$17</f>
        <v>4754.2311986299992</v>
      </c>
      <c r="U141" s="37">
        <f>SUMIFS(СВЦЭМ!$C$34:$C$777,СВЦЭМ!$A$34:$A$777,$A141,СВЦЭМ!$B$34:$B$777,U$119)+'СЕТ СН'!$I$9+СВЦЭМ!$D$10+'СЕТ СН'!$I$5-'СЕТ СН'!$I$17</f>
        <v>4737.9744068700002</v>
      </c>
      <c r="V141" s="37">
        <f>SUMIFS(СВЦЭМ!$C$34:$C$777,СВЦЭМ!$A$34:$A$777,$A141,СВЦЭМ!$B$34:$B$777,V$119)+'СЕТ СН'!$I$9+СВЦЭМ!$D$10+'СЕТ СН'!$I$5-'СЕТ СН'!$I$17</f>
        <v>4739.8406671100001</v>
      </c>
      <c r="W141" s="37">
        <f>SUMIFS(СВЦЭМ!$C$34:$C$777,СВЦЭМ!$A$34:$A$777,$A141,СВЦЭМ!$B$34:$B$777,W$119)+'СЕТ СН'!$I$9+СВЦЭМ!$D$10+'СЕТ СН'!$I$5-'СЕТ СН'!$I$17</f>
        <v>4811.0833033599993</v>
      </c>
      <c r="X141" s="37">
        <f>SUMIFS(СВЦЭМ!$C$34:$C$777,СВЦЭМ!$A$34:$A$777,$A141,СВЦЭМ!$B$34:$B$777,X$119)+'СЕТ СН'!$I$9+СВЦЭМ!$D$10+'СЕТ СН'!$I$5-'СЕТ СН'!$I$17</f>
        <v>4906.4123264199998</v>
      </c>
      <c r="Y141" s="37">
        <f>SUMIFS(СВЦЭМ!$C$34:$C$777,СВЦЭМ!$A$34:$A$777,$A141,СВЦЭМ!$B$34:$B$777,Y$119)+'СЕТ СН'!$I$9+СВЦЭМ!$D$10+'СЕТ СН'!$I$5-'СЕТ СН'!$I$17</f>
        <v>4995.5775515899995</v>
      </c>
    </row>
    <row r="142" spans="1:25" ht="15.75" x14ac:dyDescent="0.2">
      <c r="A142" s="36">
        <f t="shared" si="3"/>
        <v>43031</v>
      </c>
      <c r="B142" s="37">
        <f>SUMIFS(СВЦЭМ!$C$34:$C$777,СВЦЭМ!$A$34:$A$777,$A142,СВЦЭМ!$B$34:$B$777,B$119)+'СЕТ СН'!$I$9+СВЦЭМ!$D$10+'СЕТ СН'!$I$5-'СЕТ СН'!$I$17</f>
        <v>5011.0207224899996</v>
      </c>
      <c r="C142" s="37">
        <f>SUMIFS(СВЦЭМ!$C$34:$C$777,СВЦЭМ!$A$34:$A$777,$A142,СВЦЭМ!$B$34:$B$777,C$119)+'СЕТ СН'!$I$9+СВЦЭМ!$D$10+'СЕТ СН'!$I$5-'СЕТ СН'!$I$17</f>
        <v>5065.1616485300001</v>
      </c>
      <c r="D142" s="37">
        <f>SUMIFS(СВЦЭМ!$C$34:$C$777,СВЦЭМ!$A$34:$A$777,$A142,СВЦЭМ!$B$34:$B$777,D$119)+'СЕТ СН'!$I$9+СВЦЭМ!$D$10+'СЕТ СН'!$I$5-'СЕТ СН'!$I$17</f>
        <v>5102.0063856699999</v>
      </c>
      <c r="E142" s="37">
        <f>SUMIFS(СВЦЭМ!$C$34:$C$777,СВЦЭМ!$A$34:$A$777,$A142,СВЦЭМ!$B$34:$B$777,E$119)+'СЕТ СН'!$I$9+СВЦЭМ!$D$10+'СЕТ СН'!$I$5-'СЕТ СН'!$I$17</f>
        <v>5123.7744688599996</v>
      </c>
      <c r="F142" s="37">
        <f>SUMIFS(СВЦЭМ!$C$34:$C$777,СВЦЭМ!$A$34:$A$777,$A142,СВЦЭМ!$B$34:$B$777,F$119)+'СЕТ СН'!$I$9+СВЦЭМ!$D$10+'СЕТ СН'!$I$5-'СЕТ СН'!$I$17</f>
        <v>5123.6051054799991</v>
      </c>
      <c r="G142" s="37">
        <f>SUMIFS(СВЦЭМ!$C$34:$C$777,СВЦЭМ!$A$34:$A$777,$A142,СВЦЭМ!$B$34:$B$777,G$119)+'СЕТ СН'!$I$9+СВЦЭМ!$D$10+'СЕТ СН'!$I$5-'СЕТ СН'!$I$17</f>
        <v>5094.5113450999997</v>
      </c>
      <c r="H142" s="37">
        <f>SUMIFS(СВЦЭМ!$C$34:$C$777,СВЦЭМ!$A$34:$A$777,$A142,СВЦЭМ!$B$34:$B$777,H$119)+'СЕТ СН'!$I$9+СВЦЭМ!$D$10+'СЕТ СН'!$I$5-'СЕТ СН'!$I$17</f>
        <v>5076.1421397300001</v>
      </c>
      <c r="I142" s="37">
        <f>SUMIFS(СВЦЭМ!$C$34:$C$777,СВЦЭМ!$A$34:$A$777,$A142,СВЦЭМ!$B$34:$B$777,I$119)+'СЕТ СН'!$I$9+СВЦЭМ!$D$10+'СЕТ СН'!$I$5-'СЕТ СН'!$I$17</f>
        <v>5043.3940606399992</v>
      </c>
      <c r="J142" s="37">
        <f>SUMIFS(СВЦЭМ!$C$34:$C$777,СВЦЭМ!$A$34:$A$777,$A142,СВЦЭМ!$B$34:$B$777,J$119)+'СЕТ СН'!$I$9+СВЦЭМ!$D$10+'СЕТ СН'!$I$5-'СЕТ СН'!$I$17</f>
        <v>4953.2498320599998</v>
      </c>
      <c r="K142" s="37">
        <f>SUMIFS(СВЦЭМ!$C$34:$C$777,СВЦЭМ!$A$34:$A$777,$A142,СВЦЭМ!$B$34:$B$777,K$119)+'СЕТ СН'!$I$9+СВЦЭМ!$D$10+'СЕТ СН'!$I$5-'СЕТ СН'!$I$17</f>
        <v>4900.3128381499992</v>
      </c>
      <c r="L142" s="37">
        <f>SUMIFS(СВЦЭМ!$C$34:$C$777,СВЦЭМ!$A$34:$A$777,$A142,СВЦЭМ!$B$34:$B$777,L$119)+'СЕТ СН'!$I$9+СВЦЭМ!$D$10+'СЕТ СН'!$I$5-'СЕТ СН'!$I$17</f>
        <v>4885.4390666700001</v>
      </c>
      <c r="M142" s="37">
        <f>SUMIFS(СВЦЭМ!$C$34:$C$777,СВЦЭМ!$A$34:$A$777,$A142,СВЦЭМ!$B$34:$B$777,M$119)+'СЕТ СН'!$I$9+СВЦЭМ!$D$10+'СЕТ СН'!$I$5-'СЕТ СН'!$I$17</f>
        <v>4884.9074744699992</v>
      </c>
      <c r="N142" s="37">
        <f>SUMIFS(СВЦЭМ!$C$34:$C$777,СВЦЭМ!$A$34:$A$777,$A142,СВЦЭМ!$B$34:$B$777,N$119)+'СЕТ СН'!$I$9+СВЦЭМ!$D$10+'СЕТ СН'!$I$5-'СЕТ СН'!$I$17</f>
        <v>4872.4949181799993</v>
      </c>
      <c r="O142" s="37">
        <f>SUMIFS(СВЦЭМ!$C$34:$C$777,СВЦЭМ!$A$34:$A$777,$A142,СВЦЭМ!$B$34:$B$777,O$119)+'СЕТ СН'!$I$9+СВЦЭМ!$D$10+'СЕТ СН'!$I$5-'СЕТ СН'!$I$17</f>
        <v>4864.0713982299994</v>
      </c>
      <c r="P142" s="37">
        <f>SUMIFS(СВЦЭМ!$C$34:$C$777,СВЦЭМ!$A$34:$A$777,$A142,СВЦЭМ!$B$34:$B$777,P$119)+'СЕТ СН'!$I$9+СВЦЭМ!$D$10+'СЕТ СН'!$I$5-'СЕТ СН'!$I$17</f>
        <v>4855.8828043699996</v>
      </c>
      <c r="Q142" s="37">
        <f>SUMIFS(СВЦЭМ!$C$34:$C$777,СВЦЭМ!$A$34:$A$777,$A142,СВЦЭМ!$B$34:$B$777,Q$119)+'СЕТ СН'!$I$9+СВЦЭМ!$D$10+'СЕТ СН'!$I$5-'СЕТ СН'!$I$17</f>
        <v>4849.7251238199997</v>
      </c>
      <c r="R142" s="37">
        <f>SUMIFS(СВЦЭМ!$C$34:$C$777,СВЦЭМ!$A$34:$A$777,$A142,СВЦЭМ!$B$34:$B$777,R$119)+'СЕТ СН'!$I$9+СВЦЭМ!$D$10+'СЕТ СН'!$I$5-'СЕТ СН'!$I$17</f>
        <v>4846.6116732999999</v>
      </c>
      <c r="S142" s="37">
        <f>SUMIFS(СВЦЭМ!$C$34:$C$777,СВЦЭМ!$A$34:$A$777,$A142,СВЦЭМ!$B$34:$B$777,S$119)+'СЕТ СН'!$I$9+СВЦЭМ!$D$10+'СЕТ СН'!$I$5-'СЕТ СН'!$I$17</f>
        <v>4863.6282636199994</v>
      </c>
      <c r="T142" s="37">
        <f>SUMIFS(СВЦЭМ!$C$34:$C$777,СВЦЭМ!$A$34:$A$777,$A142,СВЦЭМ!$B$34:$B$777,T$119)+'СЕТ СН'!$I$9+СВЦЭМ!$D$10+'СЕТ СН'!$I$5-'СЕТ СН'!$I$17</f>
        <v>4896.44076055</v>
      </c>
      <c r="U142" s="37">
        <f>SUMIFS(СВЦЭМ!$C$34:$C$777,СВЦЭМ!$A$34:$A$777,$A142,СВЦЭМ!$B$34:$B$777,U$119)+'СЕТ СН'!$I$9+СВЦЭМ!$D$10+'СЕТ СН'!$I$5-'СЕТ СН'!$I$17</f>
        <v>4902.6479829700002</v>
      </c>
      <c r="V142" s="37">
        <f>SUMIFS(СВЦЭМ!$C$34:$C$777,СВЦЭМ!$A$34:$A$777,$A142,СВЦЭМ!$B$34:$B$777,V$119)+'СЕТ СН'!$I$9+СВЦЭМ!$D$10+'СЕТ СН'!$I$5-'СЕТ СН'!$I$17</f>
        <v>4875.0661406599993</v>
      </c>
      <c r="W142" s="37">
        <f>SUMIFS(СВЦЭМ!$C$34:$C$777,СВЦЭМ!$A$34:$A$777,$A142,СВЦЭМ!$B$34:$B$777,W$119)+'СЕТ СН'!$I$9+СВЦЭМ!$D$10+'СЕТ СН'!$I$5-'СЕТ СН'!$I$17</f>
        <v>4899.29948272</v>
      </c>
      <c r="X142" s="37">
        <f>SUMIFS(СВЦЭМ!$C$34:$C$777,СВЦЭМ!$A$34:$A$777,$A142,СВЦЭМ!$B$34:$B$777,X$119)+'СЕТ СН'!$I$9+СВЦЭМ!$D$10+'СЕТ СН'!$I$5-'СЕТ СН'!$I$17</f>
        <v>4894.4793566799999</v>
      </c>
      <c r="Y142" s="37">
        <f>SUMIFS(СВЦЭМ!$C$34:$C$777,СВЦЭМ!$A$34:$A$777,$A142,СВЦЭМ!$B$34:$B$777,Y$119)+'СЕТ СН'!$I$9+СВЦЭМ!$D$10+'СЕТ СН'!$I$5-'СЕТ СН'!$I$17</f>
        <v>4953.0252769999997</v>
      </c>
    </row>
    <row r="143" spans="1:25" ht="15.75" x14ac:dyDescent="0.2">
      <c r="A143" s="36">
        <f t="shared" si="3"/>
        <v>43032</v>
      </c>
      <c r="B143" s="37">
        <f>SUMIFS(СВЦЭМ!$C$34:$C$777,СВЦЭМ!$A$34:$A$777,$A143,СВЦЭМ!$B$34:$B$777,B$119)+'СЕТ СН'!$I$9+СВЦЭМ!$D$10+'СЕТ СН'!$I$5-'СЕТ СН'!$I$17</f>
        <v>5050.4934181199997</v>
      </c>
      <c r="C143" s="37">
        <f>SUMIFS(СВЦЭМ!$C$34:$C$777,СВЦЭМ!$A$34:$A$777,$A143,СВЦЭМ!$B$34:$B$777,C$119)+'СЕТ СН'!$I$9+СВЦЭМ!$D$10+'СЕТ СН'!$I$5-'СЕТ СН'!$I$17</f>
        <v>5051.4155507999994</v>
      </c>
      <c r="D143" s="37">
        <f>SUMIFS(СВЦЭМ!$C$34:$C$777,СВЦЭМ!$A$34:$A$777,$A143,СВЦЭМ!$B$34:$B$777,D$119)+'СЕТ СН'!$I$9+СВЦЭМ!$D$10+'СЕТ СН'!$I$5-'СЕТ СН'!$I$17</f>
        <v>5101.2082126199994</v>
      </c>
      <c r="E143" s="37">
        <f>SUMIFS(СВЦЭМ!$C$34:$C$777,СВЦЭМ!$A$34:$A$777,$A143,СВЦЭМ!$B$34:$B$777,E$119)+'СЕТ СН'!$I$9+СВЦЭМ!$D$10+'СЕТ СН'!$I$5-'СЕТ СН'!$I$17</f>
        <v>5151.1201582699996</v>
      </c>
      <c r="F143" s="37">
        <f>SUMIFS(СВЦЭМ!$C$34:$C$777,СВЦЭМ!$A$34:$A$777,$A143,СВЦЭМ!$B$34:$B$777,F$119)+'СЕТ СН'!$I$9+СВЦЭМ!$D$10+'СЕТ СН'!$I$5-'СЕТ СН'!$I$17</f>
        <v>5152.2684636799995</v>
      </c>
      <c r="G143" s="37">
        <f>SUMIFS(СВЦЭМ!$C$34:$C$777,СВЦЭМ!$A$34:$A$777,$A143,СВЦЭМ!$B$34:$B$777,G$119)+'СЕТ СН'!$I$9+СВЦЭМ!$D$10+'СЕТ СН'!$I$5-'СЕТ СН'!$I$17</f>
        <v>5121.7122309199995</v>
      </c>
      <c r="H143" s="37">
        <f>SUMIFS(СВЦЭМ!$C$34:$C$777,СВЦЭМ!$A$34:$A$777,$A143,СВЦЭМ!$B$34:$B$777,H$119)+'СЕТ СН'!$I$9+СВЦЭМ!$D$10+'СЕТ СН'!$I$5-'СЕТ СН'!$I$17</f>
        <v>5027.6492145599996</v>
      </c>
      <c r="I143" s="37">
        <f>SUMIFS(СВЦЭМ!$C$34:$C$777,СВЦЭМ!$A$34:$A$777,$A143,СВЦЭМ!$B$34:$B$777,I$119)+'СЕТ СН'!$I$9+СВЦЭМ!$D$10+'СЕТ СН'!$I$5-'СЕТ СН'!$I$17</f>
        <v>4960.5164745599996</v>
      </c>
      <c r="J143" s="37">
        <f>SUMIFS(СВЦЭМ!$C$34:$C$777,СВЦЭМ!$A$34:$A$777,$A143,СВЦЭМ!$B$34:$B$777,J$119)+'СЕТ СН'!$I$9+СВЦЭМ!$D$10+'СЕТ СН'!$I$5-'СЕТ СН'!$I$17</f>
        <v>4907.9464920399996</v>
      </c>
      <c r="K143" s="37">
        <f>SUMIFS(СВЦЭМ!$C$34:$C$777,СВЦЭМ!$A$34:$A$777,$A143,СВЦЭМ!$B$34:$B$777,K$119)+'СЕТ СН'!$I$9+СВЦЭМ!$D$10+'СЕТ СН'!$I$5-'СЕТ СН'!$I$17</f>
        <v>4846.2805094799996</v>
      </c>
      <c r="L143" s="37">
        <f>SUMIFS(СВЦЭМ!$C$34:$C$777,СВЦЭМ!$A$34:$A$777,$A143,СВЦЭМ!$B$34:$B$777,L$119)+'СЕТ СН'!$I$9+СВЦЭМ!$D$10+'СЕТ СН'!$I$5-'СЕТ СН'!$I$17</f>
        <v>4770.6485159499998</v>
      </c>
      <c r="M143" s="37">
        <f>SUMIFS(СВЦЭМ!$C$34:$C$777,СВЦЭМ!$A$34:$A$777,$A143,СВЦЭМ!$B$34:$B$777,M$119)+'СЕТ СН'!$I$9+СВЦЭМ!$D$10+'СЕТ СН'!$I$5-'СЕТ СН'!$I$17</f>
        <v>4753.2108341699995</v>
      </c>
      <c r="N143" s="37">
        <f>SUMIFS(СВЦЭМ!$C$34:$C$777,СВЦЭМ!$A$34:$A$777,$A143,СВЦЭМ!$B$34:$B$777,N$119)+'СЕТ СН'!$I$9+СВЦЭМ!$D$10+'СЕТ СН'!$I$5-'СЕТ СН'!$I$17</f>
        <v>4741.1631564199997</v>
      </c>
      <c r="O143" s="37">
        <f>SUMIFS(СВЦЭМ!$C$34:$C$777,СВЦЭМ!$A$34:$A$777,$A143,СВЦЭМ!$B$34:$B$777,O$119)+'СЕТ СН'!$I$9+СВЦЭМ!$D$10+'СЕТ СН'!$I$5-'СЕТ СН'!$I$17</f>
        <v>4731.0837643300001</v>
      </c>
      <c r="P143" s="37">
        <f>SUMIFS(СВЦЭМ!$C$34:$C$777,СВЦЭМ!$A$34:$A$777,$A143,СВЦЭМ!$B$34:$B$777,P$119)+'СЕТ СН'!$I$9+СВЦЭМ!$D$10+'СЕТ СН'!$I$5-'СЕТ СН'!$I$17</f>
        <v>4725.9711168099993</v>
      </c>
      <c r="Q143" s="37">
        <f>SUMIFS(СВЦЭМ!$C$34:$C$777,СВЦЭМ!$A$34:$A$777,$A143,СВЦЭМ!$B$34:$B$777,Q$119)+'СЕТ СН'!$I$9+СВЦЭМ!$D$10+'СЕТ СН'!$I$5-'СЕТ СН'!$I$17</f>
        <v>4730.2832989799999</v>
      </c>
      <c r="R143" s="37">
        <f>SUMIFS(СВЦЭМ!$C$34:$C$777,СВЦЭМ!$A$34:$A$777,$A143,СВЦЭМ!$B$34:$B$777,R$119)+'СЕТ СН'!$I$9+СВЦЭМ!$D$10+'СЕТ СН'!$I$5-'СЕТ СН'!$I$17</f>
        <v>4722.0383069599993</v>
      </c>
      <c r="S143" s="37">
        <f>SUMIFS(СВЦЭМ!$C$34:$C$777,СВЦЭМ!$A$34:$A$777,$A143,СВЦЭМ!$B$34:$B$777,S$119)+'СЕТ СН'!$I$9+СВЦЭМ!$D$10+'СЕТ СН'!$I$5-'СЕТ СН'!$I$17</f>
        <v>4731.5298577799995</v>
      </c>
      <c r="T143" s="37">
        <f>SUMIFS(СВЦЭМ!$C$34:$C$777,СВЦЭМ!$A$34:$A$777,$A143,СВЦЭМ!$B$34:$B$777,T$119)+'СЕТ СН'!$I$9+СВЦЭМ!$D$10+'СЕТ СН'!$I$5-'СЕТ СН'!$I$17</f>
        <v>4752.6874214099998</v>
      </c>
      <c r="U143" s="37">
        <f>SUMIFS(СВЦЭМ!$C$34:$C$777,СВЦЭМ!$A$34:$A$777,$A143,СВЦЭМ!$B$34:$B$777,U$119)+'СЕТ СН'!$I$9+СВЦЭМ!$D$10+'СЕТ СН'!$I$5-'СЕТ СН'!$I$17</f>
        <v>4776.1351590799995</v>
      </c>
      <c r="V143" s="37">
        <f>SUMIFS(СВЦЭМ!$C$34:$C$777,СВЦЭМ!$A$34:$A$777,$A143,СВЦЭМ!$B$34:$B$777,V$119)+'СЕТ СН'!$I$9+СВЦЭМ!$D$10+'СЕТ СН'!$I$5-'СЕТ СН'!$I$17</f>
        <v>4777.0879769799994</v>
      </c>
      <c r="W143" s="37">
        <f>SUMIFS(СВЦЭМ!$C$34:$C$777,СВЦЭМ!$A$34:$A$777,$A143,СВЦЭМ!$B$34:$B$777,W$119)+'СЕТ СН'!$I$9+СВЦЭМ!$D$10+'СЕТ СН'!$I$5-'СЕТ СН'!$I$17</f>
        <v>4827.3680919799999</v>
      </c>
      <c r="X143" s="37">
        <f>SUMIFS(СВЦЭМ!$C$34:$C$777,СВЦЭМ!$A$34:$A$777,$A143,СВЦЭМ!$B$34:$B$777,X$119)+'СЕТ СН'!$I$9+СВЦЭМ!$D$10+'СЕТ СН'!$I$5-'СЕТ СН'!$I$17</f>
        <v>4888.1220249599992</v>
      </c>
      <c r="Y143" s="37">
        <f>SUMIFS(СВЦЭМ!$C$34:$C$777,СВЦЭМ!$A$34:$A$777,$A143,СВЦЭМ!$B$34:$B$777,Y$119)+'СЕТ СН'!$I$9+СВЦЭМ!$D$10+'СЕТ СН'!$I$5-'СЕТ СН'!$I$17</f>
        <v>4969.9622083799995</v>
      </c>
    </row>
    <row r="144" spans="1:25" ht="15.75" x14ac:dyDescent="0.2">
      <c r="A144" s="36">
        <f t="shared" si="3"/>
        <v>43033</v>
      </c>
      <c r="B144" s="37">
        <f>SUMIFS(СВЦЭМ!$C$34:$C$777,СВЦЭМ!$A$34:$A$777,$A144,СВЦЭМ!$B$34:$B$777,B$119)+'СЕТ СН'!$I$9+СВЦЭМ!$D$10+'СЕТ СН'!$I$5-'СЕТ СН'!$I$17</f>
        <v>5010.5023513799997</v>
      </c>
      <c r="C144" s="37">
        <f>SUMIFS(СВЦЭМ!$C$34:$C$777,СВЦЭМ!$A$34:$A$777,$A144,СВЦЭМ!$B$34:$B$777,C$119)+'СЕТ СН'!$I$9+СВЦЭМ!$D$10+'СЕТ СН'!$I$5-'СЕТ СН'!$I$17</f>
        <v>5058.1098769</v>
      </c>
      <c r="D144" s="37">
        <f>SUMIFS(СВЦЭМ!$C$34:$C$777,СВЦЭМ!$A$34:$A$777,$A144,СВЦЭМ!$B$34:$B$777,D$119)+'СЕТ СН'!$I$9+СВЦЭМ!$D$10+'СЕТ СН'!$I$5-'СЕТ СН'!$I$17</f>
        <v>5087.1362054499996</v>
      </c>
      <c r="E144" s="37">
        <f>SUMIFS(СВЦЭМ!$C$34:$C$777,СВЦЭМ!$A$34:$A$777,$A144,СВЦЭМ!$B$34:$B$777,E$119)+'СЕТ СН'!$I$9+СВЦЭМ!$D$10+'СЕТ СН'!$I$5-'СЕТ СН'!$I$17</f>
        <v>5088.3271449299991</v>
      </c>
      <c r="F144" s="37">
        <f>SUMIFS(СВЦЭМ!$C$34:$C$777,СВЦЭМ!$A$34:$A$777,$A144,СВЦЭМ!$B$34:$B$777,F$119)+'СЕТ СН'!$I$9+СВЦЭМ!$D$10+'СЕТ СН'!$I$5-'СЕТ СН'!$I$17</f>
        <v>5088.8298283799995</v>
      </c>
      <c r="G144" s="37">
        <f>SUMIFS(СВЦЭМ!$C$34:$C$777,СВЦЭМ!$A$34:$A$777,$A144,СВЦЭМ!$B$34:$B$777,G$119)+'СЕТ СН'!$I$9+СВЦЭМ!$D$10+'СЕТ СН'!$I$5-'СЕТ СН'!$I$17</f>
        <v>5059.4374947899996</v>
      </c>
      <c r="H144" s="37">
        <f>SUMIFS(СВЦЭМ!$C$34:$C$777,СВЦЭМ!$A$34:$A$777,$A144,СВЦЭМ!$B$34:$B$777,H$119)+'СЕТ СН'!$I$9+СВЦЭМ!$D$10+'СЕТ СН'!$I$5-'СЕТ СН'!$I$17</f>
        <v>5079.89287315</v>
      </c>
      <c r="I144" s="37">
        <f>SUMIFS(СВЦЭМ!$C$34:$C$777,СВЦЭМ!$A$34:$A$777,$A144,СВЦЭМ!$B$34:$B$777,I$119)+'СЕТ СН'!$I$9+СВЦЭМ!$D$10+'СЕТ СН'!$I$5-'СЕТ СН'!$I$17</f>
        <v>5051.1519318699993</v>
      </c>
      <c r="J144" s="37">
        <f>SUMIFS(СВЦЭМ!$C$34:$C$777,СВЦЭМ!$A$34:$A$777,$A144,СВЦЭМ!$B$34:$B$777,J$119)+'СЕТ СН'!$I$9+СВЦЭМ!$D$10+'СЕТ СН'!$I$5-'СЕТ СН'!$I$17</f>
        <v>4978.0469455999992</v>
      </c>
      <c r="K144" s="37">
        <f>SUMIFS(СВЦЭМ!$C$34:$C$777,СВЦЭМ!$A$34:$A$777,$A144,СВЦЭМ!$B$34:$B$777,K$119)+'СЕТ СН'!$I$9+СВЦЭМ!$D$10+'СЕТ СН'!$I$5-'СЕТ СН'!$I$17</f>
        <v>4901.1277049599994</v>
      </c>
      <c r="L144" s="37">
        <f>SUMIFS(СВЦЭМ!$C$34:$C$777,СВЦЭМ!$A$34:$A$777,$A144,СВЦЭМ!$B$34:$B$777,L$119)+'СЕТ СН'!$I$9+СВЦЭМ!$D$10+'СЕТ СН'!$I$5-'СЕТ СН'!$I$17</f>
        <v>4826.6942572299995</v>
      </c>
      <c r="M144" s="37">
        <f>SUMIFS(СВЦЭМ!$C$34:$C$777,СВЦЭМ!$A$34:$A$777,$A144,СВЦЭМ!$B$34:$B$777,M$119)+'СЕТ СН'!$I$9+СВЦЭМ!$D$10+'СЕТ СН'!$I$5-'СЕТ СН'!$I$17</f>
        <v>4802.6059923100001</v>
      </c>
      <c r="N144" s="37">
        <f>SUMIFS(СВЦЭМ!$C$34:$C$777,СВЦЭМ!$A$34:$A$777,$A144,СВЦЭМ!$B$34:$B$777,N$119)+'СЕТ СН'!$I$9+СВЦЭМ!$D$10+'СЕТ СН'!$I$5-'СЕТ СН'!$I$17</f>
        <v>4793.1949349199995</v>
      </c>
      <c r="O144" s="37">
        <f>SUMIFS(СВЦЭМ!$C$34:$C$777,СВЦЭМ!$A$34:$A$777,$A144,СВЦЭМ!$B$34:$B$777,O$119)+'СЕТ СН'!$I$9+СВЦЭМ!$D$10+'СЕТ СН'!$I$5-'СЕТ СН'!$I$17</f>
        <v>4797.0738691299994</v>
      </c>
      <c r="P144" s="37">
        <f>SUMIFS(СВЦЭМ!$C$34:$C$777,СВЦЭМ!$A$34:$A$777,$A144,СВЦЭМ!$B$34:$B$777,P$119)+'СЕТ СН'!$I$9+СВЦЭМ!$D$10+'СЕТ СН'!$I$5-'СЕТ СН'!$I$17</f>
        <v>4793.28653751</v>
      </c>
      <c r="Q144" s="37">
        <f>SUMIFS(СВЦЭМ!$C$34:$C$777,СВЦЭМ!$A$34:$A$777,$A144,СВЦЭМ!$B$34:$B$777,Q$119)+'СЕТ СН'!$I$9+СВЦЭМ!$D$10+'СЕТ СН'!$I$5-'СЕТ СН'!$I$17</f>
        <v>4784.54040128</v>
      </c>
      <c r="R144" s="37">
        <f>SUMIFS(СВЦЭМ!$C$34:$C$777,СВЦЭМ!$A$34:$A$777,$A144,СВЦЭМ!$B$34:$B$777,R$119)+'СЕТ СН'!$I$9+СВЦЭМ!$D$10+'СЕТ СН'!$I$5-'СЕТ СН'!$I$17</f>
        <v>4780.8529231599996</v>
      </c>
      <c r="S144" s="37">
        <f>SUMIFS(СВЦЭМ!$C$34:$C$777,СВЦЭМ!$A$34:$A$777,$A144,СВЦЭМ!$B$34:$B$777,S$119)+'СЕТ СН'!$I$9+СВЦЭМ!$D$10+'СЕТ СН'!$I$5-'СЕТ СН'!$I$17</f>
        <v>4792.9467792999994</v>
      </c>
      <c r="T144" s="37">
        <f>SUMIFS(СВЦЭМ!$C$34:$C$777,СВЦЭМ!$A$34:$A$777,$A144,СВЦЭМ!$B$34:$B$777,T$119)+'СЕТ СН'!$I$9+СВЦЭМ!$D$10+'СЕТ СН'!$I$5-'СЕТ СН'!$I$17</f>
        <v>4830.6423672599994</v>
      </c>
      <c r="U144" s="37">
        <f>SUMIFS(СВЦЭМ!$C$34:$C$777,СВЦЭМ!$A$34:$A$777,$A144,СВЦЭМ!$B$34:$B$777,U$119)+'СЕТ СН'!$I$9+СВЦЭМ!$D$10+'СЕТ СН'!$I$5-'СЕТ СН'!$I$17</f>
        <v>4853.2801765899994</v>
      </c>
      <c r="V144" s="37">
        <f>SUMIFS(СВЦЭМ!$C$34:$C$777,СВЦЭМ!$A$34:$A$777,$A144,СВЦЭМ!$B$34:$B$777,V$119)+'СЕТ СН'!$I$9+СВЦЭМ!$D$10+'СЕТ СН'!$I$5-'СЕТ СН'!$I$17</f>
        <v>4835.3868955899998</v>
      </c>
      <c r="W144" s="37">
        <f>SUMIFS(СВЦЭМ!$C$34:$C$777,СВЦЭМ!$A$34:$A$777,$A144,СВЦЭМ!$B$34:$B$777,W$119)+'СЕТ СН'!$I$9+СВЦЭМ!$D$10+'СЕТ СН'!$I$5-'СЕТ СН'!$I$17</f>
        <v>4883.6402419400001</v>
      </c>
      <c r="X144" s="37">
        <f>SUMIFS(СВЦЭМ!$C$34:$C$777,СВЦЭМ!$A$34:$A$777,$A144,СВЦЭМ!$B$34:$B$777,X$119)+'СЕТ СН'!$I$9+СВЦЭМ!$D$10+'СЕТ СН'!$I$5-'СЕТ СН'!$I$17</f>
        <v>4880.5711573399994</v>
      </c>
      <c r="Y144" s="37">
        <f>SUMIFS(СВЦЭМ!$C$34:$C$777,СВЦЭМ!$A$34:$A$777,$A144,СВЦЭМ!$B$34:$B$777,Y$119)+'СЕТ СН'!$I$9+СВЦЭМ!$D$10+'СЕТ СН'!$I$5-'СЕТ СН'!$I$17</f>
        <v>4935.7873132599998</v>
      </c>
    </row>
    <row r="145" spans="1:26" ht="15.75" x14ac:dyDescent="0.2">
      <c r="A145" s="36">
        <f t="shared" si="3"/>
        <v>43034</v>
      </c>
      <c r="B145" s="37">
        <f>SUMIFS(СВЦЭМ!$C$34:$C$777,СВЦЭМ!$A$34:$A$777,$A145,СВЦЭМ!$B$34:$B$777,B$119)+'СЕТ СН'!$I$9+СВЦЭМ!$D$10+'СЕТ СН'!$I$5-'СЕТ СН'!$I$17</f>
        <v>5004.7134719899996</v>
      </c>
      <c r="C145" s="37">
        <f>SUMIFS(СВЦЭМ!$C$34:$C$777,СВЦЭМ!$A$34:$A$777,$A145,СВЦЭМ!$B$34:$B$777,C$119)+'СЕТ СН'!$I$9+СВЦЭМ!$D$10+'СЕТ СН'!$I$5-'СЕТ СН'!$I$17</f>
        <v>5077.2564073899994</v>
      </c>
      <c r="D145" s="37">
        <f>SUMIFS(СВЦЭМ!$C$34:$C$777,СВЦЭМ!$A$34:$A$777,$A145,СВЦЭМ!$B$34:$B$777,D$119)+'СЕТ СН'!$I$9+СВЦЭМ!$D$10+'СЕТ СН'!$I$5-'СЕТ СН'!$I$17</f>
        <v>5094.3507875499999</v>
      </c>
      <c r="E145" s="37">
        <f>SUMIFS(СВЦЭМ!$C$34:$C$777,СВЦЭМ!$A$34:$A$777,$A145,СВЦЭМ!$B$34:$B$777,E$119)+'СЕТ СН'!$I$9+СВЦЭМ!$D$10+'СЕТ СН'!$I$5-'СЕТ СН'!$I$17</f>
        <v>5103.8641351400001</v>
      </c>
      <c r="F145" s="37">
        <f>SUMIFS(СВЦЭМ!$C$34:$C$777,СВЦЭМ!$A$34:$A$777,$A145,СВЦЭМ!$B$34:$B$777,F$119)+'СЕТ СН'!$I$9+СВЦЭМ!$D$10+'СЕТ СН'!$I$5-'СЕТ СН'!$I$17</f>
        <v>5096.9314334499995</v>
      </c>
      <c r="G145" s="37">
        <f>SUMIFS(СВЦЭМ!$C$34:$C$777,СВЦЭМ!$A$34:$A$777,$A145,СВЦЭМ!$B$34:$B$777,G$119)+'СЕТ СН'!$I$9+СВЦЭМ!$D$10+'СЕТ СН'!$I$5-'СЕТ СН'!$I$17</f>
        <v>5082.8447435399994</v>
      </c>
      <c r="H145" s="37">
        <f>SUMIFS(СВЦЭМ!$C$34:$C$777,СВЦЭМ!$A$34:$A$777,$A145,СВЦЭМ!$B$34:$B$777,H$119)+'СЕТ СН'!$I$9+СВЦЭМ!$D$10+'СЕТ СН'!$I$5-'СЕТ СН'!$I$17</f>
        <v>4990.6961629699999</v>
      </c>
      <c r="I145" s="37">
        <f>SUMIFS(СВЦЭМ!$C$34:$C$777,СВЦЭМ!$A$34:$A$777,$A145,СВЦЭМ!$B$34:$B$777,I$119)+'СЕТ СН'!$I$9+СВЦЭМ!$D$10+'СЕТ СН'!$I$5-'СЕТ СН'!$I$17</f>
        <v>4950.65127932</v>
      </c>
      <c r="J145" s="37">
        <f>SUMIFS(СВЦЭМ!$C$34:$C$777,СВЦЭМ!$A$34:$A$777,$A145,СВЦЭМ!$B$34:$B$777,J$119)+'СЕТ СН'!$I$9+СВЦЭМ!$D$10+'СЕТ СН'!$I$5-'СЕТ СН'!$I$17</f>
        <v>4910.1831628499995</v>
      </c>
      <c r="K145" s="37">
        <f>SUMIFS(СВЦЭМ!$C$34:$C$777,СВЦЭМ!$A$34:$A$777,$A145,СВЦЭМ!$B$34:$B$777,K$119)+'СЕТ СН'!$I$9+СВЦЭМ!$D$10+'СЕТ СН'!$I$5-'СЕТ СН'!$I$17</f>
        <v>4867.57415924</v>
      </c>
      <c r="L145" s="37">
        <f>SUMIFS(СВЦЭМ!$C$34:$C$777,СВЦЭМ!$A$34:$A$777,$A145,СВЦЭМ!$B$34:$B$777,L$119)+'СЕТ СН'!$I$9+СВЦЭМ!$D$10+'СЕТ СН'!$I$5-'СЕТ СН'!$I$17</f>
        <v>4858.4111647199998</v>
      </c>
      <c r="M145" s="37">
        <f>SUMIFS(СВЦЭМ!$C$34:$C$777,СВЦЭМ!$A$34:$A$777,$A145,СВЦЭМ!$B$34:$B$777,M$119)+'СЕТ СН'!$I$9+СВЦЭМ!$D$10+'СЕТ СН'!$I$5-'СЕТ СН'!$I$17</f>
        <v>4861.3530731499995</v>
      </c>
      <c r="N145" s="37">
        <f>SUMIFS(СВЦЭМ!$C$34:$C$777,СВЦЭМ!$A$34:$A$777,$A145,СВЦЭМ!$B$34:$B$777,N$119)+'СЕТ СН'!$I$9+СВЦЭМ!$D$10+'СЕТ СН'!$I$5-'СЕТ СН'!$I$17</f>
        <v>4847.2235232999992</v>
      </c>
      <c r="O145" s="37">
        <f>SUMIFS(СВЦЭМ!$C$34:$C$777,СВЦЭМ!$A$34:$A$777,$A145,СВЦЭМ!$B$34:$B$777,O$119)+'СЕТ СН'!$I$9+СВЦЭМ!$D$10+'СЕТ СН'!$I$5-'СЕТ СН'!$I$17</f>
        <v>4851.7663818799992</v>
      </c>
      <c r="P145" s="37">
        <f>SUMIFS(СВЦЭМ!$C$34:$C$777,СВЦЭМ!$A$34:$A$777,$A145,СВЦЭМ!$B$34:$B$777,P$119)+'СЕТ СН'!$I$9+СВЦЭМ!$D$10+'СЕТ СН'!$I$5-'СЕТ СН'!$I$17</f>
        <v>4843.5515957099997</v>
      </c>
      <c r="Q145" s="37">
        <f>SUMIFS(СВЦЭМ!$C$34:$C$777,СВЦЭМ!$A$34:$A$777,$A145,СВЦЭМ!$B$34:$B$777,Q$119)+'СЕТ СН'!$I$9+СВЦЭМ!$D$10+'СЕТ СН'!$I$5-'СЕТ СН'!$I$17</f>
        <v>4835.9639478099998</v>
      </c>
      <c r="R145" s="37">
        <f>SUMIFS(СВЦЭМ!$C$34:$C$777,СВЦЭМ!$A$34:$A$777,$A145,СВЦЭМ!$B$34:$B$777,R$119)+'СЕТ СН'!$I$9+СВЦЭМ!$D$10+'СЕТ СН'!$I$5-'СЕТ СН'!$I$17</f>
        <v>4831.19954168</v>
      </c>
      <c r="S145" s="37">
        <f>SUMIFS(СВЦЭМ!$C$34:$C$777,СВЦЭМ!$A$34:$A$777,$A145,СВЦЭМ!$B$34:$B$777,S$119)+'СЕТ СН'!$I$9+СВЦЭМ!$D$10+'СЕТ СН'!$I$5-'СЕТ СН'!$I$17</f>
        <v>4848.0402534499999</v>
      </c>
      <c r="T145" s="37">
        <f>SUMIFS(СВЦЭМ!$C$34:$C$777,СВЦЭМ!$A$34:$A$777,$A145,СВЦЭМ!$B$34:$B$777,T$119)+'СЕТ СН'!$I$9+СВЦЭМ!$D$10+'СЕТ СН'!$I$5-'СЕТ СН'!$I$17</f>
        <v>4884.7878570499997</v>
      </c>
      <c r="U145" s="37">
        <f>SUMIFS(СВЦЭМ!$C$34:$C$777,СВЦЭМ!$A$34:$A$777,$A145,СВЦЭМ!$B$34:$B$777,U$119)+'СЕТ СН'!$I$9+СВЦЭМ!$D$10+'СЕТ СН'!$I$5-'СЕТ СН'!$I$17</f>
        <v>4902.6295983199998</v>
      </c>
      <c r="V145" s="37">
        <f>SUMIFS(СВЦЭМ!$C$34:$C$777,СВЦЭМ!$A$34:$A$777,$A145,СВЦЭМ!$B$34:$B$777,V$119)+'СЕТ СН'!$I$9+СВЦЭМ!$D$10+'СЕТ СН'!$I$5-'СЕТ СН'!$I$17</f>
        <v>4879.47551621</v>
      </c>
      <c r="W145" s="37">
        <f>SUMIFS(СВЦЭМ!$C$34:$C$777,СВЦЭМ!$A$34:$A$777,$A145,СВЦЭМ!$B$34:$B$777,W$119)+'СЕТ СН'!$I$9+СВЦЭМ!$D$10+'СЕТ СН'!$I$5-'СЕТ СН'!$I$17</f>
        <v>4856.9946804299998</v>
      </c>
      <c r="X145" s="37">
        <f>SUMIFS(СВЦЭМ!$C$34:$C$777,СВЦЭМ!$A$34:$A$777,$A145,СВЦЭМ!$B$34:$B$777,X$119)+'СЕТ СН'!$I$9+СВЦЭМ!$D$10+'СЕТ СН'!$I$5-'СЕТ СН'!$I$17</f>
        <v>4897.6572936799994</v>
      </c>
      <c r="Y145" s="37">
        <f>SUMIFS(СВЦЭМ!$C$34:$C$777,СВЦЭМ!$A$34:$A$777,$A145,СВЦЭМ!$B$34:$B$777,Y$119)+'СЕТ СН'!$I$9+СВЦЭМ!$D$10+'СЕТ СН'!$I$5-'СЕТ СН'!$I$17</f>
        <v>4926.7387084299999</v>
      </c>
    </row>
    <row r="146" spans="1:26" ht="15.75" x14ac:dyDescent="0.2">
      <c r="A146" s="36">
        <f t="shared" si="3"/>
        <v>43035</v>
      </c>
      <c r="B146" s="37">
        <f>SUMIFS(СВЦЭМ!$C$34:$C$777,СВЦЭМ!$A$34:$A$777,$A146,СВЦЭМ!$B$34:$B$777,B$119)+'СЕТ СН'!$I$9+СВЦЭМ!$D$10+'СЕТ СН'!$I$5-'СЕТ СН'!$I$17</f>
        <v>5059.8378090799997</v>
      </c>
      <c r="C146" s="37">
        <f>SUMIFS(СВЦЭМ!$C$34:$C$777,СВЦЭМ!$A$34:$A$777,$A146,СВЦЭМ!$B$34:$B$777,C$119)+'СЕТ СН'!$I$9+СВЦЭМ!$D$10+'СЕТ СН'!$I$5-'СЕТ СН'!$I$17</f>
        <v>5098.4965363899992</v>
      </c>
      <c r="D146" s="37">
        <f>SUMIFS(СВЦЭМ!$C$34:$C$777,СВЦЭМ!$A$34:$A$777,$A146,СВЦЭМ!$B$34:$B$777,D$119)+'СЕТ СН'!$I$9+СВЦЭМ!$D$10+'СЕТ СН'!$I$5-'СЕТ СН'!$I$17</f>
        <v>5141.5350735799993</v>
      </c>
      <c r="E146" s="37">
        <f>SUMIFS(СВЦЭМ!$C$34:$C$777,СВЦЭМ!$A$34:$A$777,$A146,СВЦЭМ!$B$34:$B$777,E$119)+'СЕТ СН'!$I$9+СВЦЭМ!$D$10+'СЕТ СН'!$I$5-'СЕТ СН'!$I$17</f>
        <v>5141.9073181499998</v>
      </c>
      <c r="F146" s="37">
        <f>SUMIFS(СВЦЭМ!$C$34:$C$777,СВЦЭМ!$A$34:$A$777,$A146,СВЦЭМ!$B$34:$B$777,F$119)+'СЕТ СН'!$I$9+СВЦЭМ!$D$10+'СЕТ СН'!$I$5-'СЕТ СН'!$I$17</f>
        <v>5132.3241938399997</v>
      </c>
      <c r="G146" s="37">
        <f>SUMIFS(СВЦЭМ!$C$34:$C$777,СВЦЭМ!$A$34:$A$777,$A146,СВЦЭМ!$B$34:$B$777,G$119)+'СЕТ СН'!$I$9+СВЦЭМ!$D$10+'СЕТ СН'!$I$5-'СЕТ СН'!$I$17</f>
        <v>5121.9756013099995</v>
      </c>
      <c r="H146" s="37">
        <f>SUMIFS(СВЦЭМ!$C$34:$C$777,СВЦЭМ!$A$34:$A$777,$A146,СВЦЭМ!$B$34:$B$777,H$119)+'СЕТ СН'!$I$9+СВЦЭМ!$D$10+'СЕТ СН'!$I$5-'СЕТ СН'!$I$17</f>
        <v>5085.5047339699995</v>
      </c>
      <c r="I146" s="37">
        <f>SUMIFS(СВЦЭМ!$C$34:$C$777,СВЦЭМ!$A$34:$A$777,$A146,СВЦЭМ!$B$34:$B$777,I$119)+'СЕТ СН'!$I$9+СВЦЭМ!$D$10+'СЕТ СН'!$I$5-'СЕТ СН'!$I$17</f>
        <v>5016.5419660899997</v>
      </c>
      <c r="J146" s="37">
        <f>SUMIFS(СВЦЭМ!$C$34:$C$777,СВЦЭМ!$A$34:$A$777,$A146,СВЦЭМ!$B$34:$B$777,J$119)+'СЕТ СН'!$I$9+СВЦЭМ!$D$10+'СЕТ СН'!$I$5-'СЕТ СН'!$I$17</f>
        <v>4959.2098900299998</v>
      </c>
      <c r="K146" s="37">
        <f>SUMIFS(СВЦЭМ!$C$34:$C$777,СВЦЭМ!$A$34:$A$777,$A146,СВЦЭМ!$B$34:$B$777,K$119)+'СЕТ СН'!$I$9+СВЦЭМ!$D$10+'СЕТ СН'!$I$5-'СЕТ СН'!$I$17</f>
        <v>4872.2198037399994</v>
      </c>
      <c r="L146" s="37">
        <f>SUMIFS(СВЦЭМ!$C$34:$C$777,СВЦЭМ!$A$34:$A$777,$A146,СВЦЭМ!$B$34:$B$777,L$119)+'СЕТ СН'!$I$9+СВЦЭМ!$D$10+'СЕТ СН'!$I$5-'СЕТ СН'!$I$17</f>
        <v>4808.0740243799992</v>
      </c>
      <c r="M146" s="37">
        <f>SUMIFS(СВЦЭМ!$C$34:$C$777,СВЦЭМ!$A$34:$A$777,$A146,СВЦЭМ!$B$34:$B$777,M$119)+'СЕТ СН'!$I$9+СВЦЭМ!$D$10+'СЕТ СН'!$I$5-'СЕТ СН'!$I$17</f>
        <v>4791.6316900499996</v>
      </c>
      <c r="N146" s="37">
        <f>SUMIFS(СВЦЭМ!$C$34:$C$777,СВЦЭМ!$A$34:$A$777,$A146,СВЦЭМ!$B$34:$B$777,N$119)+'СЕТ СН'!$I$9+СВЦЭМ!$D$10+'СЕТ СН'!$I$5-'СЕТ СН'!$I$17</f>
        <v>4788.1260271899991</v>
      </c>
      <c r="O146" s="37">
        <f>SUMIFS(СВЦЭМ!$C$34:$C$777,СВЦЭМ!$A$34:$A$777,$A146,СВЦЭМ!$B$34:$B$777,O$119)+'СЕТ СН'!$I$9+СВЦЭМ!$D$10+'СЕТ СН'!$I$5-'СЕТ СН'!$I$17</f>
        <v>4780.9724847299995</v>
      </c>
      <c r="P146" s="37">
        <f>SUMIFS(СВЦЭМ!$C$34:$C$777,СВЦЭМ!$A$34:$A$777,$A146,СВЦЭМ!$B$34:$B$777,P$119)+'СЕТ СН'!$I$9+СВЦЭМ!$D$10+'СЕТ СН'!$I$5-'СЕТ СН'!$I$17</f>
        <v>4782.4174670100001</v>
      </c>
      <c r="Q146" s="37">
        <f>SUMIFS(СВЦЭМ!$C$34:$C$777,СВЦЭМ!$A$34:$A$777,$A146,СВЦЭМ!$B$34:$B$777,Q$119)+'СЕТ СН'!$I$9+СВЦЭМ!$D$10+'СЕТ СН'!$I$5-'СЕТ СН'!$I$17</f>
        <v>4783.8639952199992</v>
      </c>
      <c r="R146" s="37">
        <f>SUMIFS(СВЦЭМ!$C$34:$C$777,СВЦЭМ!$A$34:$A$777,$A146,СВЦЭМ!$B$34:$B$777,R$119)+'СЕТ СН'!$I$9+СВЦЭМ!$D$10+'СЕТ СН'!$I$5-'СЕТ СН'!$I$17</f>
        <v>4777.9308392499997</v>
      </c>
      <c r="S146" s="37">
        <f>SUMIFS(СВЦЭМ!$C$34:$C$777,СВЦЭМ!$A$34:$A$777,$A146,СВЦЭМ!$B$34:$B$777,S$119)+'СЕТ СН'!$I$9+СВЦЭМ!$D$10+'СЕТ СН'!$I$5-'СЕТ СН'!$I$17</f>
        <v>4785.2700643999997</v>
      </c>
      <c r="T146" s="37">
        <f>SUMIFS(СВЦЭМ!$C$34:$C$777,СВЦЭМ!$A$34:$A$777,$A146,СВЦЭМ!$B$34:$B$777,T$119)+'СЕТ СН'!$I$9+СВЦЭМ!$D$10+'СЕТ СН'!$I$5-'СЕТ СН'!$I$17</f>
        <v>4818.5115162499997</v>
      </c>
      <c r="U146" s="37">
        <f>SUMIFS(СВЦЭМ!$C$34:$C$777,СВЦЭМ!$A$34:$A$777,$A146,СВЦЭМ!$B$34:$B$777,U$119)+'СЕТ СН'!$I$9+СВЦЭМ!$D$10+'СЕТ СН'!$I$5-'СЕТ СН'!$I$17</f>
        <v>4832.7624247099993</v>
      </c>
      <c r="V146" s="37">
        <f>SUMIFS(СВЦЭМ!$C$34:$C$777,СВЦЭМ!$A$34:$A$777,$A146,СВЦЭМ!$B$34:$B$777,V$119)+'СЕТ СН'!$I$9+СВЦЭМ!$D$10+'СЕТ СН'!$I$5-'СЕТ СН'!$I$17</f>
        <v>4822.7705618299997</v>
      </c>
      <c r="W146" s="37">
        <f>SUMIFS(СВЦЭМ!$C$34:$C$777,СВЦЭМ!$A$34:$A$777,$A146,СВЦЭМ!$B$34:$B$777,W$119)+'СЕТ СН'!$I$9+СВЦЭМ!$D$10+'СЕТ СН'!$I$5-'СЕТ СН'!$I$17</f>
        <v>4853.9823051499998</v>
      </c>
      <c r="X146" s="37">
        <f>SUMIFS(СВЦЭМ!$C$34:$C$777,СВЦЭМ!$A$34:$A$777,$A146,СВЦЭМ!$B$34:$B$777,X$119)+'СЕТ СН'!$I$9+СВЦЭМ!$D$10+'СЕТ СН'!$I$5-'СЕТ СН'!$I$17</f>
        <v>4908.6056221199997</v>
      </c>
      <c r="Y146" s="37">
        <f>SUMIFS(СВЦЭМ!$C$34:$C$777,СВЦЭМ!$A$34:$A$777,$A146,СВЦЭМ!$B$34:$B$777,Y$119)+'СЕТ СН'!$I$9+СВЦЭМ!$D$10+'СЕТ СН'!$I$5-'СЕТ СН'!$I$17</f>
        <v>4980.8405703499993</v>
      </c>
    </row>
    <row r="147" spans="1:26" ht="15.75" x14ac:dyDescent="0.2">
      <c r="A147" s="36">
        <f t="shared" si="3"/>
        <v>43036</v>
      </c>
      <c r="B147" s="37">
        <f>SUMIFS(СВЦЭМ!$C$34:$C$777,СВЦЭМ!$A$34:$A$777,$A147,СВЦЭМ!$B$34:$B$777,B$119)+'СЕТ СН'!$I$9+СВЦЭМ!$D$10+'СЕТ СН'!$I$5-'СЕТ СН'!$I$17</f>
        <v>5070.4833392399996</v>
      </c>
      <c r="C147" s="37">
        <f>SUMIFS(СВЦЭМ!$C$34:$C$777,СВЦЭМ!$A$34:$A$777,$A147,СВЦЭМ!$B$34:$B$777,C$119)+'СЕТ СН'!$I$9+СВЦЭМ!$D$10+'СЕТ СН'!$I$5-'СЕТ СН'!$I$17</f>
        <v>5073.1040963699998</v>
      </c>
      <c r="D147" s="37">
        <f>SUMIFS(СВЦЭМ!$C$34:$C$777,СВЦЭМ!$A$34:$A$777,$A147,СВЦЭМ!$B$34:$B$777,D$119)+'СЕТ СН'!$I$9+СВЦЭМ!$D$10+'СЕТ СН'!$I$5-'СЕТ СН'!$I$17</f>
        <v>5101.8981593799999</v>
      </c>
      <c r="E147" s="37">
        <f>SUMIFS(СВЦЭМ!$C$34:$C$777,СВЦЭМ!$A$34:$A$777,$A147,СВЦЭМ!$B$34:$B$777,E$119)+'СЕТ СН'!$I$9+СВЦЭМ!$D$10+'СЕТ СН'!$I$5-'СЕТ СН'!$I$17</f>
        <v>5096.4996665899998</v>
      </c>
      <c r="F147" s="37">
        <f>SUMIFS(СВЦЭМ!$C$34:$C$777,СВЦЭМ!$A$34:$A$777,$A147,СВЦЭМ!$B$34:$B$777,F$119)+'СЕТ СН'!$I$9+СВЦЭМ!$D$10+'СЕТ СН'!$I$5-'СЕТ СН'!$I$17</f>
        <v>5097.7056569199995</v>
      </c>
      <c r="G147" s="37">
        <f>SUMIFS(СВЦЭМ!$C$34:$C$777,СВЦЭМ!$A$34:$A$777,$A147,СВЦЭМ!$B$34:$B$777,G$119)+'СЕТ СН'!$I$9+СВЦЭМ!$D$10+'СЕТ СН'!$I$5-'СЕТ СН'!$I$17</f>
        <v>5093.2773138199991</v>
      </c>
      <c r="H147" s="37">
        <f>SUMIFS(СВЦЭМ!$C$34:$C$777,СВЦЭМ!$A$34:$A$777,$A147,СВЦЭМ!$B$34:$B$777,H$119)+'СЕТ СН'!$I$9+СВЦЭМ!$D$10+'СЕТ СН'!$I$5-'СЕТ СН'!$I$17</f>
        <v>5076.9672968099994</v>
      </c>
      <c r="I147" s="37">
        <f>SUMIFS(СВЦЭМ!$C$34:$C$777,СВЦЭМ!$A$34:$A$777,$A147,СВЦЭМ!$B$34:$B$777,I$119)+'СЕТ СН'!$I$9+СВЦЭМ!$D$10+'СЕТ СН'!$I$5-'СЕТ СН'!$I$17</f>
        <v>5014.7399276399992</v>
      </c>
      <c r="J147" s="37">
        <f>SUMIFS(СВЦЭМ!$C$34:$C$777,СВЦЭМ!$A$34:$A$777,$A147,СВЦЭМ!$B$34:$B$777,J$119)+'СЕТ СН'!$I$9+СВЦЭМ!$D$10+'СЕТ СН'!$I$5-'СЕТ СН'!$I$17</f>
        <v>4928.0253124399997</v>
      </c>
      <c r="K147" s="37">
        <f>SUMIFS(СВЦЭМ!$C$34:$C$777,СВЦЭМ!$A$34:$A$777,$A147,СВЦЭМ!$B$34:$B$777,K$119)+'СЕТ СН'!$I$9+СВЦЭМ!$D$10+'СЕТ СН'!$I$5-'СЕТ СН'!$I$17</f>
        <v>4874.3874126499995</v>
      </c>
      <c r="L147" s="37">
        <f>SUMIFS(СВЦЭМ!$C$34:$C$777,СВЦЭМ!$A$34:$A$777,$A147,СВЦЭМ!$B$34:$B$777,L$119)+'СЕТ СН'!$I$9+СВЦЭМ!$D$10+'СЕТ СН'!$I$5-'СЕТ СН'!$I$17</f>
        <v>4822.0624791699993</v>
      </c>
      <c r="M147" s="37">
        <f>SUMIFS(СВЦЭМ!$C$34:$C$777,СВЦЭМ!$A$34:$A$777,$A147,СВЦЭМ!$B$34:$B$777,M$119)+'СЕТ СН'!$I$9+СВЦЭМ!$D$10+'СЕТ СН'!$I$5-'СЕТ СН'!$I$17</f>
        <v>4813.5289689699994</v>
      </c>
      <c r="N147" s="37">
        <f>SUMIFS(СВЦЭМ!$C$34:$C$777,СВЦЭМ!$A$34:$A$777,$A147,СВЦЭМ!$B$34:$B$777,N$119)+'СЕТ СН'!$I$9+СВЦЭМ!$D$10+'СЕТ СН'!$I$5-'СЕТ СН'!$I$17</f>
        <v>4803.6294905599998</v>
      </c>
      <c r="O147" s="37">
        <f>SUMIFS(СВЦЭМ!$C$34:$C$777,СВЦЭМ!$A$34:$A$777,$A147,СВЦЭМ!$B$34:$B$777,O$119)+'СЕТ СН'!$I$9+СВЦЭМ!$D$10+'СЕТ СН'!$I$5-'СЕТ СН'!$I$17</f>
        <v>4794.6357963999999</v>
      </c>
      <c r="P147" s="37">
        <f>SUMIFS(СВЦЭМ!$C$34:$C$777,СВЦЭМ!$A$34:$A$777,$A147,СВЦЭМ!$B$34:$B$777,P$119)+'СЕТ СН'!$I$9+СВЦЭМ!$D$10+'СЕТ СН'!$I$5-'СЕТ СН'!$I$17</f>
        <v>4809.6215337699996</v>
      </c>
      <c r="Q147" s="37">
        <f>SUMIFS(СВЦЭМ!$C$34:$C$777,СВЦЭМ!$A$34:$A$777,$A147,СВЦЭМ!$B$34:$B$777,Q$119)+'СЕТ СН'!$I$9+СВЦЭМ!$D$10+'СЕТ СН'!$I$5-'СЕТ СН'!$I$17</f>
        <v>4815.9390520999996</v>
      </c>
      <c r="R147" s="37">
        <f>SUMIFS(СВЦЭМ!$C$34:$C$777,СВЦЭМ!$A$34:$A$777,$A147,СВЦЭМ!$B$34:$B$777,R$119)+'СЕТ СН'!$I$9+СВЦЭМ!$D$10+'СЕТ СН'!$I$5-'СЕТ СН'!$I$17</f>
        <v>4808.0437341199995</v>
      </c>
      <c r="S147" s="37">
        <f>SUMIFS(СВЦЭМ!$C$34:$C$777,СВЦЭМ!$A$34:$A$777,$A147,СВЦЭМ!$B$34:$B$777,S$119)+'СЕТ СН'!$I$9+СВЦЭМ!$D$10+'СЕТ СН'!$I$5-'СЕТ СН'!$I$17</f>
        <v>4822.7735062699994</v>
      </c>
      <c r="T147" s="37">
        <f>SUMIFS(СВЦЭМ!$C$34:$C$777,СВЦЭМ!$A$34:$A$777,$A147,СВЦЭМ!$B$34:$B$777,T$119)+'СЕТ СН'!$I$9+СВЦЭМ!$D$10+'СЕТ СН'!$I$5-'СЕТ СН'!$I$17</f>
        <v>4847.60510032</v>
      </c>
      <c r="U147" s="37">
        <f>SUMIFS(СВЦЭМ!$C$34:$C$777,СВЦЭМ!$A$34:$A$777,$A147,СВЦЭМ!$B$34:$B$777,U$119)+'СЕТ СН'!$I$9+СВЦЭМ!$D$10+'СЕТ СН'!$I$5-'СЕТ СН'!$I$17</f>
        <v>4842.0150438699993</v>
      </c>
      <c r="V147" s="37">
        <f>SUMIFS(СВЦЭМ!$C$34:$C$777,СВЦЭМ!$A$34:$A$777,$A147,СВЦЭМ!$B$34:$B$777,V$119)+'СЕТ СН'!$I$9+СВЦЭМ!$D$10+'СЕТ СН'!$I$5-'СЕТ СН'!$I$17</f>
        <v>4815.1179574799999</v>
      </c>
      <c r="W147" s="37">
        <f>SUMIFS(СВЦЭМ!$C$34:$C$777,СВЦЭМ!$A$34:$A$777,$A147,СВЦЭМ!$B$34:$B$777,W$119)+'СЕТ СН'!$I$9+СВЦЭМ!$D$10+'СЕТ СН'!$I$5-'СЕТ СН'!$I$17</f>
        <v>4870.2940847199998</v>
      </c>
      <c r="X147" s="37">
        <f>SUMIFS(СВЦЭМ!$C$34:$C$777,СВЦЭМ!$A$34:$A$777,$A147,СВЦЭМ!$B$34:$B$777,X$119)+'СЕТ СН'!$I$9+СВЦЭМ!$D$10+'СЕТ СН'!$I$5-'СЕТ СН'!$I$17</f>
        <v>4884.6995304499997</v>
      </c>
      <c r="Y147" s="37">
        <f>SUMIFS(СВЦЭМ!$C$34:$C$777,СВЦЭМ!$A$34:$A$777,$A147,СВЦЭМ!$B$34:$B$777,Y$119)+'СЕТ СН'!$I$9+СВЦЭМ!$D$10+'СЕТ СН'!$I$5-'СЕТ СН'!$I$17</f>
        <v>4978.1288149899992</v>
      </c>
    </row>
    <row r="148" spans="1:26" ht="15.75" x14ac:dyDescent="0.2">
      <c r="A148" s="36">
        <f t="shared" si="3"/>
        <v>43037</v>
      </c>
      <c r="B148" s="37">
        <f>SUMIFS(СВЦЭМ!$C$34:$C$777,СВЦЭМ!$A$34:$A$777,$A148,СВЦЭМ!$B$34:$B$777,B$119)+'СЕТ СН'!$I$9+СВЦЭМ!$D$10+'СЕТ СН'!$I$5-'СЕТ СН'!$I$17</f>
        <v>5126.4149615599999</v>
      </c>
      <c r="C148" s="37">
        <f>SUMIFS(СВЦЭМ!$C$34:$C$777,СВЦЭМ!$A$34:$A$777,$A148,СВЦЭМ!$B$34:$B$777,C$119)+'СЕТ СН'!$I$9+СВЦЭМ!$D$10+'СЕТ СН'!$I$5-'СЕТ СН'!$I$17</f>
        <v>5107.3738998699991</v>
      </c>
      <c r="D148" s="37">
        <f>SUMIFS(СВЦЭМ!$C$34:$C$777,СВЦЭМ!$A$34:$A$777,$A148,СВЦЭМ!$B$34:$B$777,D$119)+'СЕТ СН'!$I$9+СВЦЭМ!$D$10+'СЕТ СН'!$I$5-'СЕТ СН'!$I$17</f>
        <v>5133.5273626799999</v>
      </c>
      <c r="E148" s="37">
        <f>SUMIFS(СВЦЭМ!$C$34:$C$777,СВЦЭМ!$A$34:$A$777,$A148,СВЦЭМ!$B$34:$B$777,E$119)+'СЕТ СН'!$I$9+СВЦЭМ!$D$10+'СЕТ СН'!$I$5-'СЕТ СН'!$I$17</f>
        <v>5132.3281986599995</v>
      </c>
      <c r="F148" s="37">
        <f>SUMIFS(СВЦЭМ!$C$34:$C$777,СВЦЭМ!$A$34:$A$777,$A148,СВЦЭМ!$B$34:$B$777,F$119)+'СЕТ СН'!$I$9+СВЦЭМ!$D$10+'СЕТ СН'!$I$5-'СЕТ СН'!$I$17</f>
        <v>5127.8576395299997</v>
      </c>
      <c r="G148" s="37">
        <f>SUMIFS(СВЦЭМ!$C$34:$C$777,СВЦЭМ!$A$34:$A$777,$A148,СВЦЭМ!$B$34:$B$777,G$119)+'СЕТ СН'!$I$9+СВЦЭМ!$D$10+'СЕТ СН'!$I$5-'СЕТ СН'!$I$17</f>
        <v>5130.0230066999993</v>
      </c>
      <c r="H148" s="37">
        <f>SUMIFS(СВЦЭМ!$C$34:$C$777,СВЦЭМ!$A$34:$A$777,$A148,СВЦЭМ!$B$34:$B$777,H$119)+'СЕТ СН'!$I$9+СВЦЭМ!$D$10+'СЕТ СН'!$I$5-'СЕТ СН'!$I$17</f>
        <v>5139.9422843100001</v>
      </c>
      <c r="I148" s="37">
        <f>SUMIFS(СВЦЭМ!$C$34:$C$777,СВЦЭМ!$A$34:$A$777,$A148,СВЦЭМ!$B$34:$B$777,I$119)+'СЕТ СН'!$I$9+СВЦЭМ!$D$10+'СЕТ СН'!$I$5-'СЕТ СН'!$I$17</f>
        <v>5134.2150779200001</v>
      </c>
      <c r="J148" s="37">
        <f>SUMIFS(СВЦЭМ!$C$34:$C$777,СВЦЭМ!$A$34:$A$777,$A148,СВЦЭМ!$B$34:$B$777,J$119)+'СЕТ СН'!$I$9+СВЦЭМ!$D$10+'СЕТ СН'!$I$5-'СЕТ СН'!$I$17</f>
        <v>5018.4386337999995</v>
      </c>
      <c r="K148" s="37">
        <f>SUMIFS(СВЦЭМ!$C$34:$C$777,СВЦЭМ!$A$34:$A$777,$A148,СВЦЭМ!$B$34:$B$777,K$119)+'СЕТ СН'!$I$9+СВЦЭМ!$D$10+'СЕТ СН'!$I$5-'СЕТ СН'!$I$17</f>
        <v>4898.72985324</v>
      </c>
      <c r="L148" s="37">
        <f>SUMIFS(СВЦЭМ!$C$34:$C$777,СВЦЭМ!$A$34:$A$777,$A148,СВЦЭМ!$B$34:$B$777,L$119)+'СЕТ СН'!$I$9+СВЦЭМ!$D$10+'СЕТ СН'!$I$5-'СЕТ СН'!$I$17</f>
        <v>4798.1552003500001</v>
      </c>
      <c r="M148" s="37">
        <f>SUMIFS(СВЦЭМ!$C$34:$C$777,СВЦЭМ!$A$34:$A$777,$A148,СВЦЭМ!$B$34:$B$777,M$119)+'СЕТ СН'!$I$9+СВЦЭМ!$D$10+'СЕТ СН'!$I$5-'СЕТ СН'!$I$17</f>
        <v>4755.9698095099993</v>
      </c>
      <c r="N148" s="37">
        <f>SUMIFS(СВЦЭМ!$C$34:$C$777,СВЦЭМ!$A$34:$A$777,$A148,СВЦЭМ!$B$34:$B$777,N$119)+'СЕТ СН'!$I$9+СВЦЭМ!$D$10+'СЕТ СН'!$I$5-'СЕТ СН'!$I$17</f>
        <v>4764.81983932</v>
      </c>
      <c r="O148" s="37">
        <f>SUMIFS(СВЦЭМ!$C$34:$C$777,СВЦЭМ!$A$34:$A$777,$A148,СВЦЭМ!$B$34:$B$777,O$119)+'СЕТ СН'!$I$9+СВЦЭМ!$D$10+'СЕТ СН'!$I$5-'СЕТ СН'!$I$17</f>
        <v>4779.86949138</v>
      </c>
      <c r="P148" s="37">
        <f>SUMIFS(СВЦЭМ!$C$34:$C$777,СВЦЭМ!$A$34:$A$777,$A148,СВЦЭМ!$B$34:$B$777,P$119)+'СЕТ СН'!$I$9+СВЦЭМ!$D$10+'СЕТ СН'!$I$5-'СЕТ СН'!$I$17</f>
        <v>4836.7968327999997</v>
      </c>
      <c r="Q148" s="37">
        <f>SUMIFS(СВЦЭМ!$C$34:$C$777,СВЦЭМ!$A$34:$A$777,$A148,СВЦЭМ!$B$34:$B$777,Q$119)+'СЕТ СН'!$I$9+СВЦЭМ!$D$10+'СЕТ СН'!$I$5-'СЕТ СН'!$I$17</f>
        <v>4828.7254307399999</v>
      </c>
      <c r="R148" s="37">
        <f>SUMIFS(СВЦЭМ!$C$34:$C$777,СВЦЭМ!$A$34:$A$777,$A148,СВЦЭМ!$B$34:$B$777,R$119)+'СЕТ СН'!$I$9+СВЦЭМ!$D$10+'СЕТ СН'!$I$5-'СЕТ СН'!$I$17</f>
        <v>4824.4494215199993</v>
      </c>
      <c r="S148" s="37">
        <f>SUMIFS(СВЦЭМ!$C$34:$C$777,СВЦЭМ!$A$34:$A$777,$A148,СВЦЭМ!$B$34:$B$777,S$119)+'СЕТ СН'!$I$9+СВЦЭМ!$D$10+'СЕТ СН'!$I$5-'СЕТ СН'!$I$17</f>
        <v>4834.5275538899996</v>
      </c>
      <c r="T148" s="37">
        <f>SUMIFS(СВЦЭМ!$C$34:$C$777,СВЦЭМ!$A$34:$A$777,$A148,СВЦЭМ!$B$34:$B$777,T$119)+'СЕТ СН'!$I$9+СВЦЭМ!$D$10+'СЕТ СН'!$I$5-'СЕТ СН'!$I$17</f>
        <v>4767.2021096799999</v>
      </c>
      <c r="U148" s="37">
        <f>SUMIFS(СВЦЭМ!$C$34:$C$777,СВЦЭМ!$A$34:$A$777,$A148,СВЦЭМ!$B$34:$B$777,U$119)+'СЕТ СН'!$I$9+СВЦЭМ!$D$10+'СЕТ СН'!$I$5-'СЕТ СН'!$I$17</f>
        <v>4765.3273529299995</v>
      </c>
      <c r="V148" s="37">
        <f>SUMIFS(СВЦЭМ!$C$34:$C$777,СВЦЭМ!$A$34:$A$777,$A148,СВЦЭМ!$B$34:$B$777,V$119)+'СЕТ СН'!$I$9+СВЦЭМ!$D$10+'СЕТ СН'!$I$5-'СЕТ СН'!$I$17</f>
        <v>4789.9962621099994</v>
      </c>
      <c r="W148" s="37">
        <f>SUMIFS(СВЦЭМ!$C$34:$C$777,СВЦЭМ!$A$34:$A$777,$A148,СВЦЭМ!$B$34:$B$777,W$119)+'СЕТ СН'!$I$9+СВЦЭМ!$D$10+'СЕТ СН'!$I$5-'СЕТ СН'!$I$17</f>
        <v>4878.5191811799996</v>
      </c>
      <c r="X148" s="37">
        <f>SUMIFS(СВЦЭМ!$C$34:$C$777,СВЦЭМ!$A$34:$A$777,$A148,СВЦЭМ!$B$34:$B$777,X$119)+'СЕТ СН'!$I$9+СВЦЭМ!$D$10+'СЕТ СН'!$I$5-'СЕТ СН'!$I$17</f>
        <v>4995.7029495699999</v>
      </c>
      <c r="Y148" s="37">
        <f>SUMIFS(СВЦЭМ!$C$34:$C$777,СВЦЭМ!$A$34:$A$777,$A148,СВЦЭМ!$B$34:$B$777,Y$119)+'СЕТ СН'!$I$9+СВЦЭМ!$D$10+'СЕТ СН'!$I$5-'СЕТ СН'!$I$17</f>
        <v>5080.6552264699994</v>
      </c>
    </row>
    <row r="149" spans="1:26" ht="15.75" x14ac:dyDescent="0.2">
      <c r="A149" s="36">
        <f t="shared" si="3"/>
        <v>43038</v>
      </c>
      <c r="B149" s="37">
        <f>SUMIFS(СВЦЭМ!$C$34:$C$777,СВЦЭМ!$A$34:$A$777,$A149,СВЦЭМ!$B$34:$B$777,B$119)+'СЕТ СН'!$I$9+СВЦЭМ!$D$10+'СЕТ СН'!$I$5-'СЕТ СН'!$I$17</f>
        <v>5024.49027725</v>
      </c>
      <c r="C149" s="37">
        <f>SUMIFS(СВЦЭМ!$C$34:$C$777,СВЦЭМ!$A$34:$A$777,$A149,СВЦЭМ!$B$34:$B$777,C$119)+'СЕТ СН'!$I$9+СВЦЭМ!$D$10+'СЕТ СН'!$I$5-'СЕТ СН'!$I$17</f>
        <v>5001.3638257799994</v>
      </c>
      <c r="D149" s="37">
        <f>SUMIFS(СВЦЭМ!$C$34:$C$777,СВЦЭМ!$A$34:$A$777,$A149,СВЦЭМ!$B$34:$B$777,D$119)+'СЕТ СН'!$I$9+СВЦЭМ!$D$10+'СЕТ СН'!$I$5-'СЕТ СН'!$I$17</f>
        <v>4989.2236846999995</v>
      </c>
      <c r="E149" s="37">
        <f>SUMIFS(СВЦЭМ!$C$34:$C$777,СВЦЭМ!$A$34:$A$777,$A149,СВЦЭМ!$B$34:$B$777,E$119)+'СЕТ СН'!$I$9+СВЦЭМ!$D$10+'СЕТ СН'!$I$5-'СЕТ СН'!$I$17</f>
        <v>5024.1869567399999</v>
      </c>
      <c r="F149" s="37">
        <f>SUMIFS(СВЦЭМ!$C$34:$C$777,СВЦЭМ!$A$34:$A$777,$A149,СВЦЭМ!$B$34:$B$777,F$119)+'СЕТ СН'!$I$9+СВЦЭМ!$D$10+'СЕТ СН'!$I$5-'СЕТ СН'!$I$17</f>
        <v>4985.2613927099992</v>
      </c>
      <c r="G149" s="37">
        <f>SUMIFS(СВЦЭМ!$C$34:$C$777,СВЦЭМ!$A$34:$A$777,$A149,СВЦЭМ!$B$34:$B$777,G$119)+'СЕТ СН'!$I$9+СВЦЭМ!$D$10+'СЕТ СН'!$I$5-'СЕТ СН'!$I$17</f>
        <v>5000.8282722200001</v>
      </c>
      <c r="H149" s="37">
        <f>SUMIFS(СВЦЭМ!$C$34:$C$777,СВЦЭМ!$A$34:$A$777,$A149,СВЦЭМ!$B$34:$B$777,H$119)+'СЕТ СН'!$I$9+СВЦЭМ!$D$10+'СЕТ СН'!$I$5-'СЕТ СН'!$I$17</f>
        <v>5025.0572956399992</v>
      </c>
      <c r="I149" s="37">
        <f>SUMIFS(СВЦЭМ!$C$34:$C$777,СВЦЭМ!$A$34:$A$777,$A149,СВЦЭМ!$B$34:$B$777,I$119)+'СЕТ СН'!$I$9+СВЦЭМ!$D$10+'СЕТ СН'!$I$5-'СЕТ СН'!$I$17</f>
        <v>5017.28303357</v>
      </c>
      <c r="J149" s="37">
        <f>SUMIFS(СВЦЭМ!$C$34:$C$777,СВЦЭМ!$A$34:$A$777,$A149,СВЦЭМ!$B$34:$B$777,J$119)+'СЕТ СН'!$I$9+СВЦЭМ!$D$10+'СЕТ СН'!$I$5-'СЕТ СН'!$I$17</f>
        <v>4955.8648989799995</v>
      </c>
      <c r="K149" s="37">
        <f>SUMIFS(СВЦЭМ!$C$34:$C$777,СВЦЭМ!$A$34:$A$777,$A149,СВЦЭМ!$B$34:$B$777,K$119)+'СЕТ СН'!$I$9+СВЦЭМ!$D$10+'СЕТ СН'!$I$5-'СЕТ СН'!$I$17</f>
        <v>4857.1954118899994</v>
      </c>
      <c r="L149" s="37">
        <f>SUMIFS(СВЦЭМ!$C$34:$C$777,СВЦЭМ!$A$34:$A$777,$A149,СВЦЭМ!$B$34:$B$777,L$119)+'СЕТ СН'!$I$9+СВЦЭМ!$D$10+'СЕТ СН'!$I$5-'СЕТ СН'!$I$17</f>
        <v>4833.1833062899996</v>
      </c>
      <c r="M149" s="37">
        <f>SUMIFS(СВЦЭМ!$C$34:$C$777,СВЦЭМ!$A$34:$A$777,$A149,СВЦЭМ!$B$34:$B$777,M$119)+'СЕТ СН'!$I$9+СВЦЭМ!$D$10+'СЕТ СН'!$I$5-'СЕТ СН'!$I$17</f>
        <v>4831.6290554999996</v>
      </c>
      <c r="N149" s="37">
        <f>SUMIFS(СВЦЭМ!$C$34:$C$777,СВЦЭМ!$A$34:$A$777,$A149,СВЦЭМ!$B$34:$B$777,N$119)+'СЕТ СН'!$I$9+СВЦЭМ!$D$10+'СЕТ СН'!$I$5-'СЕТ СН'!$I$17</f>
        <v>4820.2052060599999</v>
      </c>
      <c r="O149" s="37">
        <f>SUMIFS(СВЦЭМ!$C$34:$C$777,СВЦЭМ!$A$34:$A$777,$A149,СВЦЭМ!$B$34:$B$777,O$119)+'СЕТ СН'!$I$9+СВЦЭМ!$D$10+'СЕТ СН'!$I$5-'СЕТ СН'!$I$17</f>
        <v>4816.7489706799997</v>
      </c>
      <c r="P149" s="37">
        <f>SUMIFS(СВЦЭМ!$C$34:$C$777,СВЦЭМ!$A$34:$A$777,$A149,СВЦЭМ!$B$34:$B$777,P$119)+'СЕТ СН'!$I$9+СВЦЭМ!$D$10+'СЕТ СН'!$I$5-'СЕТ СН'!$I$17</f>
        <v>4808.2221940299996</v>
      </c>
      <c r="Q149" s="37">
        <f>SUMIFS(СВЦЭМ!$C$34:$C$777,СВЦЭМ!$A$34:$A$777,$A149,СВЦЭМ!$B$34:$B$777,Q$119)+'СЕТ СН'!$I$9+СВЦЭМ!$D$10+'СЕТ СН'!$I$5-'СЕТ СН'!$I$17</f>
        <v>4799.24094436</v>
      </c>
      <c r="R149" s="37">
        <f>SUMIFS(СВЦЭМ!$C$34:$C$777,СВЦЭМ!$A$34:$A$777,$A149,СВЦЭМ!$B$34:$B$777,R$119)+'СЕТ СН'!$I$9+СВЦЭМ!$D$10+'СЕТ СН'!$I$5-'СЕТ СН'!$I$17</f>
        <v>4793.4202860199994</v>
      </c>
      <c r="S149" s="37">
        <f>SUMIFS(СВЦЭМ!$C$34:$C$777,СВЦЭМ!$A$34:$A$777,$A149,СВЦЭМ!$B$34:$B$777,S$119)+'СЕТ СН'!$I$9+СВЦЭМ!$D$10+'СЕТ СН'!$I$5-'СЕТ СН'!$I$17</f>
        <v>4804.6934563899995</v>
      </c>
      <c r="T149" s="37">
        <f>SUMIFS(СВЦЭМ!$C$34:$C$777,СВЦЭМ!$A$34:$A$777,$A149,СВЦЭМ!$B$34:$B$777,T$119)+'СЕТ СН'!$I$9+СВЦЭМ!$D$10+'СЕТ СН'!$I$5-'СЕТ СН'!$I$17</f>
        <v>4810.5268913599994</v>
      </c>
      <c r="U149" s="37">
        <f>SUMIFS(СВЦЭМ!$C$34:$C$777,СВЦЭМ!$A$34:$A$777,$A149,СВЦЭМ!$B$34:$B$777,U$119)+'СЕТ СН'!$I$9+СВЦЭМ!$D$10+'СЕТ СН'!$I$5-'СЕТ СН'!$I$17</f>
        <v>4748.11794371</v>
      </c>
      <c r="V149" s="37">
        <f>SUMIFS(СВЦЭМ!$C$34:$C$777,СВЦЭМ!$A$34:$A$777,$A149,СВЦЭМ!$B$34:$B$777,V$119)+'СЕТ СН'!$I$9+СВЦЭМ!$D$10+'СЕТ СН'!$I$5-'СЕТ СН'!$I$17</f>
        <v>4773.9915550999995</v>
      </c>
      <c r="W149" s="37">
        <f>SUMIFS(СВЦЭМ!$C$34:$C$777,СВЦЭМ!$A$34:$A$777,$A149,СВЦЭМ!$B$34:$B$777,W$119)+'СЕТ СН'!$I$9+СВЦЭМ!$D$10+'СЕТ СН'!$I$5-'СЕТ СН'!$I$17</f>
        <v>4834.74773207</v>
      </c>
      <c r="X149" s="37">
        <f>SUMIFS(СВЦЭМ!$C$34:$C$777,СВЦЭМ!$A$34:$A$777,$A149,СВЦЭМ!$B$34:$B$777,X$119)+'СЕТ СН'!$I$9+СВЦЭМ!$D$10+'СЕТ СН'!$I$5-'СЕТ СН'!$I$17</f>
        <v>4883.4363829499998</v>
      </c>
      <c r="Y149" s="37">
        <f>SUMIFS(СВЦЭМ!$C$34:$C$777,СВЦЭМ!$A$34:$A$777,$A149,СВЦЭМ!$B$34:$B$777,Y$119)+'СЕТ СН'!$I$9+СВЦЭМ!$D$10+'СЕТ СН'!$I$5-'СЕТ СН'!$I$17</f>
        <v>4932.8146334899993</v>
      </c>
    </row>
    <row r="150" spans="1:26" ht="15.75" x14ac:dyDescent="0.2">
      <c r="A150" s="36">
        <f t="shared" si="3"/>
        <v>43039</v>
      </c>
      <c r="B150" s="37">
        <f>SUMIFS(СВЦЭМ!$C$34:$C$777,СВЦЭМ!$A$34:$A$777,$A150,СВЦЭМ!$B$34:$B$777,B$119)+'СЕТ СН'!$I$9+СВЦЭМ!$D$10+'СЕТ СН'!$I$5-'СЕТ СН'!$I$17</f>
        <v>5065.5764792299997</v>
      </c>
      <c r="C150" s="37">
        <f>SUMIFS(СВЦЭМ!$C$34:$C$777,СВЦЭМ!$A$34:$A$777,$A150,СВЦЭМ!$B$34:$B$777,C$119)+'СЕТ СН'!$I$9+СВЦЭМ!$D$10+'СЕТ СН'!$I$5-'СЕТ СН'!$I$17</f>
        <v>5046.9472774599999</v>
      </c>
      <c r="D150" s="37">
        <f>SUMIFS(СВЦЭМ!$C$34:$C$777,СВЦЭМ!$A$34:$A$777,$A150,СВЦЭМ!$B$34:$B$777,D$119)+'СЕТ СН'!$I$9+СВЦЭМ!$D$10+'СЕТ СН'!$I$5-'СЕТ СН'!$I$17</f>
        <v>5094.6166630899997</v>
      </c>
      <c r="E150" s="37">
        <f>SUMIFS(СВЦЭМ!$C$34:$C$777,СВЦЭМ!$A$34:$A$777,$A150,СВЦЭМ!$B$34:$B$777,E$119)+'СЕТ СН'!$I$9+СВЦЭМ!$D$10+'СЕТ СН'!$I$5-'СЕТ СН'!$I$17</f>
        <v>5115.8769471199994</v>
      </c>
      <c r="F150" s="37">
        <f>SUMIFS(СВЦЭМ!$C$34:$C$777,СВЦЭМ!$A$34:$A$777,$A150,СВЦЭМ!$B$34:$B$777,F$119)+'СЕТ СН'!$I$9+СВЦЭМ!$D$10+'СЕТ СН'!$I$5-'СЕТ СН'!$I$17</f>
        <v>5117.1783454500001</v>
      </c>
      <c r="G150" s="37">
        <f>SUMIFS(СВЦЭМ!$C$34:$C$777,СВЦЭМ!$A$34:$A$777,$A150,СВЦЭМ!$B$34:$B$777,G$119)+'СЕТ СН'!$I$9+СВЦЭМ!$D$10+'СЕТ СН'!$I$5-'СЕТ СН'!$I$17</f>
        <v>5084.4911590699994</v>
      </c>
      <c r="H150" s="37">
        <f>SUMIFS(СВЦЭМ!$C$34:$C$777,СВЦЭМ!$A$34:$A$777,$A150,СВЦЭМ!$B$34:$B$777,H$119)+'СЕТ СН'!$I$9+СВЦЭМ!$D$10+'СЕТ СН'!$I$5-'СЕТ СН'!$I$17</f>
        <v>5034.2800263699992</v>
      </c>
      <c r="I150" s="37">
        <f>SUMIFS(СВЦЭМ!$C$34:$C$777,СВЦЭМ!$A$34:$A$777,$A150,СВЦЭМ!$B$34:$B$777,I$119)+'СЕТ СН'!$I$9+СВЦЭМ!$D$10+'СЕТ СН'!$I$5-'СЕТ СН'!$I$17</f>
        <v>5055.1347085299994</v>
      </c>
      <c r="J150" s="37">
        <f>SUMIFS(СВЦЭМ!$C$34:$C$777,СВЦЭМ!$A$34:$A$777,$A150,СВЦЭМ!$B$34:$B$777,J$119)+'СЕТ СН'!$I$9+СВЦЭМ!$D$10+'СЕТ СН'!$I$5-'СЕТ СН'!$I$17</f>
        <v>4999.1203381699997</v>
      </c>
      <c r="K150" s="37">
        <f>SUMIFS(СВЦЭМ!$C$34:$C$777,СВЦЭМ!$A$34:$A$777,$A150,СВЦЭМ!$B$34:$B$777,K$119)+'СЕТ СН'!$I$9+СВЦЭМ!$D$10+'СЕТ СН'!$I$5-'СЕТ СН'!$I$17</f>
        <v>4908.1148282499998</v>
      </c>
      <c r="L150" s="37">
        <f>SUMIFS(СВЦЭМ!$C$34:$C$777,СВЦЭМ!$A$34:$A$777,$A150,СВЦЭМ!$B$34:$B$777,L$119)+'СЕТ СН'!$I$9+СВЦЭМ!$D$10+'СЕТ СН'!$I$5-'СЕТ СН'!$I$17</f>
        <v>4859.0288229499993</v>
      </c>
      <c r="M150" s="37">
        <f>SUMIFS(СВЦЭМ!$C$34:$C$777,СВЦЭМ!$A$34:$A$777,$A150,СВЦЭМ!$B$34:$B$777,M$119)+'СЕТ СН'!$I$9+СВЦЭМ!$D$10+'СЕТ СН'!$I$5-'СЕТ СН'!$I$17</f>
        <v>4859.23065486</v>
      </c>
      <c r="N150" s="37">
        <f>SUMIFS(СВЦЭМ!$C$34:$C$777,СВЦЭМ!$A$34:$A$777,$A150,СВЦЭМ!$B$34:$B$777,N$119)+'СЕТ СН'!$I$9+СВЦЭМ!$D$10+'СЕТ СН'!$I$5-'СЕТ СН'!$I$17</f>
        <v>4849.4126972999993</v>
      </c>
      <c r="O150" s="37">
        <f>SUMIFS(СВЦЭМ!$C$34:$C$777,СВЦЭМ!$A$34:$A$777,$A150,СВЦЭМ!$B$34:$B$777,O$119)+'СЕТ СН'!$I$9+СВЦЭМ!$D$10+'СЕТ СН'!$I$5-'СЕТ СН'!$I$17</f>
        <v>4852.38926679</v>
      </c>
      <c r="P150" s="37">
        <f>SUMIFS(СВЦЭМ!$C$34:$C$777,СВЦЭМ!$A$34:$A$777,$A150,СВЦЭМ!$B$34:$B$777,P$119)+'СЕТ СН'!$I$9+СВЦЭМ!$D$10+'СЕТ СН'!$I$5-'СЕТ СН'!$I$17</f>
        <v>4845.2063896199998</v>
      </c>
      <c r="Q150" s="37">
        <f>SUMIFS(СВЦЭМ!$C$34:$C$777,СВЦЭМ!$A$34:$A$777,$A150,СВЦЭМ!$B$34:$B$777,Q$119)+'СЕТ СН'!$I$9+СВЦЭМ!$D$10+'СЕТ СН'!$I$5-'СЕТ СН'!$I$17</f>
        <v>4844.2225804099999</v>
      </c>
      <c r="R150" s="37">
        <f>SUMIFS(СВЦЭМ!$C$34:$C$777,СВЦЭМ!$A$34:$A$777,$A150,СВЦЭМ!$B$34:$B$777,R$119)+'СЕТ СН'!$I$9+СВЦЭМ!$D$10+'СЕТ СН'!$I$5-'СЕТ СН'!$I$17</f>
        <v>4835.0342066799994</v>
      </c>
      <c r="S150" s="37">
        <f>SUMIFS(СВЦЭМ!$C$34:$C$777,СВЦЭМ!$A$34:$A$777,$A150,СВЦЭМ!$B$34:$B$777,S$119)+'СЕТ СН'!$I$9+СВЦЭМ!$D$10+'СЕТ СН'!$I$5-'СЕТ СН'!$I$17</f>
        <v>4844.0805128499996</v>
      </c>
      <c r="T150" s="37">
        <f>SUMIFS(СВЦЭМ!$C$34:$C$777,СВЦЭМ!$A$34:$A$777,$A150,СВЦЭМ!$B$34:$B$777,T$119)+'СЕТ СН'!$I$9+СВЦЭМ!$D$10+'СЕТ СН'!$I$5-'СЕТ СН'!$I$17</f>
        <v>4801.2268763299999</v>
      </c>
      <c r="U150" s="37">
        <f>SUMIFS(СВЦЭМ!$C$34:$C$777,СВЦЭМ!$A$34:$A$777,$A150,СВЦЭМ!$B$34:$B$777,U$119)+'СЕТ СН'!$I$9+СВЦЭМ!$D$10+'СЕТ СН'!$I$5-'СЕТ СН'!$I$17</f>
        <v>4753.5890912699997</v>
      </c>
      <c r="V150" s="37">
        <f>SUMIFS(СВЦЭМ!$C$34:$C$777,СВЦЭМ!$A$34:$A$777,$A150,СВЦЭМ!$B$34:$B$777,V$119)+'СЕТ СН'!$I$9+СВЦЭМ!$D$10+'СЕТ СН'!$I$5-'СЕТ СН'!$I$17</f>
        <v>4791.5172578199999</v>
      </c>
      <c r="W150" s="37">
        <f>SUMIFS(СВЦЭМ!$C$34:$C$777,СВЦЭМ!$A$34:$A$777,$A150,СВЦЭМ!$B$34:$B$777,W$119)+'СЕТ СН'!$I$9+СВЦЭМ!$D$10+'СЕТ СН'!$I$5-'СЕТ СН'!$I$17</f>
        <v>4849.3232701699999</v>
      </c>
      <c r="X150" s="37">
        <f>SUMIFS(СВЦЭМ!$C$34:$C$777,СВЦЭМ!$A$34:$A$777,$A150,СВЦЭМ!$B$34:$B$777,X$119)+'СЕТ СН'!$I$9+СВЦЭМ!$D$10+'СЕТ СН'!$I$5-'СЕТ СН'!$I$17</f>
        <v>4913.3350778899994</v>
      </c>
      <c r="Y150" s="37">
        <f>SUMIFS(СВЦЭМ!$C$34:$C$777,СВЦЭМ!$A$34:$A$777,$A150,СВЦЭМ!$B$34:$B$777,Y$119)+'СЕТ СН'!$I$9+СВЦЭМ!$D$10+'СЕТ СН'!$I$5-'СЕТ СН'!$I$17</f>
        <v>4985.4393720299995</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
      <c r="A153" s="115" t="s">
        <v>77</v>
      </c>
      <c r="B153" s="115"/>
      <c r="C153" s="115"/>
      <c r="D153" s="115"/>
      <c r="E153" s="115"/>
      <c r="F153" s="115"/>
      <c r="G153" s="115"/>
      <c r="H153" s="115"/>
      <c r="I153" s="115"/>
      <c r="J153" s="115"/>
      <c r="K153" s="115"/>
      <c r="L153" s="115"/>
      <c r="M153" s="115"/>
      <c r="N153" s="116" t="s">
        <v>29</v>
      </c>
      <c r="O153" s="116"/>
      <c r="P153" s="116"/>
      <c r="Q153" s="116"/>
      <c r="R153" s="116"/>
      <c r="S153" s="116"/>
      <c r="T153" s="116"/>
      <c r="U153" s="116"/>
      <c r="V153" s="40"/>
      <c r="W153" s="40"/>
      <c r="X153" s="40"/>
      <c r="Y153" s="40"/>
      <c r="Z153" s="40"/>
    </row>
    <row r="154" spans="1:26" ht="15.75" x14ac:dyDescent="0.2">
      <c r="A154" s="115"/>
      <c r="B154" s="115"/>
      <c r="C154" s="115"/>
      <c r="D154" s="115"/>
      <c r="E154" s="115"/>
      <c r="F154" s="115"/>
      <c r="G154" s="115"/>
      <c r="H154" s="115"/>
      <c r="I154" s="115"/>
      <c r="J154" s="115"/>
      <c r="K154" s="115"/>
      <c r="L154" s="115"/>
      <c r="M154" s="115"/>
      <c r="N154" s="117" t="s">
        <v>0</v>
      </c>
      <c r="O154" s="117"/>
      <c r="P154" s="117" t="s">
        <v>1</v>
      </c>
      <c r="Q154" s="117"/>
      <c r="R154" s="117" t="s">
        <v>2</v>
      </c>
      <c r="S154" s="117"/>
      <c r="T154" s="117" t="s">
        <v>3</v>
      </c>
      <c r="U154" s="117"/>
      <c r="V154" s="40"/>
      <c r="W154" s="40"/>
      <c r="X154" s="40"/>
      <c r="Y154" s="40"/>
      <c r="Z154" s="40"/>
    </row>
    <row r="155" spans="1:26" ht="15.75" customHeight="1" x14ac:dyDescent="0.2">
      <c r="A155" s="115"/>
      <c r="B155" s="115"/>
      <c r="C155" s="115"/>
      <c r="D155" s="115"/>
      <c r="E155" s="115"/>
      <c r="F155" s="115"/>
      <c r="G155" s="115"/>
      <c r="H155" s="115"/>
      <c r="I155" s="115"/>
      <c r="J155" s="115"/>
      <c r="K155" s="115"/>
      <c r="L155" s="115"/>
      <c r="M155" s="115"/>
      <c r="N155" s="118">
        <f>СВЦЭМ!$D$12+'СЕТ СН'!$F$10-'СЕТ СН'!$F$18</f>
        <v>-245975.95958322712</v>
      </c>
      <c r="O155" s="119"/>
      <c r="P155" s="118">
        <f>СВЦЭМ!$D$12+'СЕТ СН'!$F$10-'СЕТ СН'!$G$18</f>
        <v>-601700.41958322725</v>
      </c>
      <c r="Q155" s="119"/>
      <c r="R155" s="118">
        <f>СВЦЭМ!$D$12+'СЕТ СН'!$F$10-'СЕТ СН'!$H$18</f>
        <v>-957424.87958322722</v>
      </c>
      <c r="S155" s="119"/>
      <c r="T155" s="118">
        <f>СВЦЭМ!$D$12+'СЕТ СН'!$F$10-'СЕТ СН'!$I$18</f>
        <v>-994435.38958322722</v>
      </c>
      <c r="U155" s="119"/>
      <c r="V155" s="41"/>
      <c r="W155" s="41"/>
      <c r="X155" s="41"/>
      <c r="Y155" s="31"/>
    </row>
    <row r="156" spans="1:26" x14ac:dyDescent="0.25">
      <c r="A156" s="129"/>
      <c r="B156" s="129"/>
      <c r="C156" s="129"/>
      <c r="D156" s="129"/>
      <c r="E156" s="129"/>
      <c r="F156" s="130"/>
      <c r="G156" s="130"/>
      <c r="H156" s="130"/>
      <c r="I156" s="130"/>
      <c r="J156" s="130"/>
      <c r="K156" s="130"/>
      <c r="L156" s="130"/>
      <c r="M156" s="130"/>
    </row>
  </sheetData>
  <sheetProtection password="FD97"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30" zoomScale="80" zoomScaleNormal="80" zoomScaleSheetLayoutView="80" workbookViewId="0">
      <selection activeCell="A153" sqref="A153:U15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октябре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2" t="s">
        <v>39</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3" customHeight="1" x14ac:dyDescent="0.2">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01.10.2017</v>
      </c>
      <c r="B12" s="37">
        <f>SUMIFS(СВЦЭМ!$C$34:$C$777,СВЦЭМ!$A$34:$A$777,$A12,СВЦЭМ!$B$34:$B$777,B$11)+'СЕТ СН'!$F$9+СВЦЭМ!$D$10+'СЕТ СН'!$F$6-'СЕТ СН'!$F$19</f>
        <v>946.41605927000001</v>
      </c>
      <c r="C12" s="37">
        <f>SUMIFS(СВЦЭМ!$C$34:$C$777,СВЦЭМ!$A$34:$A$777,$A12,СВЦЭМ!$B$34:$B$777,C$11)+'СЕТ СН'!$F$9+СВЦЭМ!$D$10+'СЕТ СН'!$F$6-'СЕТ СН'!$F$19</f>
        <v>1065.4596157799999</v>
      </c>
      <c r="D12" s="37">
        <f>SUMIFS(СВЦЭМ!$C$34:$C$777,СВЦЭМ!$A$34:$A$777,$A12,СВЦЭМ!$B$34:$B$777,D$11)+'СЕТ СН'!$F$9+СВЦЭМ!$D$10+'СЕТ СН'!$F$6-'СЕТ СН'!$F$19</f>
        <v>1082.37247097</v>
      </c>
      <c r="E12" s="37">
        <f>SUMIFS(СВЦЭМ!$C$34:$C$777,СВЦЭМ!$A$34:$A$777,$A12,СВЦЭМ!$B$34:$B$777,E$11)+'СЕТ СН'!$F$9+СВЦЭМ!$D$10+'СЕТ СН'!$F$6-'СЕТ СН'!$F$19</f>
        <v>1069.0182243199999</v>
      </c>
      <c r="F12" s="37">
        <f>SUMIFS(СВЦЭМ!$C$34:$C$777,СВЦЭМ!$A$34:$A$777,$A12,СВЦЭМ!$B$34:$B$777,F$11)+'СЕТ СН'!$F$9+СВЦЭМ!$D$10+'СЕТ СН'!$F$6-'СЕТ СН'!$F$19</f>
        <v>1078.1123487899999</v>
      </c>
      <c r="G12" s="37">
        <f>SUMIFS(СВЦЭМ!$C$34:$C$777,СВЦЭМ!$A$34:$A$777,$A12,СВЦЭМ!$B$34:$B$777,G$11)+'СЕТ СН'!$F$9+СВЦЭМ!$D$10+'СЕТ СН'!$F$6-'СЕТ СН'!$F$19</f>
        <v>1078.34987757</v>
      </c>
      <c r="H12" s="37">
        <f>SUMIFS(СВЦЭМ!$C$34:$C$777,СВЦЭМ!$A$34:$A$777,$A12,СВЦЭМ!$B$34:$B$777,H$11)+'СЕТ СН'!$F$9+СВЦЭМ!$D$10+'СЕТ СН'!$F$6-'СЕТ СН'!$F$19</f>
        <v>993.43020555999988</v>
      </c>
      <c r="I12" s="37">
        <f>SUMIFS(СВЦЭМ!$C$34:$C$777,СВЦЭМ!$A$34:$A$777,$A12,СВЦЭМ!$B$34:$B$777,I$11)+'СЕТ СН'!$F$9+СВЦЭМ!$D$10+'СЕТ СН'!$F$6-'СЕТ СН'!$F$19</f>
        <v>904.79809217000002</v>
      </c>
      <c r="J12" s="37">
        <f>SUMIFS(СВЦЭМ!$C$34:$C$777,СВЦЭМ!$A$34:$A$777,$A12,СВЦЭМ!$B$34:$B$777,J$11)+'СЕТ СН'!$F$9+СВЦЭМ!$D$10+'СЕТ СН'!$F$6-'СЕТ СН'!$F$19</f>
        <v>796.83321468999998</v>
      </c>
      <c r="K12" s="37">
        <f>SUMIFS(СВЦЭМ!$C$34:$C$777,СВЦЭМ!$A$34:$A$777,$A12,СВЦЭМ!$B$34:$B$777,K$11)+'СЕТ СН'!$F$9+СВЦЭМ!$D$10+'СЕТ СН'!$F$6-'СЕТ СН'!$F$19</f>
        <v>702.25863686000002</v>
      </c>
      <c r="L12" s="37">
        <f>SUMIFS(СВЦЭМ!$C$34:$C$777,СВЦЭМ!$A$34:$A$777,$A12,СВЦЭМ!$B$34:$B$777,L$11)+'СЕТ СН'!$F$9+СВЦЭМ!$D$10+'СЕТ СН'!$F$6-'СЕТ СН'!$F$19</f>
        <v>669.70169600000008</v>
      </c>
      <c r="M12" s="37">
        <f>SUMIFS(СВЦЭМ!$C$34:$C$777,СВЦЭМ!$A$34:$A$777,$A12,СВЦЭМ!$B$34:$B$777,M$11)+'СЕТ СН'!$F$9+СВЦЭМ!$D$10+'СЕТ СН'!$F$6-'СЕТ СН'!$F$19</f>
        <v>633.87622112000008</v>
      </c>
      <c r="N12" s="37">
        <f>SUMIFS(СВЦЭМ!$C$34:$C$777,СВЦЭМ!$A$34:$A$777,$A12,СВЦЭМ!$B$34:$B$777,N$11)+'СЕТ СН'!$F$9+СВЦЭМ!$D$10+'СЕТ СН'!$F$6-'СЕТ СН'!$F$19</f>
        <v>642.29750150000018</v>
      </c>
      <c r="O12" s="37">
        <f>SUMIFS(СВЦЭМ!$C$34:$C$777,СВЦЭМ!$A$34:$A$777,$A12,СВЦЭМ!$B$34:$B$777,O$11)+'СЕТ СН'!$F$9+СВЦЭМ!$D$10+'СЕТ СН'!$F$6-'СЕТ СН'!$F$19</f>
        <v>640.54392653000014</v>
      </c>
      <c r="P12" s="37">
        <f>SUMIFS(СВЦЭМ!$C$34:$C$777,СВЦЭМ!$A$34:$A$777,$A12,СВЦЭМ!$B$34:$B$777,P$11)+'СЕТ СН'!$F$9+СВЦЭМ!$D$10+'СЕТ СН'!$F$6-'СЕТ СН'!$F$19</f>
        <v>635.62697944999991</v>
      </c>
      <c r="Q12" s="37">
        <f>SUMIFS(СВЦЭМ!$C$34:$C$777,СВЦЭМ!$A$34:$A$777,$A12,СВЦЭМ!$B$34:$B$777,Q$11)+'СЕТ СН'!$F$9+СВЦЭМ!$D$10+'СЕТ СН'!$F$6-'СЕТ СН'!$F$19</f>
        <v>630.84460575999992</v>
      </c>
      <c r="R12" s="37">
        <f>SUMIFS(СВЦЭМ!$C$34:$C$777,СВЦЭМ!$A$34:$A$777,$A12,СВЦЭМ!$B$34:$B$777,R$11)+'СЕТ СН'!$F$9+СВЦЭМ!$D$10+'СЕТ СН'!$F$6-'СЕТ СН'!$F$19</f>
        <v>629.32101078000005</v>
      </c>
      <c r="S12" s="37">
        <f>SUMIFS(СВЦЭМ!$C$34:$C$777,СВЦЭМ!$A$34:$A$777,$A12,СВЦЭМ!$B$34:$B$777,S$11)+'СЕТ СН'!$F$9+СВЦЭМ!$D$10+'СЕТ СН'!$F$6-'СЕТ СН'!$F$19</f>
        <v>629.57046214000002</v>
      </c>
      <c r="T12" s="37">
        <f>SUMIFS(СВЦЭМ!$C$34:$C$777,СВЦЭМ!$A$34:$A$777,$A12,СВЦЭМ!$B$34:$B$777,T$11)+'СЕТ СН'!$F$9+СВЦЭМ!$D$10+'СЕТ СН'!$F$6-'СЕТ СН'!$F$19</f>
        <v>627.24650693000012</v>
      </c>
      <c r="U12" s="37">
        <f>SUMIFS(СВЦЭМ!$C$34:$C$777,СВЦЭМ!$A$34:$A$777,$A12,СВЦЭМ!$B$34:$B$777,U$11)+'СЕТ СН'!$F$9+СВЦЭМ!$D$10+'СЕТ СН'!$F$6-'СЕТ СН'!$F$19</f>
        <v>623.74701937999998</v>
      </c>
      <c r="V12" s="37">
        <f>SUMIFS(СВЦЭМ!$C$34:$C$777,СВЦЭМ!$A$34:$A$777,$A12,СВЦЭМ!$B$34:$B$777,V$11)+'СЕТ СН'!$F$9+СВЦЭМ!$D$10+'СЕТ СН'!$F$6-'СЕТ СН'!$F$19</f>
        <v>631.67587077000007</v>
      </c>
      <c r="W12" s="37">
        <f>SUMIFS(СВЦЭМ!$C$34:$C$777,СВЦЭМ!$A$34:$A$777,$A12,СВЦЭМ!$B$34:$B$777,W$11)+'СЕТ СН'!$F$9+СВЦЭМ!$D$10+'СЕТ СН'!$F$6-'СЕТ СН'!$F$19</f>
        <v>724.88579286000004</v>
      </c>
      <c r="X12" s="37">
        <f>SUMIFS(СВЦЭМ!$C$34:$C$777,СВЦЭМ!$A$34:$A$777,$A12,СВЦЭМ!$B$34:$B$777,X$11)+'СЕТ СН'!$F$9+СВЦЭМ!$D$10+'СЕТ СН'!$F$6-'СЕТ СН'!$F$19</f>
        <v>801.26754653000012</v>
      </c>
      <c r="Y12" s="37">
        <f>SUMIFS(СВЦЭМ!$C$34:$C$777,СВЦЭМ!$A$34:$A$777,$A12,СВЦЭМ!$B$34:$B$777,Y$11)+'СЕТ СН'!$F$9+СВЦЭМ!$D$10+'СЕТ СН'!$F$6-'СЕТ СН'!$F$19</f>
        <v>873.70969949000005</v>
      </c>
      <c r="AA12" s="38"/>
    </row>
    <row r="13" spans="1:27" ht="15.75" x14ac:dyDescent="0.2">
      <c r="A13" s="36">
        <f>A12+1</f>
        <v>43010</v>
      </c>
      <c r="B13" s="37">
        <f>SUMIFS(СВЦЭМ!$C$34:$C$777,СВЦЭМ!$A$34:$A$777,$A13,СВЦЭМ!$B$34:$B$777,B$11)+'СЕТ СН'!$F$9+СВЦЭМ!$D$10+'СЕТ СН'!$F$6-'СЕТ СН'!$F$19</f>
        <v>1025.9349848900001</v>
      </c>
      <c r="C13" s="37">
        <f>SUMIFS(СВЦЭМ!$C$34:$C$777,СВЦЭМ!$A$34:$A$777,$A13,СВЦЭМ!$B$34:$B$777,C$11)+'СЕТ СН'!$F$9+СВЦЭМ!$D$10+'СЕТ СН'!$F$6-'СЕТ СН'!$F$19</f>
        <v>1084.42963394</v>
      </c>
      <c r="D13" s="37">
        <f>SUMIFS(СВЦЭМ!$C$34:$C$777,СВЦЭМ!$A$34:$A$777,$A13,СВЦЭМ!$B$34:$B$777,D$11)+'СЕТ СН'!$F$9+СВЦЭМ!$D$10+'СЕТ СН'!$F$6-'СЕТ СН'!$F$19</f>
        <v>1094.25645141</v>
      </c>
      <c r="E13" s="37">
        <f>SUMIFS(СВЦЭМ!$C$34:$C$777,СВЦЭМ!$A$34:$A$777,$A13,СВЦЭМ!$B$34:$B$777,E$11)+'СЕТ СН'!$F$9+СВЦЭМ!$D$10+'СЕТ СН'!$F$6-'СЕТ СН'!$F$19</f>
        <v>1103.9499335600001</v>
      </c>
      <c r="F13" s="37">
        <f>SUMIFS(СВЦЭМ!$C$34:$C$777,СВЦЭМ!$A$34:$A$777,$A13,СВЦЭМ!$B$34:$B$777,F$11)+'СЕТ СН'!$F$9+СВЦЭМ!$D$10+'СЕТ СН'!$F$6-'СЕТ СН'!$F$19</f>
        <v>1117.6414458300001</v>
      </c>
      <c r="G13" s="37">
        <f>SUMIFS(СВЦЭМ!$C$34:$C$777,СВЦЭМ!$A$34:$A$777,$A13,СВЦЭМ!$B$34:$B$777,G$11)+'СЕТ СН'!$F$9+СВЦЭМ!$D$10+'СЕТ СН'!$F$6-'СЕТ СН'!$F$19</f>
        <v>1105.2526467100001</v>
      </c>
      <c r="H13" s="37">
        <f>SUMIFS(СВЦЭМ!$C$34:$C$777,СВЦЭМ!$A$34:$A$777,$A13,СВЦЭМ!$B$34:$B$777,H$11)+'СЕТ СН'!$F$9+СВЦЭМ!$D$10+'СЕТ СН'!$F$6-'СЕТ СН'!$F$19</f>
        <v>1030.5683028000001</v>
      </c>
      <c r="I13" s="37">
        <f>SUMIFS(СВЦЭМ!$C$34:$C$777,СВЦЭМ!$A$34:$A$777,$A13,СВЦЭМ!$B$34:$B$777,I$11)+'СЕТ СН'!$F$9+СВЦЭМ!$D$10+'СЕТ СН'!$F$6-'СЕТ СН'!$F$19</f>
        <v>949.42760727000018</v>
      </c>
      <c r="J13" s="37">
        <f>SUMIFS(СВЦЭМ!$C$34:$C$777,СВЦЭМ!$A$34:$A$777,$A13,СВЦЭМ!$B$34:$B$777,J$11)+'СЕТ СН'!$F$9+СВЦЭМ!$D$10+'СЕТ СН'!$F$6-'СЕТ СН'!$F$19</f>
        <v>851.69521242999986</v>
      </c>
      <c r="K13" s="37">
        <f>SUMIFS(СВЦЭМ!$C$34:$C$777,СВЦЭМ!$A$34:$A$777,$A13,СВЦЭМ!$B$34:$B$777,K$11)+'СЕТ СН'!$F$9+СВЦЭМ!$D$10+'СЕТ СН'!$F$6-'СЕТ СН'!$F$19</f>
        <v>727.31322724000006</v>
      </c>
      <c r="L13" s="37">
        <f>SUMIFS(СВЦЭМ!$C$34:$C$777,СВЦЭМ!$A$34:$A$777,$A13,СВЦЭМ!$B$34:$B$777,L$11)+'СЕТ СН'!$F$9+СВЦЭМ!$D$10+'СЕТ СН'!$F$6-'СЕТ СН'!$F$19</f>
        <v>649.14558996999995</v>
      </c>
      <c r="M13" s="37">
        <f>SUMIFS(СВЦЭМ!$C$34:$C$777,СВЦЭМ!$A$34:$A$777,$A13,СВЦЭМ!$B$34:$B$777,M$11)+'СЕТ СН'!$F$9+СВЦЭМ!$D$10+'СЕТ СН'!$F$6-'СЕТ СН'!$F$19</f>
        <v>617.18045398999993</v>
      </c>
      <c r="N13" s="37">
        <f>SUMIFS(СВЦЭМ!$C$34:$C$777,СВЦЭМ!$A$34:$A$777,$A13,СВЦЭМ!$B$34:$B$777,N$11)+'СЕТ СН'!$F$9+СВЦЭМ!$D$10+'СЕТ СН'!$F$6-'СЕТ СН'!$F$19</f>
        <v>625.31335497999999</v>
      </c>
      <c r="O13" s="37">
        <f>SUMIFS(СВЦЭМ!$C$34:$C$777,СВЦЭМ!$A$34:$A$777,$A13,СВЦЭМ!$B$34:$B$777,O$11)+'СЕТ СН'!$F$9+СВЦЭМ!$D$10+'СЕТ СН'!$F$6-'СЕТ СН'!$F$19</f>
        <v>621.63351680000005</v>
      </c>
      <c r="P13" s="37">
        <f>SUMIFS(СВЦЭМ!$C$34:$C$777,СВЦЭМ!$A$34:$A$777,$A13,СВЦЭМ!$B$34:$B$777,P$11)+'СЕТ СН'!$F$9+СВЦЭМ!$D$10+'СЕТ СН'!$F$6-'СЕТ СН'!$F$19</f>
        <v>633.92391737000003</v>
      </c>
      <c r="Q13" s="37">
        <f>SUMIFS(СВЦЭМ!$C$34:$C$777,СВЦЭМ!$A$34:$A$777,$A13,СВЦЭМ!$B$34:$B$777,Q$11)+'СЕТ СН'!$F$9+СВЦЭМ!$D$10+'СЕТ СН'!$F$6-'СЕТ СН'!$F$19</f>
        <v>642.28865769999993</v>
      </c>
      <c r="R13" s="37">
        <f>SUMIFS(СВЦЭМ!$C$34:$C$777,СВЦЭМ!$A$34:$A$777,$A13,СВЦЭМ!$B$34:$B$777,R$11)+'СЕТ СН'!$F$9+СВЦЭМ!$D$10+'СЕТ СН'!$F$6-'СЕТ СН'!$F$19</f>
        <v>647.42572827999993</v>
      </c>
      <c r="S13" s="37">
        <f>SUMIFS(СВЦЭМ!$C$34:$C$777,СВЦЭМ!$A$34:$A$777,$A13,СВЦЭМ!$B$34:$B$777,S$11)+'СЕТ СН'!$F$9+СВЦЭМ!$D$10+'СЕТ СН'!$F$6-'СЕТ СН'!$F$19</f>
        <v>632.50421890000007</v>
      </c>
      <c r="T13" s="37">
        <f>SUMIFS(СВЦЭМ!$C$34:$C$777,СВЦЭМ!$A$34:$A$777,$A13,СВЦЭМ!$B$34:$B$777,T$11)+'СЕТ СН'!$F$9+СВЦЭМ!$D$10+'СЕТ СН'!$F$6-'СЕТ СН'!$F$19</f>
        <v>614.20938246000014</v>
      </c>
      <c r="U13" s="37">
        <f>SUMIFS(СВЦЭМ!$C$34:$C$777,СВЦЭМ!$A$34:$A$777,$A13,СВЦЭМ!$B$34:$B$777,U$11)+'СЕТ СН'!$F$9+СВЦЭМ!$D$10+'СЕТ СН'!$F$6-'СЕТ СН'!$F$19</f>
        <v>642.88295611000012</v>
      </c>
      <c r="V13" s="37">
        <f>SUMIFS(СВЦЭМ!$C$34:$C$777,СВЦЭМ!$A$34:$A$777,$A13,СВЦЭМ!$B$34:$B$777,V$11)+'СЕТ СН'!$F$9+СВЦЭМ!$D$10+'СЕТ СН'!$F$6-'СЕТ СН'!$F$19</f>
        <v>642.06970716000001</v>
      </c>
      <c r="W13" s="37">
        <f>SUMIFS(СВЦЭМ!$C$34:$C$777,СВЦЭМ!$A$34:$A$777,$A13,СВЦЭМ!$B$34:$B$777,W$11)+'СЕТ СН'!$F$9+СВЦЭМ!$D$10+'СЕТ СН'!$F$6-'СЕТ СН'!$F$19</f>
        <v>709.61819983999999</v>
      </c>
      <c r="X13" s="37">
        <f>SUMIFS(СВЦЭМ!$C$34:$C$777,СВЦЭМ!$A$34:$A$777,$A13,СВЦЭМ!$B$34:$B$777,X$11)+'СЕТ СН'!$F$9+СВЦЭМ!$D$10+'СЕТ СН'!$F$6-'СЕТ СН'!$F$19</f>
        <v>781.66175037000016</v>
      </c>
      <c r="Y13" s="37">
        <f>SUMIFS(СВЦЭМ!$C$34:$C$777,СВЦЭМ!$A$34:$A$777,$A13,СВЦЭМ!$B$34:$B$777,Y$11)+'СЕТ СН'!$F$9+СВЦЭМ!$D$10+'СЕТ СН'!$F$6-'СЕТ СН'!$F$19</f>
        <v>858.65783674999989</v>
      </c>
    </row>
    <row r="14" spans="1:27" ht="15.75" x14ac:dyDescent="0.2">
      <c r="A14" s="36">
        <f t="shared" ref="A14:A42" si="0">A13+1</f>
        <v>43011</v>
      </c>
      <c r="B14" s="37">
        <f>SUMIFS(СВЦЭМ!$C$34:$C$777,СВЦЭМ!$A$34:$A$777,$A14,СВЦЭМ!$B$34:$B$777,B$11)+'СЕТ СН'!$F$9+СВЦЭМ!$D$10+'СЕТ СН'!$F$6-'СЕТ СН'!$F$19</f>
        <v>885.83711289000007</v>
      </c>
      <c r="C14" s="37">
        <f>SUMIFS(СВЦЭМ!$C$34:$C$777,СВЦЭМ!$A$34:$A$777,$A14,СВЦЭМ!$B$34:$B$777,C$11)+'СЕТ СН'!$F$9+СВЦЭМ!$D$10+'СЕТ СН'!$F$6-'СЕТ СН'!$F$19</f>
        <v>945.31480187000011</v>
      </c>
      <c r="D14" s="37">
        <f>SUMIFS(СВЦЭМ!$C$34:$C$777,СВЦЭМ!$A$34:$A$777,$A14,СВЦЭМ!$B$34:$B$777,D$11)+'СЕТ СН'!$F$9+СВЦЭМ!$D$10+'СЕТ СН'!$F$6-'СЕТ СН'!$F$19</f>
        <v>974.04512949000014</v>
      </c>
      <c r="E14" s="37">
        <f>SUMIFS(СВЦЭМ!$C$34:$C$777,СВЦЭМ!$A$34:$A$777,$A14,СВЦЭМ!$B$34:$B$777,E$11)+'СЕТ СН'!$F$9+СВЦЭМ!$D$10+'СЕТ СН'!$F$6-'СЕТ СН'!$F$19</f>
        <v>978.33366176000004</v>
      </c>
      <c r="F14" s="37">
        <f>SUMIFS(СВЦЭМ!$C$34:$C$777,СВЦЭМ!$A$34:$A$777,$A14,СВЦЭМ!$B$34:$B$777,F$11)+'СЕТ СН'!$F$9+СВЦЭМ!$D$10+'СЕТ СН'!$F$6-'СЕТ СН'!$F$19</f>
        <v>976.40639396000006</v>
      </c>
      <c r="G14" s="37">
        <f>SUMIFS(СВЦЭМ!$C$34:$C$777,СВЦЭМ!$A$34:$A$777,$A14,СВЦЭМ!$B$34:$B$777,G$11)+'СЕТ СН'!$F$9+СВЦЭМ!$D$10+'СЕТ СН'!$F$6-'СЕТ СН'!$F$19</f>
        <v>963.85243103000016</v>
      </c>
      <c r="H14" s="37">
        <f>SUMIFS(СВЦЭМ!$C$34:$C$777,СВЦЭМ!$A$34:$A$777,$A14,СВЦЭМ!$B$34:$B$777,H$11)+'СЕТ СН'!$F$9+СВЦЭМ!$D$10+'СЕТ СН'!$F$6-'СЕТ СН'!$F$19</f>
        <v>899.68441372000007</v>
      </c>
      <c r="I14" s="37">
        <f>SUMIFS(СВЦЭМ!$C$34:$C$777,СВЦЭМ!$A$34:$A$777,$A14,СВЦЭМ!$B$34:$B$777,I$11)+'СЕТ СН'!$F$9+СВЦЭМ!$D$10+'СЕТ СН'!$F$6-'СЕТ СН'!$F$19</f>
        <v>852.21407520000002</v>
      </c>
      <c r="J14" s="37">
        <f>SUMIFS(СВЦЭМ!$C$34:$C$777,СВЦЭМ!$A$34:$A$777,$A14,СВЦЭМ!$B$34:$B$777,J$11)+'СЕТ СН'!$F$9+СВЦЭМ!$D$10+'СЕТ СН'!$F$6-'СЕТ СН'!$F$19</f>
        <v>809.79770011000005</v>
      </c>
      <c r="K14" s="37">
        <f>SUMIFS(СВЦЭМ!$C$34:$C$777,СВЦЭМ!$A$34:$A$777,$A14,СВЦЭМ!$B$34:$B$777,K$11)+'СЕТ СН'!$F$9+СВЦЭМ!$D$10+'СЕТ СН'!$F$6-'СЕТ СН'!$F$19</f>
        <v>730.64540981999994</v>
      </c>
      <c r="L14" s="37">
        <f>SUMIFS(СВЦЭМ!$C$34:$C$777,СВЦЭМ!$A$34:$A$777,$A14,СВЦЭМ!$B$34:$B$777,L$11)+'СЕТ СН'!$F$9+СВЦЭМ!$D$10+'СЕТ СН'!$F$6-'СЕТ СН'!$F$19</f>
        <v>662.09288859000003</v>
      </c>
      <c r="M14" s="37">
        <f>SUMIFS(СВЦЭМ!$C$34:$C$777,СВЦЭМ!$A$34:$A$777,$A14,СВЦЭМ!$B$34:$B$777,M$11)+'СЕТ СН'!$F$9+СВЦЭМ!$D$10+'СЕТ СН'!$F$6-'СЕТ СН'!$F$19</f>
        <v>628.58965621000016</v>
      </c>
      <c r="N14" s="37">
        <f>SUMIFS(СВЦЭМ!$C$34:$C$777,СВЦЭМ!$A$34:$A$777,$A14,СВЦЭМ!$B$34:$B$777,N$11)+'СЕТ СН'!$F$9+СВЦЭМ!$D$10+'СЕТ СН'!$F$6-'СЕТ СН'!$F$19</f>
        <v>619.97546047000014</v>
      </c>
      <c r="O14" s="37">
        <f>SUMIFS(СВЦЭМ!$C$34:$C$777,СВЦЭМ!$A$34:$A$777,$A14,СВЦЭМ!$B$34:$B$777,O$11)+'СЕТ СН'!$F$9+СВЦЭМ!$D$10+'СЕТ СН'!$F$6-'СЕТ СН'!$F$19</f>
        <v>625.10908608999989</v>
      </c>
      <c r="P14" s="37">
        <f>SUMIFS(СВЦЭМ!$C$34:$C$777,СВЦЭМ!$A$34:$A$777,$A14,СВЦЭМ!$B$34:$B$777,P$11)+'СЕТ СН'!$F$9+СВЦЭМ!$D$10+'СЕТ СН'!$F$6-'СЕТ СН'!$F$19</f>
        <v>624.79290590000005</v>
      </c>
      <c r="Q14" s="37">
        <f>SUMIFS(СВЦЭМ!$C$34:$C$777,СВЦЭМ!$A$34:$A$777,$A14,СВЦЭМ!$B$34:$B$777,Q$11)+'СЕТ СН'!$F$9+СВЦЭМ!$D$10+'СЕТ СН'!$F$6-'СЕТ СН'!$F$19</f>
        <v>624.3031157800001</v>
      </c>
      <c r="R14" s="37">
        <f>SUMIFS(СВЦЭМ!$C$34:$C$777,СВЦЭМ!$A$34:$A$777,$A14,СВЦЭМ!$B$34:$B$777,R$11)+'СЕТ СН'!$F$9+СВЦЭМ!$D$10+'СЕТ СН'!$F$6-'СЕТ СН'!$F$19</f>
        <v>624.55744733000006</v>
      </c>
      <c r="S14" s="37">
        <f>SUMIFS(СВЦЭМ!$C$34:$C$777,СВЦЭМ!$A$34:$A$777,$A14,СВЦЭМ!$B$34:$B$777,S$11)+'СЕТ СН'!$F$9+СВЦЭМ!$D$10+'СЕТ СН'!$F$6-'СЕТ СН'!$F$19</f>
        <v>623.50556614000016</v>
      </c>
      <c r="T14" s="37">
        <f>SUMIFS(СВЦЭМ!$C$34:$C$777,СВЦЭМ!$A$34:$A$777,$A14,СВЦЭМ!$B$34:$B$777,T$11)+'СЕТ СН'!$F$9+СВЦЭМ!$D$10+'СЕТ СН'!$F$6-'СЕТ СН'!$F$19</f>
        <v>624.67151000000013</v>
      </c>
      <c r="U14" s="37">
        <f>SUMIFS(СВЦЭМ!$C$34:$C$777,СВЦЭМ!$A$34:$A$777,$A14,СВЦЭМ!$B$34:$B$777,U$11)+'СЕТ СН'!$F$9+СВЦЭМ!$D$10+'СЕТ СН'!$F$6-'СЕТ СН'!$F$19</f>
        <v>653.94786021000004</v>
      </c>
      <c r="V14" s="37">
        <f>SUMIFS(СВЦЭМ!$C$34:$C$777,СВЦЭМ!$A$34:$A$777,$A14,СВЦЭМ!$B$34:$B$777,V$11)+'СЕТ СН'!$F$9+СВЦЭМ!$D$10+'СЕТ СН'!$F$6-'СЕТ СН'!$F$19</f>
        <v>648.91247109000005</v>
      </c>
      <c r="W14" s="37">
        <f>SUMIFS(СВЦЭМ!$C$34:$C$777,СВЦЭМ!$A$34:$A$777,$A14,СВЦЭМ!$B$34:$B$777,W$11)+'СЕТ СН'!$F$9+СВЦЭМ!$D$10+'СЕТ СН'!$F$6-'СЕТ СН'!$F$19</f>
        <v>711.24223015000007</v>
      </c>
      <c r="X14" s="37">
        <f>SUMIFS(СВЦЭМ!$C$34:$C$777,СВЦЭМ!$A$34:$A$777,$A14,СВЦЭМ!$B$34:$B$777,X$11)+'СЕТ СН'!$F$9+СВЦЭМ!$D$10+'СЕТ СН'!$F$6-'СЕТ СН'!$F$19</f>
        <v>768.19835157000011</v>
      </c>
      <c r="Y14" s="37">
        <f>SUMIFS(СВЦЭМ!$C$34:$C$777,СВЦЭМ!$A$34:$A$777,$A14,СВЦЭМ!$B$34:$B$777,Y$11)+'СЕТ СН'!$F$9+СВЦЭМ!$D$10+'СЕТ СН'!$F$6-'СЕТ СН'!$F$19</f>
        <v>829.07563780999999</v>
      </c>
    </row>
    <row r="15" spans="1:27" ht="15.75" x14ac:dyDescent="0.2">
      <c r="A15" s="36">
        <f t="shared" si="0"/>
        <v>43012</v>
      </c>
      <c r="B15" s="37">
        <f>SUMIFS(СВЦЭМ!$C$34:$C$777,СВЦЭМ!$A$34:$A$777,$A15,СВЦЭМ!$B$34:$B$777,B$11)+'СЕТ СН'!$F$9+СВЦЭМ!$D$10+'СЕТ СН'!$F$6-'СЕТ СН'!$F$19</f>
        <v>880.09773874000007</v>
      </c>
      <c r="C15" s="37">
        <f>SUMIFS(СВЦЭМ!$C$34:$C$777,СВЦЭМ!$A$34:$A$777,$A15,СВЦЭМ!$B$34:$B$777,C$11)+'СЕТ СН'!$F$9+СВЦЭМ!$D$10+'СЕТ СН'!$F$6-'СЕТ СН'!$F$19</f>
        <v>908.04756121000014</v>
      </c>
      <c r="D15" s="37">
        <f>SUMIFS(СВЦЭМ!$C$34:$C$777,СВЦЭМ!$A$34:$A$777,$A15,СВЦЭМ!$B$34:$B$777,D$11)+'СЕТ СН'!$F$9+СВЦЭМ!$D$10+'СЕТ СН'!$F$6-'СЕТ СН'!$F$19</f>
        <v>889.36803063999992</v>
      </c>
      <c r="E15" s="37">
        <f>SUMIFS(СВЦЭМ!$C$34:$C$777,СВЦЭМ!$A$34:$A$777,$A15,СВЦЭМ!$B$34:$B$777,E$11)+'СЕТ СН'!$F$9+СВЦЭМ!$D$10+'СЕТ СН'!$F$6-'СЕТ СН'!$F$19</f>
        <v>882.3594510800001</v>
      </c>
      <c r="F15" s="37">
        <f>SUMIFS(СВЦЭМ!$C$34:$C$777,СВЦЭМ!$A$34:$A$777,$A15,СВЦЭМ!$B$34:$B$777,F$11)+'СЕТ СН'!$F$9+СВЦЭМ!$D$10+'СЕТ СН'!$F$6-'СЕТ СН'!$F$19</f>
        <v>880.55832695999993</v>
      </c>
      <c r="G15" s="37">
        <f>SUMIFS(СВЦЭМ!$C$34:$C$777,СВЦЭМ!$A$34:$A$777,$A15,СВЦЭМ!$B$34:$B$777,G$11)+'СЕТ СН'!$F$9+СВЦЭМ!$D$10+'СЕТ СН'!$F$6-'СЕТ СН'!$F$19</f>
        <v>895.68608534000009</v>
      </c>
      <c r="H15" s="37">
        <f>SUMIFS(СВЦЭМ!$C$34:$C$777,СВЦЭМ!$A$34:$A$777,$A15,СВЦЭМ!$B$34:$B$777,H$11)+'СЕТ СН'!$F$9+СВЦЭМ!$D$10+'СЕТ СН'!$F$6-'СЕТ СН'!$F$19</f>
        <v>932.65030997999997</v>
      </c>
      <c r="I15" s="37">
        <f>SUMIFS(СВЦЭМ!$C$34:$C$777,СВЦЭМ!$A$34:$A$777,$A15,СВЦЭМ!$B$34:$B$777,I$11)+'СЕТ СН'!$F$9+СВЦЭМ!$D$10+'СЕТ СН'!$F$6-'СЕТ СН'!$F$19</f>
        <v>906.79217803000006</v>
      </c>
      <c r="J15" s="37">
        <f>SUMIFS(СВЦЭМ!$C$34:$C$777,СВЦЭМ!$A$34:$A$777,$A15,СВЦЭМ!$B$34:$B$777,J$11)+'СЕТ СН'!$F$9+СВЦЭМ!$D$10+'СЕТ СН'!$F$6-'СЕТ СН'!$F$19</f>
        <v>853.60162543999991</v>
      </c>
      <c r="K15" s="37">
        <f>SUMIFS(СВЦЭМ!$C$34:$C$777,СВЦЭМ!$A$34:$A$777,$A15,СВЦЭМ!$B$34:$B$777,K$11)+'СЕТ СН'!$F$9+СВЦЭМ!$D$10+'СЕТ СН'!$F$6-'СЕТ СН'!$F$19</f>
        <v>744.82851314999994</v>
      </c>
      <c r="L15" s="37">
        <f>SUMIFS(СВЦЭМ!$C$34:$C$777,СВЦЭМ!$A$34:$A$777,$A15,СВЦЭМ!$B$34:$B$777,L$11)+'СЕТ СН'!$F$9+СВЦЭМ!$D$10+'СЕТ СН'!$F$6-'СЕТ СН'!$F$19</f>
        <v>642.52027133999991</v>
      </c>
      <c r="M15" s="37">
        <f>SUMIFS(СВЦЭМ!$C$34:$C$777,СВЦЭМ!$A$34:$A$777,$A15,СВЦЭМ!$B$34:$B$777,M$11)+'СЕТ СН'!$F$9+СВЦЭМ!$D$10+'СЕТ СН'!$F$6-'СЕТ СН'!$F$19</f>
        <v>617.47091368000019</v>
      </c>
      <c r="N15" s="37">
        <f>SUMIFS(СВЦЭМ!$C$34:$C$777,СВЦЭМ!$A$34:$A$777,$A15,СВЦЭМ!$B$34:$B$777,N$11)+'СЕТ СН'!$F$9+СВЦЭМ!$D$10+'СЕТ СН'!$F$6-'СЕТ СН'!$F$19</f>
        <v>610.65145063</v>
      </c>
      <c r="O15" s="37">
        <f>SUMIFS(СВЦЭМ!$C$34:$C$777,СВЦЭМ!$A$34:$A$777,$A15,СВЦЭМ!$B$34:$B$777,O$11)+'СЕТ СН'!$F$9+СВЦЭМ!$D$10+'СЕТ СН'!$F$6-'СЕТ СН'!$F$19</f>
        <v>614.00480341000002</v>
      </c>
      <c r="P15" s="37">
        <f>SUMIFS(СВЦЭМ!$C$34:$C$777,СВЦЭМ!$A$34:$A$777,$A15,СВЦЭМ!$B$34:$B$777,P$11)+'СЕТ СН'!$F$9+СВЦЭМ!$D$10+'СЕТ СН'!$F$6-'СЕТ СН'!$F$19</f>
        <v>611.61853228000018</v>
      </c>
      <c r="Q15" s="37">
        <f>SUMIFS(СВЦЭМ!$C$34:$C$777,СВЦЭМ!$A$34:$A$777,$A15,СВЦЭМ!$B$34:$B$777,Q$11)+'СЕТ СН'!$F$9+СВЦЭМ!$D$10+'СЕТ СН'!$F$6-'СЕТ СН'!$F$19</f>
        <v>612.20229336000011</v>
      </c>
      <c r="R15" s="37">
        <f>SUMIFS(СВЦЭМ!$C$34:$C$777,СВЦЭМ!$A$34:$A$777,$A15,СВЦЭМ!$B$34:$B$777,R$11)+'СЕТ СН'!$F$9+СВЦЭМ!$D$10+'СЕТ СН'!$F$6-'СЕТ СН'!$F$19</f>
        <v>623.05201736000004</v>
      </c>
      <c r="S15" s="37">
        <f>SUMIFS(СВЦЭМ!$C$34:$C$777,СВЦЭМ!$A$34:$A$777,$A15,СВЦЭМ!$B$34:$B$777,S$11)+'СЕТ СН'!$F$9+СВЦЭМ!$D$10+'СЕТ СН'!$F$6-'СЕТ СН'!$F$19</f>
        <v>633.57603762000008</v>
      </c>
      <c r="T15" s="37">
        <f>SUMIFS(СВЦЭМ!$C$34:$C$777,СВЦЭМ!$A$34:$A$777,$A15,СВЦЭМ!$B$34:$B$777,T$11)+'СЕТ СН'!$F$9+СВЦЭМ!$D$10+'СЕТ СН'!$F$6-'СЕТ СН'!$F$19</f>
        <v>640.17188492000014</v>
      </c>
      <c r="U15" s="37">
        <f>SUMIFS(СВЦЭМ!$C$34:$C$777,СВЦЭМ!$A$34:$A$777,$A15,СВЦЭМ!$B$34:$B$777,U$11)+'СЕТ СН'!$F$9+СВЦЭМ!$D$10+'СЕТ СН'!$F$6-'СЕТ СН'!$F$19</f>
        <v>665.56742429999986</v>
      </c>
      <c r="V15" s="37">
        <f>SUMIFS(СВЦЭМ!$C$34:$C$777,СВЦЭМ!$A$34:$A$777,$A15,СВЦЭМ!$B$34:$B$777,V$11)+'СЕТ СН'!$F$9+СВЦЭМ!$D$10+'СЕТ СН'!$F$6-'СЕТ СН'!$F$19</f>
        <v>690.27503581000019</v>
      </c>
      <c r="W15" s="37">
        <f>SUMIFS(СВЦЭМ!$C$34:$C$777,СВЦЭМ!$A$34:$A$777,$A15,СВЦЭМ!$B$34:$B$777,W$11)+'СЕТ СН'!$F$9+СВЦЭМ!$D$10+'СЕТ СН'!$F$6-'СЕТ СН'!$F$19</f>
        <v>710.08099926</v>
      </c>
      <c r="X15" s="37">
        <f>SUMIFS(СВЦЭМ!$C$34:$C$777,СВЦЭМ!$A$34:$A$777,$A15,СВЦЭМ!$B$34:$B$777,X$11)+'СЕТ СН'!$F$9+СВЦЭМ!$D$10+'СЕТ СН'!$F$6-'СЕТ СН'!$F$19</f>
        <v>791.69156159999989</v>
      </c>
      <c r="Y15" s="37">
        <f>SUMIFS(СВЦЭМ!$C$34:$C$777,СВЦЭМ!$A$34:$A$777,$A15,СВЦЭМ!$B$34:$B$777,Y$11)+'СЕТ СН'!$F$9+СВЦЭМ!$D$10+'СЕТ СН'!$F$6-'СЕТ СН'!$F$19</f>
        <v>917.94249877000016</v>
      </c>
    </row>
    <row r="16" spans="1:27" ht="15.75" x14ac:dyDescent="0.2">
      <c r="A16" s="36">
        <f t="shared" si="0"/>
        <v>43013</v>
      </c>
      <c r="B16" s="37">
        <f>SUMIFS(СВЦЭМ!$C$34:$C$777,СВЦЭМ!$A$34:$A$777,$A16,СВЦЭМ!$B$34:$B$777,B$11)+'СЕТ СН'!$F$9+СВЦЭМ!$D$10+'СЕТ СН'!$F$6-'СЕТ СН'!$F$19</f>
        <v>908.40515978000008</v>
      </c>
      <c r="C16" s="37">
        <f>SUMIFS(СВЦЭМ!$C$34:$C$777,СВЦЭМ!$A$34:$A$777,$A16,СВЦЭМ!$B$34:$B$777,C$11)+'СЕТ СН'!$F$9+СВЦЭМ!$D$10+'СЕТ СН'!$F$6-'СЕТ СН'!$F$19</f>
        <v>932.24555381999994</v>
      </c>
      <c r="D16" s="37">
        <f>SUMIFS(СВЦЭМ!$C$34:$C$777,СВЦЭМ!$A$34:$A$777,$A16,СВЦЭМ!$B$34:$B$777,D$11)+'СЕТ СН'!$F$9+СВЦЭМ!$D$10+'СЕТ СН'!$F$6-'СЕТ СН'!$F$19</f>
        <v>912.88032064999993</v>
      </c>
      <c r="E16" s="37">
        <f>SUMIFS(СВЦЭМ!$C$34:$C$777,СВЦЭМ!$A$34:$A$777,$A16,СВЦЭМ!$B$34:$B$777,E$11)+'СЕТ СН'!$F$9+СВЦЭМ!$D$10+'СЕТ СН'!$F$6-'СЕТ СН'!$F$19</f>
        <v>906.31807071000003</v>
      </c>
      <c r="F16" s="37">
        <f>SUMIFS(СВЦЭМ!$C$34:$C$777,СВЦЭМ!$A$34:$A$777,$A16,СВЦЭМ!$B$34:$B$777,F$11)+'СЕТ СН'!$F$9+СВЦЭМ!$D$10+'СЕТ СН'!$F$6-'СЕТ СН'!$F$19</f>
        <v>904.18764284000008</v>
      </c>
      <c r="G16" s="37">
        <f>SUMIFS(СВЦЭМ!$C$34:$C$777,СВЦЭМ!$A$34:$A$777,$A16,СВЦЭМ!$B$34:$B$777,G$11)+'СЕТ СН'!$F$9+СВЦЭМ!$D$10+'СЕТ СН'!$F$6-'СЕТ СН'!$F$19</f>
        <v>937.52724712999998</v>
      </c>
      <c r="H16" s="37">
        <f>SUMIFS(СВЦЭМ!$C$34:$C$777,СВЦЭМ!$A$34:$A$777,$A16,СВЦЭМ!$B$34:$B$777,H$11)+'СЕТ СН'!$F$9+СВЦЭМ!$D$10+'СЕТ СН'!$F$6-'СЕТ СН'!$F$19</f>
        <v>927.95972370000004</v>
      </c>
      <c r="I16" s="37">
        <f>SUMIFS(СВЦЭМ!$C$34:$C$777,СВЦЭМ!$A$34:$A$777,$A16,СВЦЭМ!$B$34:$B$777,I$11)+'СЕТ СН'!$F$9+СВЦЭМ!$D$10+'СЕТ СН'!$F$6-'СЕТ СН'!$F$19</f>
        <v>876.71655260000011</v>
      </c>
      <c r="J16" s="37">
        <f>SUMIFS(СВЦЭМ!$C$34:$C$777,СВЦЭМ!$A$34:$A$777,$A16,СВЦЭМ!$B$34:$B$777,J$11)+'СЕТ СН'!$F$9+СВЦЭМ!$D$10+'СЕТ СН'!$F$6-'СЕТ СН'!$F$19</f>
        <v>806.54240935000007</v>
      </c>
      <c r="K16" s="37">
        <f>SUMIFS(СВЦЭМ!$C$34:$C$777,СВЦЭМ!$A$34:$A$777,$A16,СВЦЭМ!$B$34:$B$777,K$11)+'СЕТ СН'!$F$9+СВЦЭМ!$D$10+'СЕТ СН'!$F$6-'СЕТ СН'!$F$19</f>
        <v>788.10143936000009</v>
      </c>
      <c r="L16" s="37">
        <f>SUMIFS(СВЦЭМ!$C$34:$C$777,СВЦЭМ!$A$34:$A$777,$A16,СВЦЭМ!$B$34:$B$777,L$11)+'СЕТ СН'!$F$9+СВЦЭМ!$D$10+'СЕТ СН'!$F$6-'СЕТ СН'!$F$19</f>
        <v>731.98130989000015</v>
      </c>
      <c r="M16" s="37">
        <f>SUMIFS(СВЦЭМ!$C$34:$C$777,СВЦЭМ!$A$34:$A$777,$A16,СВЦЭМ!$B$34:$B$777,M$11)+'СЕТ СН'!$F$9+СВЦЭМ!$D$10+'СЕТ СН'!$F$6-'СЕТ СН'!$F$19</f>
        <v>697.63211783999986</v>
      </c>
      <c r="N16" s="37">
        <f>SUMIFS(СВЦЭМ!$C$34:$C$777,СВЦЭМ!$A$34:$A$777,$A16,СВЦЭМ!$B$34:$B$777,N$11)+'СЕТ СН'!$F$9+СВЦЭМ!$D$10+'СЕТ СН'!$F$6-'СЕТ СН'!$F$19</f>
        <v>687.42200124999999</v>
      </c>
      <c r="O16" s="37">
        <f>SUMIFS(СВЦЭМ!$C$34:$C$777,СВЦЭМ!$A$34:$A$777,$A16,СВЦЭМ!$B$34:$B$777,O$11)+'СЕТ СН'!$F$9+СВЦЭМ!$D$10+'СЕТ СН'!$F$6-'СЕТ СН'!$F$19</f>
        <v>690.74705265000011</v>
      </c>
      <c r="P16" s="37">
        <f>SUMIFS(СВЦЭМ!$C$34:$C$777,СВЦЭМ!$A$34:$A$777,$A16,СВЦЭМ!$B$34:$B$777,P$11)+'СЕТ СН'!$F$9+СВЦЭМ!$D$10+'СЕТ СН'!$F$6-'СЕТ СН'!$F$19</f>
        <v>692.84843544</v>
      </c>
      <c r="Q16" s="37">
        <f>SUMIFS(СВЦЭМ!$C$34:$C$777,СВЦЭМ!$A$34:$A$777,$A16,СВЦЭМ!$B$34:$B$777,Q$11)+'СЕТ СН'!$F$9+СВЦЭМ!$D$10+'СЕТ СН'!$F$6-'СЕТ СН'!$F$19</f>
        <v>691.51946980000002</v>
      </c>
      <c r="R16" s="37">
        <f>SUMIFS(СВЦЭМ!$C$34:$C$777,СВЦЭМ!$A$34:$A$777,$A16,СВЦЭМ!$B$34:$B$777,R$11)+'СЕТ СН'!$F$9+СВЦЭМ!$D$10+'СЕТ СН'!$F$6-'СЕТ СН'!$F$19</f>
        <v>672.13447014000008</v>
      </c>
      <c r="S16" s="37">
        <f>SUMIFS(СВЦЭМ!$C$34:$C$777,СВЦЭМ!$A$34:$A$777,$A16,СВЦЭМ!$B$34:$B$777,S$11)+'СЕТ СН'!$F$9+СВЦЭМ!$D$10+'СЕТ СН'!$F$6-'СЕТ СН'!$F$19</f>
        <v>630.72011801000008</v>
      </c>
      <c r="T16" s="37">
        <f>SUMIFS(СВЦЭМ!$C$34:$C$777,СВЦЭМ!$A$34:$A$777,$A16,СВЦЭМ!$B$34:$B$777,T$11)+'СЕТ СН'!$F$9+СВЦЭМ!$D$10+'СЕТ СН'!$F$6-'СЕТ СН'!$F$19</f>
        <v>617.88366350000001</v>
      </c>
      <c r="U16" s="37">
        <f>SUMIFS(СВЦЭМ!$C$34:$C$777,СВЦЭМ!$A$34:$A$777,$A16,СВЦЭМ!$B$34:$B$777,U$11)+'СЕТ СН'!$F$9+СВЦЭМ!$D$10+'СЕТ СН'!$F$6-'СЕТ СН'!$F$19</f>
        <v>607.98943456999996</v>
      </c>
      <c r="V16" s="37">
        <f>SUMIFS(СВЦЭМ!$C$34:$C$777,СВЦЭМ!$A$34:$A$777,$A16,СВЦЭМ!$B$34:$B$777,V$11)+'СЕТ СН'!$F$9+СВЦЭМ!$D$10+'СЕТ СН'!$F$6-'СЕТ СН'!$F$19</f>
        <v>650.42534392000016</v>
      </c>
      <c r="W16" s="37">
        <f>SUMIFS(СВЦЭМ!$C$34:$C$777,СВЦЭМ!$A$34:$A$777,$A16,СВЦЭМ!$B$34:$B$777,W$11)+'СЕТ СН'!$F$9+СВЦЭМ!$D$10+'СЕТ СН'!$F$6-'СЕТ СН'!$F$19</f>
        <v>698.69579683000006</v>
      </c>
      <c r="X16" s="37">
        <f>SUMIFS(СВЦЭМ!$C$34:$C$777,СВЦЭМ!$A$34:$A$777,$A16,СВЦЭМ!$B$34:$B$777,X$11)+'СЕТ СН'!$F$9+СВЦЭМ!$D$10+'СЕТ СН'!$F$6-'СЕТ СН'!$F$19</f>
        <v>813.86185846000012</v>
      </c>
      <c r="Y16" s="37">
        <f>SUMIFS(СВЦЭМ!$C$34:$C$777,СВЦЭМ!$A$34:$A$777,$A16,СВЦЭМ!$B$34:$B$777,Y$11)+'СЕТ СН'!$F$9+СВЦЭМ!$D$10+'СЕТ СН'!$F$6-'СЕТ СН'!$F$19</f>
        <v>879.92827306999993</v>
      </c>
    </row>
    <row r="17" spans="1:25" ht="15.75" x14ac:dyDescent="0.2">
      <c r="A17" s="36">
        <f t="shared" si="0"/>
        <v>43014</v>
      </c>
      <c r="B17" s="37">
        <f>SUMIFS(СВЦЭМ!$C$34:$C$777,СВЦЭМ!$A$34:$A$777,$A17,СВЦЭМ!$B$34:$B$777,B$11)+'СЕТ СН'!$F$9+СВЦЭМ!$D$10+'СЕТ СН'!$F$6-'СЕТ СН'!$F$19</f>
        <v>919.72064002999991</v>
      </c>
      <c r="C17" s="37">
        <f>SUMIFS(СВЦЭМ!$C$34:$C$777,СВЦЭМ!$A$34:$A$777,$A17,СВЦЭМ!$B$34:$B$777,C$11)+'СЕТ СН'!$F$9+СВЦЭМ!$D$10+'СЕТ СН'!$F$6-'СЕТ СН'!$F$19</f>
        <v>970.24324373000013</v>
      </c>
      <c r="D17" s="37">
        <f>SUMIFS(СВЦЭМ!$C$34:$C$777,СВЦЭМ!$A$34:$A$777,$A17,СВЦЭМ!$B$34:$B$777,D$11)+'СЕТ СН'!$F$9+СВЦЭМ!$D$10+'СЕТ СН'!$F$6-'СЕТ СН'!$F$19</f>
        <v>998.48458701000004</v>
      </c>
      <c r="E17" s="37">
        <f>SUMIFS(СВЦЭМ!$C$34:$C$777,СВЦЭМ!$A$34:$A$777,$A17,СВЦЭМ!$B$34:$B$777,E$11)+'СЕТ СН'!$F$9+СВЦЭМ!$D$10+'СЕТ СН'!$F$6-'СЕТ СН'!$F$19</f>
        <v>1011.89599215</v>
      </c>
      <c r="F17" s="37">
        <f>SUMIFS(СВЦЭМ!$C$34:$C$777,СВЦЭМ!$A$34:$A$777,$A17,СВЦЭМ!$B$34:$B$777,F$11)+'СЕТ СН'!$F$9+СВЦЭМ!$D$10+'СЕТ СН'!$F$6-'СЕТ СН'!$F$19</f>
        <v>1014.69017377</v>
      </c>
      <c r="G17" s="37">
        <f>SUMIFS(СВЦЭМ!$C$34:$C$777,СВЦЭМ!$A$34:$A$777,$A17,СВЦЭМ!$B$34:$B$777,G$11)+'СЕТ СН'!$F$9+СВЦЭМ!$D$10+'СЕТ СН'!$F$6-'СЕТ СН'!$F$19</f>
        <v>990.64458210999987</v>
      </c>
      <c r="H17" s="37">
        <f>SUMIFS(СВЦЭМ!$C$34:$C$777,СВЦЭМ!$A$34:$A$777,$A17,СВЦЭМ!$B$34:$B$777,H$11)+'СЕТ СН'!$F$9+СВЦЭМ!$D$10+'СЕТ СН'!$F$6-'СЕТ СН'!$F$19</f>
        <v>938.37390232000007</v>
      </c>
      <c r="I17" s="37">
        <f>SUMIFS(СВЦЭМ!$C$34:$C$777,СВЦЭМ!$A$34:$A$777,$A17,СВЦЭМ!$B$34:$B$777,I$11)+'СЕТ СН'!$F$9+СВЦЭМ!$D$10+'СЕТ СН'!$F$6-'СЕТ СН'!$F$19</f>
        <v>916.20467931000007</v>
      </c>
      <c r="J17" s="37">
        <f>SUMIFS(СВЦЭМ!$C$34:$C$777,СВЦЭМ!$A$34:$A$777,$A17,СВЦЭМ!$B$34:$B$777,J$11)+'СЕТ СН'!$F$9+СВЦЭМ!$D$10+'СЕТ СН'!$F$6-'СЕТ СН'!$F$19</f>
        <v>826.12223749000009</v>
      </c>
      <c r="K17" s="37">
        <f>SUMIFS(СВЦЭМ!$C$34:$C$777,СВЦЭМ!$A$34:$A$777,$A17,СВЦЭМ!$B$34:$B$777,K$11)+'СЕТ СН'!$F$9+СВЦЭМ!$D$10+'СЕТ СН'!$F$6-'СЕТ СН'!$F$19</f>
        <v>736.47186819000012</v>
      </c>
      <c r="L17" s="37">
        <f>SUMIFS(СВЦЭМ!$C$34:$C$777,СВЦЭМ!$A$34:$A$777,$A17,СВЦЭМ!$B$34:$B$777,L$11)+'СЕТ СН'!$F$9+СВЦЭМ!$D$10+'СЕТ СН'!$F$6-'СЕТ СН'!$F$19</f>
        <v>638.26650087000007</v>
      </c>
      <c r="M17" s="37">
        <f>SUMIFS(СВЦЭМ!$C$34:$C$777,СВЦЭМ!$A$34:$A$777,$A17,СВЦЭМ!$B$34:$B$777,M$11)+'СЕТ СН'!$F$9+СВЦЭМ!$D$10+'СЕТ СН'!$F$6-'СЕТ СН'!$F$19</f>
        <v>592.14937114999998</v>
      </c>
      <c r="N17" s="37">
        <f>SUMIFS(СВЦЭМ!$C$34:$C$777,СВЦЭМ!$A$34:$A$777,$A17,СВЦЭМ!$B$34:$B$777,N$11)+'СЕТ СН'!$F$9+СВЦЭМ!$D$10+'СЕТ СН'!$F$6-'СЕТ СН'!$F$19</f>
        <v>557.39736717000005</v>
      </c>
      <c r="O17" s="37">
        <f>SUMIFS(СВЦЭМ!$C$34:$C$777,СВЦЭМ!$A$34:$A$777,$A17,СВЦЭМ!$B$34:$B$777,O$11)+'СЕТ СН'!$F$9+СВЦЭМ!$D$10+'СЕТ СН'!$F$6-'СЕТ СН'!$F$19</f>
        <v>559.13448632000018</v>
      </c>
      <c r="P17" s="37">
        <f>SUMIFS(СВЦЭМ!$C$34:$C$777,СВЦЭМ!$A$34:$A$777,$A17,СВЦЭМ!$B$34:$B$777,P$11)+'СЕТ СН'!$F$9+СВЦЭМ!$D$10+'СЕТ СН'!$F$6-'СЕТ СН'!$F$19</f>
        <v>553.21063912999989</v>
      </c>
      <c r="Q17" s="37">
        <f>SUMIFS(СВЦЭМ!$C$34:$C$777,СВЦЭМ!$A$34:$A$777,$A17,СВЦЭМ!$B$34:$B$777,Q$11)+'СЕТ СН'!$F$9+СВЦЭМ!$D$10+'СЕТ СН'!$F$6-'СЕТ СН'!$F$19</f>
        <v>604.79502579000018</v>
      </c>
      <c r="R17" s="37">
        <f>SUMIFS(СВЦЭМ!$C$34:$C$777,СВЦЭМ!$A$34:$A$777,$A17,СВЦЭМ!$B$34:$B$777,R$11)+'СЕТ СН'!$F$9+СВЦЭМ!$D$10+'СЕТ СН'!$F$6-'СЕТ СН'!$F$19</f>
        <v>649.80601410000008</v>
      </c>
      <c r="S17" s="37">
        <f>SUMIFS(СВЦЭМ!$C$34:$C$777,СВЦЭМ!$A$34:$A$777,$A17,СВЦЭМ!$B$34:$B$777,S$11)+'СЕТ СН'!$F$9+СВЦЭМ!$D$10+'СЕТ СН'!$F$6-'СЕТ СН'!$F$19</f>
        <v>645.75725468000019</v>
      </c>
      <c r="T17" s="37">
        <f>SUMIFS(СВЦЭМ!$C$34:$C$777,СВЦЭМ!$A$34:$A$777,$A17,СВЦЭМ!$B$34:$B$777,T$11)+'СЕТ СН'!$F$9+СВЦЭМ!$D$10+'СЕТ СН'!$F$6-'СЕТ СН'!$F$19</f>
        <v>632.75014216</v>
      </c>
      <c r="U17" s="37">
        <f>SUMIFS(СВЦЭМ!$C$34:$C$777,СВЦЭМ!$A$34:$A$777,$A17,СВЦЭМ!$B$34:$B$777,U$11)+'СЕТ СН'!$F$9+СВЦЭМ!$D$10+'СЕТ СН'!$F$6-'СЕТ СН'!$F$19</f>
        <v>581.82104888000003</v>
      </c>
      <c r="V17" s="37">
        <f>SUMIFS(СВЦЭМ!$C$34:$C$777,СВЦЭМ!$A$34:$A$777,$A17,СВЦЭМ!$B$34:$B$777,V$11)+'СЕТ СН'!$F$9+СВЦЭМ!$D$10+'СЕТ СН'!$F$6-'СЕТ СН'!$F$19</f>
        <v>612.67424501000005</v>
      </c>
      <c r="W17" s="37">
        <f>SUMIFS(СВЦЭМ!$C$34:$C$777,СВЦЭМ!$A$34:$A$777,$A17,СВЦЭМ!$B$34:$B$777,W$11)+'СЕТ СН'!$F$9+СВЦЭМ!$D$10+'СЕТ СН'!$F$6-'СЕТ СН'!$F$19</f>
        <v>705.74044422999987</v>
      </c>
      <c r="X17" s="37">
        <f>SUMIFS(СВЦЭМ!$C$34:$C$777,СВЦЭМ!$A$34:$A$777,$A17,СВЦЭМ!$B$34:$B$777,X$11)+'СЕТ СН'!$F$9+СВЦЭМ!$D$10+'СЕТ СН'!$F$6-'СЕТ СН'!$F$19</f>
        <v>819.34780186000012</v>
      </c>
      <c r="Y17" s="37">
        <f>SUMIFS(СВЦЭМ!$C$34:$C$777,СВЦЭМ!$A$34:$A$777,$A17,СВЦЭМ!$B$34:$B$777,Y$11)+'СЕТ СН'!$F$9+СВЦЭМ!$D$10+'СЕТ СН'!$F$6-'СЕТ СН'!$F$19</f>
        <v>916.9723563099999</v>
      </c>
    </row>
    <row r="18" spans="1:25" ht="15.75" x14ac:dyDescent="0.2">
      <c r="A18" s="36">
        <f t="shared" si="0"/>
        <v>43015</v>
      </c>
      <c r="B18" s="37">
        <f>SUMIFS(СВЦЭМ!$C$34:$C$777,СВЦЭМ!$A$34:$A$777,$A18,СВЦЭМ!$B$34:$B$777,B$11)+'СЕТ СН'!$F$9+СВЦЭМ!$D$10+'СЕТ СН'!$F$6-'СЕТ СН'!$F$19</f>
        <v>864.20450555999992</v>
      </c>
      <c r="C18" s="37">
        <f>SUMIFS(СВЦЭМ!$C$34:$C$777,СВЦЭМ!$A$34:$A$777,$A18,СВЦЭМ!$B$34:$B$777,C$11)+'СЕТ СН'!$F$9+СВЦЭМ!$D$10+'СЕТ СН'!$F$6-'СЕТ СН'!$F$19</f>
        <v>917.75059422000004</v>
      </c>
      <c r="D18" s="37">
        <f>SUMIFS(СВЦЭМ!$C$34:$C$777,СВЦЭМ!$A$34:$A$777,$A18,СВЦЭМ!$B$34:$B$777,D$11)+'СЕТ СН'!$F$9+СВЦЭМ!$D$10+'СЕТ СН'!$F$6-'СЕТ СН'!$F$19</f>
        <v>941.81460646000005</v>
      </c>
      <c r="E18" s="37">
        <f>SUMIFS(СВЦЭМ!$C$34:$C$777,СВЦЭМ!$A$34:$A$777,$A18,СВЦЭМ!$B$34:$B$777,E$11)+'СЕТ СН'!$F$9+СВЦЭМ!$D$10+'СЕТ СН'!$F$6-'СЕТ СН'!$F$19</f>
        <v>955.46788673000015</v>
      </c>
      <c r="F18" s="37">
        <f>SUMIFS(СВЦЭМ!$C$34:$C$777,СВЦЭМ!$A$34:$A$777,$A18,СВЦЭМ!$B$34:$B$777,F$11)+'СЕТ СН'!$F$9+СВЦЭМ!$D$10+'СЕТ СН'!$F$6-'СЕТ СН'!$F$19</f>
        <v>955.34502401999998</v>
      </c>
      <c r="G18" s="37">
        <f>SUMIFS(СВЦЭМ!$C$34:$C$777,СВЦЭМ!$A$34:$A$777,$A18,СВЦЭМ!$B$34:$B$777,G$11)+'СЕТ СН'!$F$9+СВЦЭМ!$D$10+'СЕТ СН'!$F$6-'СЕТ СН'!$F$19</f>
        <v>947.67394876999992</v>
      </c>
      <c r="H18" s="37">
        <f>SUMIFS(СВЦЭМ!$C$34:$C$777,СВЦЭМ!$A$34:$A$777,$A18,СВЦЭМ!$B$34:$B$777,H$11)+'СЕТ СН'!$F$9+СВЦЭМ!$D$10+'СЕТ СН'!$F$6-'СЕТ СН'!$F$19</f>
        <v>914.63959849000003</v>
      </c>
      <c r="I18" s="37">
        <f>SUMIFS(СВЦЭМ!$C$34:$C$777,СВЦЭМ!$A$34:$A$777,$A18,СВЦЭМ!$B$34:$B$777,I$11)+'СЕТ СН'!$F$9+СВЦЭМ!$D$10+'СЕТ СН'!$F$6-'СЕТ СН'!$F$19</f>
        <v>835.44468824</v>
      </c>
      <c r="J18" s="37">
        <f>SUMIFS(СВЦЭМ!$C$34:$C$777,СВЦЭМ!$A$34:$A$777,$A18,СВЦЭМ!$B$34:$B$777,J$11)+'СЕТ СН'!$F$9+СВЦЭМ!$D$10+'СЕТ СН'!$F$6-'СЕТ СН'!$F$19</f>
        <v>733.70651135000003</v>
      </c>
      <c r="K18" s="37">
        <f>SUMIFS(СВЦЭМ!$C$34:$C$777,СВЦЭМ!$A$34:$A$777,$A18,СВЦЭМ!$B$34:$B$777,K$11)+'СЕТ СН'!$F$9+СВЦЭМ!$D$10+'СЕТ СН'!$F$6-'СЕТ СН'!$F$19</f>
        <v>657.24665574000005</v>
      </c>
      <c r="L18" s="37">
        <f>SUMIFS(СВЦЭМ!$C$34:$C$777,СВЦЭМ!$A$34:$A$777,$A18,СВЦЭМ!$B$34:$B$777,L$11)+'СЕТ СН'!$F$9+СВЦЭМ!$D$10+'СЕТ СН'!$F$6-'СЕТ СН'!$F$19</f>
        <v>651.62917288000017</v>
      </c>
      <c r="M18" s="37">
        <f>SUMIFS(СВЦЭМ!$C$34:$C$777,СВЦЭМ!$A$34:$A$777,$A18,СВЦЭМ!$B$34:$B$777,M$11)+'СЕТ СН'!$F$9+СВЦЭМ!$D$10+'СЕТ СН'!$F$6-'СЕТ СН'!$F$19</f>
        <v>652.06556511000008</v>
      </c>
      <c r="N18" s="37">
        <f>SUMIFS(СВЦЭМ!$C$34:$C$777,СВЦЭМ!$A$34:$A$777,$A18,СВЦЭМ!$B$34:$B$777,N$11)+'СЕТ СН'!$F$9+СВЦЭМ!$D$10+'СЕТ СН'!$F$6-'СЕТ СН'!$F$19</f>
        <v>640.78913729999999</v>
      </c>
      <c r="O18" s="37">
        <f>SUMIFS(СВЦЭМ!$C$34:$C$777,СВЦЭМ!$A$34:$A$777,$A18,СВЦЭМ!$B$34:$B$777,O$11)+'СЕТ СН'!$F$9+СВЦЭМ!$D$10+'СЕТ СН'!$F$6-'СЕТ СН'!$F$19</f>
        <v>633.86389205</v>
      </c>
      <c r="P18" s="37">
        <f>SUMIFS(СВЦЭМ!$C$34:$C$777,СВЦЭМ!$A$34:$A$777,$A18,СВЦЭМ!$B$34:$B$777,P$11)+'СЕТ СН'!$F$9+СВЦЭМ!$D$10+'СЕТ СН'!$F$6-'СЕТ СН'!$F$19</f>
        <v>652.53274779999992</v>
      </c>
      <c r="Q18" s="37">
        <f>SUMIFS(СВЦЭМ!$C$34:$C$777,СВЦЭМ!$A$34:$A$777,$A18,СВЦЭМ!$B$34:$B$777,Q$11)+'СЕТ СН'!$F$9+СВЦЭМ!$D$10+'СЕТ СН'!$F$6-'СЕТ СН'!$F$19</f>
        <v>654.37150173000009</v>
      </c>
      <c r="R18" s="37">
        <f>SUMIFS(СВЦЭМ!$C$34:$C$777,СВЦЭМ!$A$34:$A$777,$A18,СВЦЭМ!$B$34:$B$777,R$11)+'СЕТ СН'!$F$9+СВЦЭМ!$D$10+'СЕТ СН'!$F$6-'СЕТ СН'!$F$19</f>
        <v>649.94657568000002</v>
      </c>
      <c r="S18" s="37">
        <f>SUMIFS(СВЦЭМ!$C$34:$C$777,СВЦЭМ!$A$34:$A$777,$A18,СВЦЭМ!$B$34:$B$777,S$11)+'СЕТ СН'!$F$9+СВЦЭМ!$D$10+'СЕТ СН'!$F$6-'СЕТ СН'!$F$19</f>
        <v>630.96240066000018</v>
      </c>
      <c r="T18" s="37">
        <f>SUMIFS(СВЦЭМ!$C$34:$C$777,СВЦЭМ!$A$34:$A$777,$A18,СВЦЭМ!$B$34:$B$777,T$11)+'СЕТ СН'!$F$9+СВЦЭМ!$D$10+'СЕТ СН'!$F$6-'СЕТ СН'!$F$19</f>
        <v>637.64251675000014</v>
      </c>
      <c r="U18" s="37">
        <f>SUMIFS(СВЦЭМ!$C$34:$C$777,СВЦЭМ!$A$34:$A$777,$A18,СВЦЭМ!$B$34:$B$777,U$11)+'СЕТ СН'!$F$9+СВЦЭМ!$D$10+'СЕТ СН'!$F$6-'СЕТ СН'!$F$19</f>
        <v>685.61992267999995</v>
      </c>
      <c r="V18" s="37">
        <f>SUMIFS(СВЦЭМ!$C$34:$C$777,СВЦЭМ!$A$34:$A$777,$A18,СВЦЭМ!$B$34:$B$777,V$11)+'СЕТ СН'!$F$9+СВЦЭМ!$D$10+'СЕТ СН'!$F$6-'СЕТ СН'!$F$19</f>
        <v>671.70198182000013</v>
      </c>
      <c r="W18" s="37">
        <f>SUMIFS(СВЦЭМ!$C$34:$C$777,СВЦЭМ!$A$34:$A$777,$A18,СВЦЭМ!$B$34:$B$777,W$11)+'СЕТ СН'!$F$9+СВЦЭМ!$D$10+'СЕТ СН'!$F$6-'СЕТ СН'!$F$19</f>
        <v>683.22239049000018</v>
      </c>
      <c r="X18" s="37">
        <f>SUMIFS(СВЦЭМ!$C$34:$C$777,СВЦЭМ!$A$34:$A$777,$A18,СВЦЭМ!$B$34:$B$777,X$11)+'СЕТ СН'!$F$9+СВЦЭМ!$D$10+'СЕТ СН'!$F$6-'СЕТ СН'!$F$19</f>
        <v>716.96803198999987</v>
      </c>
      <c r="Y18" s="37">
        <f>SUMIFS(СВЦЭМ!$C$34:$C$777,СВЦЭМ!$A$34:$A$777,$A18,СВЦЭМ!$B$34:$B$777,Y$11)+'СЕТ СН'!$F$9+СВЦЭМ!$D$10+'СЕТ СН'!$F$6-'СЕТ СН'!$F$19</f>
        <v>792.47406707000005</v>
      </c>
    </row>
    <row r="19" spans="1:25" ht="15.75" x14ac:dyDescent="0.2">
      <c r="A19" s="36">
        <f t="shared" si="0"/>
        <v>43016</v>
      </c>
      <c r="B19" s="37">
        <f>SUMIFS(СВЦЭМ!$C$34:$C$777,СВЦЭМ!$A$34:$A$777,$A19,СВЦЭМ!$B$34:$B$777,B$11)+'СЕТ СН'!$F$9+СВЦЭМ!$D$10+'СЕТ СН'!$F$6-'СЕТ СН'!$F$19</f>
        <v>872.4750667400001</v>
      </c>
      <c r="C19" s="37">
        <f>SUMIFS(СВЦЭМ!$C$34:$C$777,СВЦЭМ!$A$34:$A$777,$A19,СВЦЭМ!$B$34:$B$777,C$11)+'СЕТ СН'!$F$9+СВЦЭМ!$D$10+'СЕТ СН'!$F$6-'СЕТ СН'!$F$19</f>
        <v>931.33902663000003</v>
      </c>
      <c r="D19" s="37">
        <f>SUMIFS(СВЦЭМ!$C$34:$C$777,СВЦЭМ!$A$34:$A$777,$A19,СВЦЭМ!$B$34:$B$777,D$11)+'СЕТ СН'!$F$9+СВЦЭМ!$D$10+'СЕТ СН'!$F$6-'СЕТ СН'!$F$19</f>
        <v>961.73789542999998</v>
      </c>
      <c r="E19" s="37">
        <f>SUMIFS(СВЦЭМ!$C$34:$C$777,СВЦЭМ!$A$34:$A$777,$A19,СВЦЭМ!$B$34:$B$777,E$11)+'СЕТ СН'!$F$9+СВЦЭМ!$D$10+'СЕТ СН'!$F$6-'СЕТ СН'!$F$19</f>
        <v>967.50986109000019</v>
      </c>
      <c r="F19" s="37">
        <f>SUMIFS(СВЦЭМ!$C$34:$C$777,СВЦЭМ!$A$34:$A$777,$A19,СВЦЭМ!$B$34:$B$777,F$11)+'СЕТ СН'!$F$9+СВЦЭМ!$D$10+'СЕТ СН'!$F$6-'СЕТ СН'!$F$19</f>
        <v>968.46341626000003</v>
      </c>
      <c r="G19" s="37">
        <f>SUMIFS(СВЦЭМ!$C$34:$C$777,СВЦЭМ!$A$34:$A$777,$A19,СВЦЭМ!$B$34:$B$777,G$11)+'СЕТ СН'!$F$9+СВЦЭМ!$D$10+'СЕТ СН'!$F$6-'СЕТ СН'!$F$19</f>
        <v>965.14005873000019</v>
      </c>
      <c r="H19" s="37">
        <f>SUMIFS(СВЦЭМ!$C$34:$C$777,СВЦЭМ!$A$34:$A$777,$A19,СВЦЭМ!$B$34:$B$777,H$11)+'СЕТ СН'!$F$9+СВЦЭМ!$D$10+'СЕТ СН'!$F$6-'СЕТ СН'!$F$19</f>
        <v>933.86573649000002</v>
      </c>
      <c r="I19" s="37">
        <f>SUMIFS(СВЦЭМ!$C$34:$C$777,СВЦЭМ!$A$34:$A$777,$A19,СВЦЭМ!$B$34:$B$777,I$11)+'СЕТ СН'!$F$9+СВЦЭМ!$D$10+'СЕТ СН'!$F$6-'СЕТ СН'!$F$19</f>
        <v>875.22530974000006</v>
      </c>
      <c r="J19" s="37">
        <f>SUMIFS(СВЦЭМ!$C$34:$C$777,СВЦЭМ!$A$34:$A$777,$A19,СВЦЭМ!$B$34:$B$777,J$11)+'СЕТ СН'!$F$9+СВЦЭМ!$D$10+'СЕТ СН'!$F$6-'СЕТ СН'!$F$19</f>
        <v>750.65015506999998</v>
      </c>
      <c r="K19" s="37">
        <f>SUMIFS(СВЦЭМ!$C$34:$C$777,СВЦЭМ!$A$34:$A$777,$A19,СВЦЭМ!$B$34:$B$777,K$11)+'СЕТ СН'!$F$9+СВЦЭМ!$D$10+'СЕТ СН'!$F$6-'СЕТ СН'!$F$19</f>
        <v>625.82097090000002</v>
      </c>
      <c r="L19" s="37">
        <f>SUMIFS(СВЦЭМ!$C$34:$C$777,СВЦЭМ!$A$34:$A$777,$A19,СВЦЭМ!$B$34:$B$777,L$11)+'СЕТ СН'!$F$9+СВЦЭМ!$D$10+'СЕТ СН'!$F$6-'СЕТ СН'!$F$19</f>
        <v>652.49615861000007</v>
      </c>
      <c r="M19" s="37">
        <f>SUMIFS(СВЦЭМ!$C$34:$C$777,СВЦЭМ!$A$34:$A$777,$A19,СВЦЭМ!$B$34:$B$777,M$11)+'СЕТ СН'!$F$9+СВЦЭМ!$D$10+'СЕТ СН'!$F$6-'СЕТ СН'!$F$19</f>
        <v>663.57734509000011</v>
      </c>
      <c r="N19" s="37">
        <f>SUMIFS(СВЦЭМ!$C$34:$C$777,СВЦЭМ!$A$34:$A$777,$A19,СВЦЭМ!$B$34:$B$777,N$11)+'СЕТ СН'!$F$9+СВЦЭМ!$D$10+'СЕТ СН'!$F$6-'СЕТ СН'!$F$19</f>
        <v>647.11746476999997</v>
      </c>
      <c r="O19" s="37">
        <f>SUMIFS(СВЦЭМ!$C$34:$C$777,СВЦЭМ!$A$34:$A$777,$A19,СВЦЭМ!$B$34:$B$777,O$11)+'СЕТ СН'!$F$9+СВЦЭМ!$D$10+'СЕТ СН'!$F$6-'СЕТ СН'!$F$19</f>
        <v>639.38058090999994</v>
      </c>
      <c r="P19" s="37">
        <f>SUMIFS(СВЦЭМ!$C$34:$C$777,СВЦЭМ!$A$34:$A$777,$A19,СВЦЭМ!$B$34:$B$777,P$11)+'СЕТ СН'!$F$9+СВЦЭМ!$D$10+'СЕТ СН'!$F$6-'СЕТ СН'!$F$19</f>
        <v>629.91869569000005</v>
      </c>
      <c r="Q19" s="37">
        <f>SUMIFS(СВЦЭМ!$C$34:$C$777,СВЦЭМ!$A$34:$A$777,$A19,СВЦЭМ!$B$34:$B$777,Q$11)+'СЕТ СН'!$F$9+СВЦЭМ!$D$10+'СЕТ СН'!$F$6-'СЕТ СН'!$F$19</f>
        <v>630.39418202000002</v>
      </c>
      <c r="R19" s="37">
        <f>SUMIFS(СВЦЭМ!$C$34:$C$777,СВЦЭМ!$A$34:$A$777,$A19,СВЦЭМ!$B$34:$B$777,R$11)+'СЕТ СН'!$F$9+СВЦЭМ!$D$10+'СЕТ СН'!$F$6-'СЕТ СН'!$F$19</f>
        <v>644.42005336000011</v>
      </c>
      <c r="S19" s="37">
        <f>SUMIFS(СВЦЭМ!$C$34:$C$777,СВЦЭМ!$A$34:$A$777,$A19,СВЦЭМ!$B$34:$B$777,S$11)+'СЕТ СН'!$F$9+СВЦЭМ!$D$10+'СЕТ СН'!$F$6-'СЕТ СН'!$F$19</f>
        <v>659.55641559000014</v>
      </c>
      <c r="T19" s="37">
        <f>SUMIFS(СВЦЭМ!$C$34:$C$777,СВЦЭМ!$A$34:$A$777,$A19,СВЦЭМ!$B$34:$B$777,T$11)+'СЕТ СН'!$F$9+СВЦЭМ!$D$10+'СЕТ СН'!$F$6-'СЕТ СН'!$F$19</f>
        <v>699.40314949000003</v>
      </c>
      <c r="U19" s="37">
        <f>SUMIFS(СВЦЭМ!$C$34:$C$777,СВЦЭМ!$A$34:$A$777,$A19,СВЦЭМ!$B$34:$B$777,U$11)+'СЕТ СН'!$F$9+СВЦЭМ!$D$10+'СЕТ СН'!$F$6-'СЕТ СН'!$F$19</f>
        <v>737.05247617000009</v>
      </c>
      <c r="V19" s="37">
        <f>SUMIFS(СВЦЭМ!$C$34:$C$777,СВЦЭМ!$A$34:$A$777,$A19,СВЦЭМ!$B$34:$B$777,V$11)+'СЕТ СН'!$F$9+СВЦЭМ!$D$10+'СЕТ СН'!$F$6-'СЕТ СН'!$F$19</f>
        <v>720.81085869000003</v>
      </c>
      <c r="W19" s="37">
        <f>SUMIFS(СВЦЭМ!$C$34:$C$777,СВЦЭМ!$A$34:$A$777,$A19,СВЦЭМ!$B$34:$B$777,W$11)+'СЕТ СН'!$F$9+СВЦЭМ!$D$10+'СЕТ СН'!$F$6-'СЕТ СН'!$F$19</f>
        <v>676.62919512000008</v>
      </c>
      <c r="X19" s="37">
        <f>SUMIFS(СВЦЭМ!$C$34:$C$777,СВЦЭМ!$A$34:$A$777,$A19,СВЦЭМ!$B$34:$B$777,X$11)+'СЕТ СН'!$F$9+СВЦЭМ!$D$10+'СЕТ СН'!$F$6-'СЕТ СН'!$F$19</f>
        <v>683.68074466000007</v>
      </c>
      <c r="Y19" s="37">
        <f>SUMIFS(СВЦЭМ!$C$34:$C$777,СВЦЭМ!$A$34:$A$777,$A19,СВЦЭМ!$B$34:$B$777,Y$11)+'СЕТ СН'!$F$9+СВЦЭМ!$D$10+'СЕТ СН'!$F$6-'СЕТ СН'!$F$19</f>
        <v>805.76267975999986</v>
      </c>
    </row>
    <row r="20" spans="1:25" ht="15.75" x14ac:dyDescent="0.2">
      <c r="A20" s="36">
        <f t="shared" si="0"/>
        <v>43017</v>
      </c>
      <c r="B20" s="37">
        <f>SUMIFS(СВЦЭМ!$C$34:$C$777,СВЦЭМ!$A$34:$A$777,$A20,СВЦЭМ!$B$34:$B$777,B$11)+'СЕТ СН'!$F$9+СВЦЭМ!$D$10+'СЕТ СН'!$F$6-'СЕТ СН'!$F$19</f>
        <v>846.13915896999993</v>
      </c>
      <c r="C20" s="37">
        <f>SUMIFS(СВЦЭМ!$C$34:$C$777,СВЦЭМ!$A$34:$A$777,$A20,СВЦЭМ!$B$34:$B$777,C$11)+'СЕТ СН'!$F$9+СВЦЭМ!$D$10+'СЕТ СН'!$F$6-'СЕТ СН'!$F$19</f>
        <v>903.85309973000017</v>
      </c>
      <c r="D20" s="37">
        <f>SUMIFS(СВЦЭМ!$C$34:$C$777,СВЦЭМ!$A$34:$A$777,$A20,СВЦЭМ!$B$34:$B$777,D$11)+'СЕТ СН'!$F$9+СВЦЭМ!$D$10+'СЕТ СН'!$F$6-'СЕТ СН'!$F$19</f>
        <v>932.89395543000001</v>
      </c>
      <c r="E20" s="37">
        <f>SUMIFS(СВЦЭМ!$C$34:$C$777,СВЦЭМ!$A$34:$A$777,$A20,СВЦЭМ!$B$34:$B$777,E$11)+'СЕТ СН'!$F$9+СВЦЭМ!$D$10+'СЕТ СН'!$F$6-'СЕТ СН'!$F$19</f>
        <v>943.22849968000014</v>
      </c>
      <c r="F20" s="37">
        <f>SUMIFS(СВЦЭМ!$C$34:$C$777,СВЦЭМ!$A$34:$A$777,$A20,СВЦЭМ!$B$34:$B$777,F$11)+'СЕТ СН'!$F$9+СВЦЭМ!$D$10+'СЕТ СН'!$F$6-'СЕТ СН'!$F$19</f>
        <v>936.47644624000009</v>
      </c>
      <c r="G20" s="37">
        <f>SUMIFS(СВЦЭМ!$C$34:$C$777,СВЦЭМ!$A$34:$A$777,$A20,СВЦЭМ!$B$34:$B$777,G$11)+'СЕТ СН'!$F$9+СВЦЭМ!$D$10+'СЕТ СН'!$F$6-'СЕТ СН'!$F$19</f>
        <v>899.39816373000008</v>
      </c>
      <c r="H20" s="37">
        <f>SUMIFS(СВЦЭМ!$C$34:$C$777,СВЦЭМ!$A$34:$A$777,$A20,СВЦЭМ!$B$34:$B$777,H$11)+'СЕТ СН'!$F$9+СВЦЭМ!$D$10+'СЕТ СН'!$F$6-'СЕТ СН'!$F$19</f>
        <v>841.42337197000006</v>
      </c>
      <c r="I20" s="37">
        <f>SUMIFS(СВЦЭМ!$C$34:$C$777,СВЦЭМ!$A$34:$A$777,$A20,СВЦЭМ!$B$34:$B$777,I$11)+'СЕТ СН'!$F$9+СВЦЭМ!$D$10+'СЕТ СН'!$F$6-'СЕТ СН'!$F$19</f>
        <v>775.10196414000006</v>
      </c>
      <c r="J20" s="37">
        <f>SUMIFS(СВЦЭМ!$C$34:$C$777,СВЦЭМ!$A$34:$A$777,$A20,СВЦЭМ!$B$34:$B$777,J$11)+'СЕТ СН'!$F$9+СВЦЭМ!$D$10+'СЕТ СН'!$F$6-'СЕТ СН'!$F$19</f>
        <v>714.10855634000018</v>
      </c>
      <c r="K20" s="37">
        <f>SUMIFS(СВЦЭМ!$C$34:$C$777,СВЦЭМ!$A$34:$A$777,$A20,СВЦЭМ!$B$34:$B$777,K$11)+'СЕТ СН'!$F$9+СВЦЭМ!$D$10+'СЕТ СН'!$F$6-'СЕТ СН'!$F$19</f>
        <v>750.76977994000003</v>
      </c>
      <c r="L20" s="37">
        <f>SUMIFS(СВЦЭМ!$C$34:$C$777,СВЦЭМ!$A$34:$A$777,$A20,СВЦЭМ!$B$34:$B$777,L$11)+'СЕТ СН'!$F$9+СВЦЭМ!$D$10+'СЕТ СН'!$F$6-'СЕТ СН'!$F$19</f>
        <v>815.53886523999995</v>
      </c>
      <c r="M20" s="37">
        <f>SUMIFS(СВЦЭМ!$C$34:$C$777,СВЦЭМ!$A$34:$A$777,$A20,СВЦЭМ!$B$34:$B$777,M$11)+'СЕТ СН'!$F$9+СВЦЭМ!$D$10+'СЕТ СН'!$F$6-'СЕТ СН'!$F$19</f>
        <v>844.05297875000019</v>
      </c>
      <c r="N20" s="37">
        <f>SUMIFS(СВЦЭМ!$C$34:$C$777,СВЦЭМ!$A$34:$A$777,$A20,СВЦЭМ!$B$34:$B$777,N$11)+'СЕТ СН'!$F$9+СВЦЭМ!$D$10+'СЕТ СН'!$F$6-'СЕТ СН'!$F$19</f>
        <v>806.98905375000004</v>
      </c>
      <c r="O20" s="37">
        <f>SUMIFS(СВЦЭМ!$C$34:$C$777,СВЦЭМ!$A$34:$A$777,$A20,СВЦЭМ!$B$34:$B$777,O$11)+'СЕТ СН'!$F$9+СВЦЭМ!$D$10+'СЕТ СН'!$F$6-'СЕТ СН'!$F$19</f>
        <v>805.39335907999998</v>
      </c>
      <c r="P20" s="37">
        <f>SUMIFS(СВЦЭМ!$C$34:$C$777,СВЦЭМ!$A$34:$A$777,$A20,СВЦЭМ!$B$34:$B$777,P$11)+'СЕТ СН'!$F$9+СВЦЭМ!$D$10+'СЕТ СН'!$F$6-'СЕТ СН'!$F$19</f>
        <v>787.36311425999997</v>
      </c>
      <c r="Q20" s="37">
        <f>SUMIFS(СВЦЭМ!$C$34:$C$777,СВЦЭМ!$A$34:$A$777,$A20,СВЦЭМ!$B$34:$B$777,Q$11)+'СЕТ СН'!$F$9+СВЦЭМ!$D$10+'СЕТ СН'!$F$6-'СЕТ СН'!$F$19</f>
        <v>781.54396036000003</v>
      </c>
      <c r="R20" s="37">
        <f>SUMIFS(СВЦЭМ!$C$34:$C$777,СВЦЭМ!$A$34:$A$777,$A20,СВЦЭМ!$B$34:$B$777,R$11)+'СЕТ СН'!$F$9+СВЦЭМ!$D$10+'СЕТ СН'!$F$6-'СЕТ СН'!$F$19</f>
        <v>778.26687762999995</v>
      </c>
      <c r="S20" s="37">
        <f>SUMIFS(СВЦЭМ!$C$34:$C$777,СВЦЭМ!$A$34:$A$777,$A20,СВЦЭМ!$B$34:$B$777,S$11)+'СЕТ СН'!$F$9+СВЦЭМ!$D$10+'СЕТ СН'!$F$6-'СЕТ СН'!$F$19</f>
        <v>788.09235405000004</v>
      </c>
      <c r="T20" s="37">
        <f>SUMIFS(СВЦЭМ!$C$34:$C$777,СВЦЭМ!$A$34:$A$777,$A20,СВЦЭМ!$B$34:$B$777,T$11)+'СЕТ СН'!$F$9+СВЦЭМ!$D$10+'СЕТ СН'!$F$6-'СЕТ СН'!$F$19</f>
        <v>842.76123561000009</v>
      </c>
      <c r="U20" s="37">
        <f>SUMIFS(СВЦЭМ!$C$34:$C$777,СВЦЭМ!$A$34:$A$777,$A20,СВЦЭМ!$B$34:$B$777,U$11)+'СЕТ СН'!$F$9+СВЦЭМ!$D$10+'СЕТ СН'!$F$6-'СЕТ СН'!$F$19</f>
        <v>882.85684687000003</v>
      </c>
      <c r="V20" s="37">
        <f>SUMIFS(СВЦЭМ!$C$34:$C$777,СВЦЭМ!$A$34:$A$777,$A20,СВЦЭМ!$B$34:$B$777,V$11)+'СЕТ СН'!$F$9+СВЦЭМ!$D$10+'СЕТ СН'!$F$6-'СЕТ СН'!$F$19</f>
        <v>854.23519689</v>
      </c>
      <c r="W20" s="37">
        <f>SUMIFS(СВЦЭМ!$C$34:$C$777,СВЦЭМ!$A$34:$A$777,$A20,СВЦЭМ!$B$34:$B$777,W$11)+'СЕТ СН'!$F$9+СВЦЭМ!$D$10+'СЕТ СН'!$F$6-'СЕТ СН'!$F$19</f>
        <v>798.16425929000002</v>
      </c>
      <c r="X20" s="37">
        <f>SUMIFS(СВЦЭМ!$C$34:$C$777,СВЦЭМ!$A$34:$A$777,$A20,СВЦЭМ!$B$34:$B$777,X$11)+'СЕТ СН'!$F$9+СВЦЭМ!$D$10+'СЕТ СН'!$F$6-'СЕТ СН'!$F$19</f>
        <v>768.36079887000005</v>
      </c>
      <c r="Y20" s="37">
        <f>SUMIFS(СВЦЭМ!$C$34:$C$777,СВЦЭМ!$A$34:$A$777,$A20,СВЦЭМ!$B$34:$B$777,Y$11)+'СЕТ СН'!$F$9+СВЦЭМ!$D$10+'СЕТ СН'!$F$6-'СЕТ СН'!$F$19</f>
        <v>830.43459631000019</v>
      </c>
    </row>
    <row r="21" spans="1:25" ht="15.75" x14ac:dyDescent="0.2">
      <c r="A21" s="36">
        <f t="shared" si="0"/>
        <v>43018</v>
      </c>
      <c r="B21" s="37">
        <f>SUMIFS(СВЦЭМ!$C$34:$C$777,СВЦЭМ!$A$34:$A$777,$A21,СВЦЭМ!$B$34:$B$777,B$11)+'СЕТ СН'!$F$9+СВЦЭМ!$D$10+'СЕТ СН'!$F$6-'СЕТ СН'!$F$19</f>
        <v>973.03383544999997</v>
      </c>
      <c r="C21" s="37">
        <f>SUMIFS(СВЦЭМ!$C$34:$C$777,СВЦЭМ!$A$34:$A$777,$A21,СВЦЭМ!$B$34:$B$777,C$11)+'СЕТ СН'!$F$9+СВЦЭМ!$D$10+'СЕТ СН'!$F$6-'СЕТ СН'!$F$19</f>
        <v>1037.07746989</v>
      </c>
      <c r="D21" s="37">
        <f>SUMIFS(СВЦЭМ!$C$34:$C$777,СВЦЭМ!$A$34:$A$777,$A21,СВЦЭМ!$B$34:$B$777,D$11)+'СЕТ СН'!$F$9+СВЦЭМ!$D$10+'СЕТ СН'!$F$6-'СЕТ СН'!$F$19</f>
        <v>1070.0404482599999</v>
      </c>
      <c r="E21" s="37">
        <f>SUMIFS(СВЦЭМ!$C$34:$C$777,СВЦЭМ!$A$34:$A$777,$A21,СВЦЭМ!$B$34:$B$777,E$11)+'СЕТ СН'!$F$9+СВЦЭМ!$D$10+'СЕТ СН'!$F$6-'СЕТ СН'!$F$19</f>
        <v>1083.4117507600001</v>
      </c>
      <c r="F21" s="37">
        <f>SUMIFS(СВЦЭМ!$C$34:$C$777,СВЦЭМ!$A$34:$A$777,$A21,СВЦЭМ!$B$34:$B$777,F$11)+'СЕТ СН'!$F$9+СВЦЭМ!$D$10+'СЕТ СН'!$F$6-'СЕТ СН'!$F$19</f>
        <v>1083.60271934</v>
      </c>
      <c r="G21" s="37">
        <f>SUMIFS(СВЦЭМ!$C$34:$C$777,СВЦЭМ!$A$34:$A$777,$A21,СВЦЭМ!$B$34:$B$777,G$11)+'СЕТ СН'!$F$9+СВЦЭМ!$D$10+'СЕТ СН'!$F$6-'СЕТ СН'!$F$19</f>
        <v>1059.6976177000001</v>
      </c>
      <c r="H21" s="37">
        <f>SUMIFS(СВЦЭМ!$C$34:$C$777,СВЦЭМ!$A$34:$A$777,$A21,СВЦЭМ!$B$34:$B$777,H$11)+'СЕТ СН'!$F$9+СВЦЭМ!$D$10+'СЕТ СН'!$F$6-'СЕТ СН'!$F$19</f>
        <v>945.87216808000016</v>
      </c>
      <c r="I21" s="37">
        <f>SUMIFS(СВЦЭМ!$C$34:$C$777,СВЦЭМ!$A$34:$A$777,$A21,СВЦЭМ!$B$34:$B$777,I$11)+'СЕТ СН'!$F$9+СВЦЭМ!$D$10+'СЕТ СН'!$F$6-'СЕТ СН'!$F$19</f>
        <v>835.42940191000002</v>
      </c>
      <c r="J21" s="37">
        <f>SUMIFS(СВЦЭМ!$C$34:$C$777,СВЦЭМ!$A$34:$A$777,$A21,СВЦЭМ!$B$34:$B$777,J$11)+'СЕТ СН'!$F$9+СВЦЭМ!$D$10+'СЕТ СН'!$F$6-'СЕТ СН'!$F$19</f>
        <v>767.91421757000012</v>
      </c>
      <c r="K21" s="37">
        <f>SUMIFS(СВЦЭМ!$C$34:$C$777,СВЦЭМ!$A$34:$A$777,$A21,СВЦЭМ!$B$34:$B$777,K$11)+'СЕТ СН'!$F$9+СВЦЭМ!$D$10+'СЕТ СН'!$F$6-'СЕТ СН'!$F$19</f>
        <v>770.11683973999993</v>
      </c>
      <c r="L21" s="37">
        <f>SUMIFS(СВЦЭМ!$C$34:$C$777,СВЦЭМ!$A$34:$A$777,$A21,СВЦЭМ!$B$34:$B$777,L$11)+'СЕТ СН'!$F$9+СВЦЭМ!$D$10+'СЕТ СН'!$F$6-'СЕТ СН'!$F$19</f>
        <v>791.70990630000006</v>
      </c>
      <c r="M21" s="37">
        <f>SUMIFS(СВЦЭМ!$C$34:$C$777,СВЦЭМ!$A$34:$A$777,$A21,СВЦЭМ!$B$34:$B$777,M$11)+'СЕТ СН'!$F$9+СВЦЭМ!$D$10+'СЕТ СН'!$F$6-'СЕТ СН'!$F$19</f>
        <v>798.99780523000004</v>
      </c>
      <c r="N21" s="37">
        <f>SUMIFS(СВЦЭМ!$C$34:$C$777,СВЦЭМ!$A$34:$A$777,$A21,СВЦЭМ!$B$34:$B$777,N$11)+'СЕТ СН'!$F$9+СВЦЭМ!$D$10+'СЕТ СН'!$F$6-'СЕТ СН'!$F$19</f>
        <v>778.36360264000018</v>
      </c>
      <c r="O21" s="37">
        <f>SUMIFS(СВЦЭМ!$C$34:$C$777,СВЦЭМ!$A$34:$A$777,$A21,СВЦЭМ!$B$34:$B$777,O$11)+'СЕТ СН'!$F$9+СВЦЭМ!$D$10+'СЕТ СН'!$F$6-'СЕТ СН'!$F$19</f>
        <v>775.50376376000008</v>
      </c>
      <c r="P21" s="37">
        <f>SUMIFS(СВЦЭМ!$C$34:$C$777,СВЦЭМ!$A$34:$A$777,$A21,СВЦЭМ!$B$34:$B$777,P$11)+'СЕТ СН'!$F$9+СВЦЭМ!$D$10+'СЕТ СН'!$F$6-'СЕТ СН'!$F$19</f>
        <v>767.42378093000002</v>
      </c>
      <c r="Q21" s="37">
        <f>SUMIFS(СВЦЭМ!$C$34:$C$777,СВЦЭМ!$A$34:$A$777,$A21,СВЦЭМ!$B$34:$B$777,Q$11)+'СЕТ СН'!$F$9+СВЦЭМ!$D$10+'СЕТ СН'!$F$6-'СЕТ СН'!$F$19</f>
        <v>766.90296738000006</v>
      </c>
      <c r="R21" s="37">
        <f>SUMIFS(СВЦЭМ!$C$34:$C$777,СВЦЭМ!$A$34:$A$777,$A21,СВЦЭМ!$B$34:$B$777,R$11)+'СЕТ СН'!$F$9+СВЦЭМ!$D$10+'СЕТ СН'!$F$6-'СЕТ СН'!$F$19</f>
        <v>768.74869946000013</v>
      </c>
      <c r="S21" s="37">
        <f>SUMIFS(СВЦЭМ!$C$34:$C$777,СВЦЭМ!$A$34:$A$777,$A21,СВЦЭМ!$B$34:$B$777,S$11)+'СЕТ СН'!$F$9+СВЦЭМ!$D$10+'СЕТ СН'!$F$6-'СЕТ СН'!$F$19</f>
        <v>777.22350841999992</v>
      </c>
      <c r="T21" s="37">
        <f>SUMIFS(СВЦЭМ!$C$34:$C$777,СВЦЭМ!$A$34:$A$777,$A21,СВЦЭМ!$B$34:$B$777,T$11)+'СЕТ СН'!$F$9+СВЦЭМ!$D$10+'СЕТ СН'!$F$6-'СЕТ СН'!$F$19</f>
        <v>810.99806998000008</v>
      </c>
      <c r="U21" s="37">
        <f>SUMIFS(СВЦЭМ!$C$34:$C$777,СВЦЭМ!$A$34:$A$777,$A21,СВЦЭМ!$B$34:$B$777,U$11)+'СЕТ СН'!$F$9+СВЦЭМ!$D$10+'СЕТ СН'!$F$6-'СЕТ СН'!$F$19</f>
        <v>847.42904363000002</v>
      </c>
      <c r="V21" s="37">
        <f>SUMIFS(СВЦЭМ!$C$34:$C$777,СВЦЭМ!$A$34:$A$777,$A21,СВЦЭМ!$B$34:$B$777,V$11)+'СЕТ СН'!$F$9+СВЦЭМ!$D$10+'СЕТ СН'!$F$6-'СЕТ СН'!$F$19</f>
        <v>830.86908173999996</v>
      </c>
      <c r="W21" s="37">
        <f>SUMIFS(СВЦЭМ!$C$34:$C$777,СВЦЭМ!$A$34:$A$777,$A21,СВЦЭМ!$B$34:$B$777,W$11)+'СЕТ СН'!$F$9+СВЦЭМ!$D$10+'СЕТ СН'!$F$6-'СЕТ СН'!$F$19</f>
        <v>787.86298285999987</v>
      </c>
      <c r="X21" s="37">
        <f>SUMIFS(СВЦЭМ!$C$34:$C$777,СВЦЭМ!$A$34:$A$777,$A21,СВЦЭМ!$B$34:$B$777,X$11)+'СЕТ СН'!$F$9+СВЦЭМ!$D$10+'СЕТ СН'!$F$6-'СЕТ СН'!$F$19</f>
        <v>758.12466820999998</v>
      </c>
      <c r="Y21" s="37">
        <f>SUMIFS(СВЦЭМ!$C$34:$C$777,СВЦЭМ!$A$34:$A$777,$A21,СВЦЭМ!$B$34:$B$777,Y$11)+'СЕТ СН'!$F$9+СВЦЭМ!$D$10+'СЕТ СН'!$F$6-'СЕТ СН'!$F$19</f>
        <v>862.99356981000005</v>
      </c>
    </row>
    <row r="22" spans="1:25" ht="15.75" x14ac:dyDescent="0.2">
      <c r="A22" s="36">
        <f t="shared" si="0"/>
        <v>43019</v>
      </c>
      <c r="B22" s="37">
        <f>SUMIFS(СВЦЭМ!$C$34:$C$777,СВЦЭМ!$A$34:$A$777,$A22,СВЦЭМ!$B$34:$B$777,B$11)+'СЕТ СН'!$F$9+СВЦЭМ!$D$10+'СЕТ СН'!$F$6-'СЕТ СН'!$F$19</f>
        <v>992.53555675000007</v>
      </c>
      <c r="C22" s="37">
        <f>SUMIFS(СВЦЭМ!$C$34:$C$777,СВЦЭМ!$A$34:$A$777,$A22,СВЦЭМ!$B$34:$B$777,C$11)+'СЕТ СН'!$F$9+СВЦЭМ!$D$10+'СЕТ СН'!$F$6-'СЕТ СН'!$F$19</f>
        <v>1051.0807586600001</v>
      </c>
      <c r="D22" s="37">
        <f>SUMIFS(СВЦЭМ!$C$34:$C$777,СВЦЭМ!$A$34:$A$777,$A22,СВЦЭМ!$B$34:$B$777,D$11)+'СЕТ СН'!$F$9+СВЦЭМ!$D$10+'СЕТ СН'!$F$6-'СЕТ СН'!$F$19</f>
        <v>1071.66231728</v>
      </c>
      <c r="E22" s="37">
        <f>SUMIFS(СВЦЭМ!$C$34:$C$777,СВЦЭМ!$A$34:$A$777,$A22,СВЦЭМ!$B$34:$B$777,E$11)+'СЕТ СН'!$F$9+СВЦЭМ!$D$10+'СЕТ СН'!$F$6-'СЕТ СН'!$F$19</f>
        <v>1084.3639978799999</v>
      </c>
      <c r="F22" s="37">
        <f>SUMIFS(СВЦЭМ!$C$34:$C$777,СВЦЭМ!$A$34:$A$777,$A22,СВЦЭМ!$B$34:$B$777,F$11)+'СЕТ СН'!$F$9+СВЦЭМ!$D$10+'СЕТ СН'!$F$6-'СЕТ СН'!$F$19</f>
        <v>1086.3426556700001</v>
      </c>
      <c r="G22" s="37">
        <f>SUMIFS(СВЦЭМ!$C$34:$C$777,СВЦЭМ!$A$34:$A$777,$A22,СВЦЭМ!$B$34:$B$777,G$11)+'СЕТ СН'!$F$9+СВЦЭМ!$D$10+'СЕТ СН'!$F$6-'СЕТ СН'!$F$19</f>
        <v>1043.7649926500001</v>
      </c>
      <c r="H22" s="37">
        <f>SUMIFS(СВЦЭМ!$C$34:$C$777,СВЦЭМ!$A$34:$A$777,$A22,СВЦЭМ!$B$34:$B$777,H$11)+'СЕТ СН'!$F$9+СВЦЭМ!$D$10+'СЕТ СН'!$F$6-'СЕТ СН'!$F$19</f>
        <v>952.22638647999997</v>
      </c>
      <c r="I22" s="37">
        <f>SUMIFS(СВЦЭМ!$C$34:$C$777,СВЦЭМ!$A$34:$A$777,$A22,СВЦЭМ!$B$34:$B$777,I$11)+'СЕТ СН'!$F$9+СВЦЭМ!$D$10+'СЕТ СН'!$F$6-'СЕТ СН'!$F$19</f>
        <v>849.61104064999995</v>
      </c>
      <c r="J22" s="37">
        <f>SUMIFS(СВЦЭМ!$C$34:$C$777,СВЦЭМ!$A$34:$A$777,$A22,СВЦЭМ!$B$34:$B$777,J$11)+'СЕТ СН'!$F$9+СВЦЭМ!$D$10+'СЕТ СН'!$F$6-'СЕТ СН'!$F$19</f>
        <v>781.37372890000006</v>
      </c>
      <c r="K22" s="37">
        <f>SUMIFS(СВЦЭМ!$C$34:$C$777,СВЦЭМ!$A$34:$A$777,$A22,СВЦЭМ!$B$34:$B$777,K$11)+'СЕТ СН'!$F$9+СВЦЭМ!$D$10+'СЕТ СН'!$F$6-'СЕТ СН'!$F$19</f>
        <v>764.12174526000013</v>
      </c>
      <c r="L22" s="37">
        <f>SUMIFS(СВЦЭМ!$C$34:$C$777,СВЦЭМ!$A$34:$A$777,$A22,СВЦЭМ!$B$34:$B$777,L$11)+'СЕТ СН'!$F$9+СВЦЭМ!$D$10+'СЕТ СН'!$F$6-'СЕТ СН'!$F$19</f>
        <v>802.94325279999998</v>
      </c>
      <c r="M22" s="37">
        <f>SUMIFS(СВЦЭМ!$C$34:$C$777,СВЦЭМ!$A$34:$A$777,$A22,СВЦЭМ!$B$34:$B$777,M$11)+'СЕТ СН'!$F$9+СВЦЭМ!$D$10+'СЕТ СН'!$F$6-'СЕТ СН'!$F$19</f>
        <v>826.08090758999992</v>
      </c>
      <c r="N22" s="37">
        <f>SUMIFS(СВЦЭМ!$C$34:$C$777,СВЦЭМ!$A$34:$A$777,$A22,СВЦЭМ!$B$34:$B$777,N$11)+'СЕТ СН'!$F$9+СВЦЭМ!$D$10+'СЕТ СН'!$F$6-'СЕТ СН'!$F$19</f>
        <v>808.71400212000003</v>
      </c>
      <c r="O22" s="37">
        <f>SUMIFS(СВЦЭМ!$C$34:$C$777,СВЦЭМ!$A$34:$A$777,$A22,СВЦЭМ!$B$34:$B$777,O$11)+'СЕТ СН'!$F$9+СВЦЭМ!$D$10+'СЕТ СН'!$F$6-'СЕТ СН'!$F$19</f>
        <v>795.02141386000017</v>
      </c>
      <c r="P22" s="37">
        <f>SUMIFS(СВЦЭМ!$C$34:$C$777,СВЦЭМ!$A$34:$A$777,$A22,СВЦЭМ!$B$34:$B$777,P$11)+'СЕТ СН'!$F$9+СВЦЭМ!$D$10+'СЕТ СН'!$F$6-'СЕТ СН'!$F$19</f>
        <v>788.8058996100001</v>
      </c>
      <c r="Q22" s="37">
        <f>SUMIFS(СВЦЭМ!$C$34:$C$777,СВЦЭМ!$A$34:$A$777,$A22,СВЦЭМ!$B$34:$B$777,Q$11)+'СЕТ СН'!$F$9+СВЦЭМ!$D$10+'СЕТ СН'!$F$6-'СЕТ СН'!$F$19</f>
        <v>784.82845485000007</v>
      </c>
      <c r="R22" s="37">
        <f>SUMIFS(СВЦЭМ!$C$34:$C$777,СВЦЭМ!$A$34:$A$777,$A22,СВЦЭМ!$B$34:$B$777,R$11)+'СЕТ СН'!$F$9+СВЦЭМ!$D$10+'СЕТ СН'!$F$6-'СЕТ СН'!$F$19</f>
        <v>781.77921495999999</v>
      </c>
      <c r="S22" s="37">
        <f>SUMIFS(СВЦЭМ!$C$34:$C$777,СВЦЭМ!$A$34:$A$777,$A22,СВЦЭМ!$B$34:$B$777,S$11)+'СЕТ СН'!$F$9+СВЦЭМ!$D$10+'СЕТ СН'!$F$6-'СЕТ СН'!$F$19</f>
        <v>803.47487113000011</v>
      </c>
      <c r="T22" s="37">
        <f>SUMIFS(СВЦЭМ!$C$34:$C$777,СВЦЭМ!$A$34:$A$777,$A22,СВЦЭМ!$B$34:$B$777,T$11)+'СЕТ СН'!$F$9+СВЦЭМ!$D$10+'СЕТ СН'!$F$6-'СЕТ СН'!$F$19</f>
        <v>854.42681740000012</v>
      </c>
      <c r="U22" s="37">
        <f>SUMIFS(СВЦЭМ!$C$34:$C$777,СВЦЭМ!$A$34:$A$777,$A22,СВЦЭМ!$B$34:$B$777,U$11)+'СЕТ СН'!$F$9+СВЦЭМ!$D$10+'СЕТ СН'!$F$6-'СЕТ СН'!$F$19</f>
        <v>882.21864729000004</v>
      </c>
      <c r="V22" s="37">
        <f>SUMIFS(СВЦЭМ!$C$34:$C$777,СВЦЭМ!$A$34:$A$777,$A22,СВЦЭМ!$B$34:$B$777,V$11)+'СЕТ СН'!$F$9+СВЦЭМ!$D$10+'СЕТ СН'!$F$6-'СЕТ СН'!$F$19</f>
        <v>849.65358557000013</v>
      </c>
      <c r="W22" s="37">
        <f>SUMIFS(СВЦЭМ!$C$34:$C$777,СВЦЭМ!$A$34:$A$777,$A22,СВЦЭМ!$B$34:$B$777,W$11)+'СЕТ СН'!$F$9+СВЦЭМ!$D$10+'СЕТ СН'!$F$6-'СЕТ СН'!$F$19</f>
        <v>791.75409893000005</v>
      </c>
      <c r="X22" s="37">
        <f>SUMIFS(СВЦЭМ!$C$34:$C$777,СВЦЭМ!$A$34:$A$777,$A22,СВЦЭМ!$B$34:$B$777,X$11)+'СЕТ СН'!$F$9+СВЦЭМ!$D$10+'СЕТ СН'!$F$6-'СЕТ СН'!$F$19</f>
        <v>758.52201623999986</v>
      </c>
      <c r="Y22" s="37">
        <f>SUMIFS(СВЦЭМ!$C$34:$C$777,СВЦЭМ!$A$34:$A$777,$A22,СВЦЭМ!$B$34:$B$777,Y$11)+'СЕТ СН'!$F$9+СВЦЭМ!$D$10+'СЕТ СН'!$F$6-'СЕТ СН'!$F$19</f>
        <v>869.84467672999995</v>
      </c>
    </row>
    <row r="23" spans="1:25" ht="15.75" x14ac:dyDescent="0.2">
      <c r="A23" s="36">
        <f t="shared" si="0"/>
        <v>43020</v>
      </c>
      <c r="B23" s="37">
        <f>SUMIFS(СВЦЭМ!$C$34:$C$777,СВЦЭМ!$A$34:$A$777,$A23,СВЦЭМ!$B$34:$B$777,B$11)+'СЕТ СН'!$F$9+СВЦЭМ!$D$10+'СЕТ СН'!$F$6-'СЕТ СН'!$F$19</f>
        <v>953.81588650000003</v>
      </c>
      <c r="C23" s="37">
        <f>SUMIFS(СВЦЭМ!$C$34:$C$777,СВЦЭМ!$A$34:$A$777,$A23,СВЦЭМ!$B$34:$B$777,C$11)+'СЕТ СН'!$F$9+СВЦЭМ!$D$10+'СЕТ СН'!$F$6-'СЕТ СН'!$F$19</f>
        <v>1009.36860899</v>
      </c>
      <c r="D23" s="37">
        <f>SUMIFS(СВЦЭМ!$C$34:$C$777,СВЦЭМ!$A$34:$A$777,$A23,СВЦЭМ!$B$34:$B$777,D$11)+'СЕТ СН'!$F$9+СВЦЭМ!$D$10+'СЕТ СН'!$F$6-'СЕТ СН'!$F$19</f>
        <v>1041.7360607200001</v>
      </c>
      <c r="E23" s="37">
        <f>SUMIFS(СВЦЭМ!$C$34:$C$777,СВЦЭМ!$A$34:$A$777,$A23,СВЦЭМ!$B$34:$B$777,E$11)+'СЕТ СН'!$F$9+СВЦЭМ!$D$10+'СЕТ СН'!$F$6-'СЕТ СН'!$F$19</f>
        <v>1056.00876509</v>
      </c>
      <c r="F23" s="37">
        <f>SUMIFS(СВЦЭМ!$C$34:$C$777,СВЦЭМ!$A$34:$A$777,$A23,СВЦЭМ!$B$34:$B$777,F$11)+'СЕТ СН'!$F$9+СВЦЭМ!$D$10+'СЕТ СН'!$F$6-'СЕТ СН'!$F$19</f>
        <v>1059.26568299</v>
      </c>
      <c r="G23" s="37">
        <f>SUMIFS(СВЦЭМ!$C$34:$C$777,СВЦЭМ!$A$34:$A$777,$A23,СВЦЭМ!$B$34:$B$777,G$11)+'СЕТ СН'!$F$9+СВЦЭМ!$D$10+'СЕТ СН'!$F$6-'СЕТ СН'!$F$19</f>
        <v>1009.59459887</v>
      </c>
      <c r="H23" s="37">
        <f>SUMIFS(СВЦЭМ!$C$34:$C$777,СВЦЭМ!$A$34:$A$777,$A23,СВЦЭМ!$B$34:$B$777,H$11)+'СЕТ СН'!$F$9+СВЦЭМ!$D$10+'СЕТ СН'!$F$6-'СЕТ СН'!$F$19</f>
        <v>920.80010374000017</v>
      </c>
      <c r="I23" s="37">
        <f>SUMIFS(СВЦЭМ!$C$34:$C$777,СВЦЭМ!$A$34:$A$777,$A23,СВЦЭМ!$B$34:$B$777,I$11)+'СЕТ СН'!$F$9+СВЦЭМ!$D$10+'СЕТ СН'!$F$6-'СЕТ СН'!$F$19</f>
        <v>833.03225894000002</v>
      </c>
      <c r="J23" s="37">
        <f>SUMIFS(СВЦЭМ!$C$34:$C$777,СВЦЭМ!$A$34:$A$777,$A23,СВЦЭМ!$B$34:$B$777,J$11)+'СЕТ СН'!$F$9+СВЦЭМ!$D$10+'СЕТ СН'!$F$6-'СЕТ СН'!$F$19</f>
        <v>781.66868206000004</v>
      </c>
      <c r="K23" s="37">
        <f>SUMIFS(СВЦЭМ!$C$34:$C$777,СВЦЭМ!$A$34:$A$777,$A23,СВЦЭМ!$B$34:$B$777,K$11)+'СЕТ СН'!$F$9+СВЦЭМ!$D$10+'СЕТ СН'!$F$6-'СЕТ СН'!$F$19</f>
        <v>783.05457569999999</v>
      </c>
      <c r="L23" s="37">
        <f>SUMIFS(СВЦЭМ!$C$34:$C$777,СВЦЭМ!$A$34:$A$777,$A23,СВЦЭМ!$B$34:$B$777,L$11)+'СЕТ СН'!$F$9+СВЦЭМ!$D$10+'СЕТ СН'!$F$6-'СЕТ СН'!$F$19</f>
        <v>814.90627582999991</v>
      </c>
      <c r="M23" s="37">
        <f>SUMIFS(СВЦЭМ!$C$34:$C$777,СВЦЭМ!$A$34:$A$777,$A23,СВЦЭМ!$B$34:$B$777,M$11)+'СЕТ СН'!$F$9+СВЦЭМ!$D$10+'СЕТ СН'!$F$6-'СЕТ СН'!$F$19</f>
        <v>823.48391736999997</v>
      </c>
      <c r="N23" s="37">
        <f>SUMIFS(СВЦЭМ!$C$34:$C$777,СВЦЭМ!$A$34:$A$777,$A23,СВЦЭМ!$B$34:$B$777,N$11)+'СЕТ СН'!$F$9+СВЦЭМ!$D$10+'СЕТ СН'!$F$6-'СЕТ СН'!$F$19</f>
        <v>810.39363935999995</v>
      </c>
      <c r="O23" s="37">
        <f>SUMIFS(СВЦЭМ!$C$34:$C$777,СВЦЭМ!$A$34:$A$777,$A23,СВЦЭМ!$B$34:$B$777,O$11)+'СЕТ СН'!$F$9+СВЦЭМ!$D$10+'СЕТ СН'!$F$6-'СЕТ СН'!$F$19</f>
        <v>806.38811908999992</v>
      </c>
      <c r="P23" s="37">
        <f>SUMIFS(СВЦЭМ!$C$34:$C$777,СВЦЭМ!$A$34:$A$777,$A23,СВЦЭМ!$B$34:$B$777,P$11)+'СЕТ СН'!$F$9+СВЦЭМ!$D$10+'СЕТ СН'!$F$6-'СЕТ СН'!$F$19</f>
        <v>800.41019447000008</v>
      </c>
      <c r="Q23" s="37">
        <f>SUMIFS(СВЦЭМ!$C$34:$C$777,СВЦЭМ!$A$34:$A$777,$A23,СВЦЭМ!$B$34:$B$777,Q$11)+'СЕТ СН'!$F$9+СВЦЭМ!$D$10+'СЕТ СН'!$F$6-'СЕТ СН'!$F$19</f>
        <v>795.17033134999997</v>
      </c>
      <c r="R23" s="37">
        <f>SUMIFS(СВЦЭМ!$C$34:$C$777,СВЦЭМ!$A$34:$A$777,$A23,СВЦЭМ!$B$34:$B$777,R$11)+'СЕТ СН'!$F$9+СВЦЭМ!$D$10+'СЕТ СН'!$F$6-'СЕТ СН'!$F$19</f>
        <v>791.64645537000001</v>
      </c>
      <c r="S23" s="37">
        <f>SUMIFS(СВЦЭМ!$C$34:$C$777,СВЦЭМ!$A$34:$A$777,$A23,СВЦЭМ!$B$34:$B$777,S$11)+'СЕТ СН'!$F$9+СВЦЭМ!$D$10+'СЕТ СН'!$F$6-'СЕТ СН'!$F$19</f>
        <v>806.45769958000005</v>
      </c>
      <c r="T23" s="37">
        <f>SUMIFS(СВЦЭМ!$C$34:$C$777,СВЦЭМ!$A$34:$A$777,$A23,СВЦЭМ!$B$34:$B$777,T$11)+'СЕТ СН'!$F$9+СВЦЭМ!$D$10+'СЕТ СН'!$F$6-'СЕТ СН'!$F$19</f>
        <v>838.68714419000003</v>
      </c>
      <c r="U23" s="37">
        <f>SUMIFS(СВЦЭМ!$C$34:$C$777,СВЦЭМ!$A$34:$A$777,$A23,СВЦЭМ!$B$34:$B$777,U$11)+'СЕТ СН'!$F$9+СВЦЭМ!$D$10+'СЕТ СН'!$F$6-'СЕТ СН'!$F$19</f>
        <v>866.52709471999992</v>
      </c>
      <c r="V23" s="37">
        <f>SUMIFS(СВЦЭМ!$C$34:$C$777,СВЦЭМ!$A$34:$A$777,$A23,СВЦЭМ!$B$34:$B$777,V$11)+'СЕТ СН'!$F$9+СВЦЭМ!$D$10+'СЕТ СН'!$F$6-'СЕТ СН'!$F$19</f>
        <v>849.75803122999992</v>
      </c>
      <c r="W23" s="37">
        <f>SUMIFS(СВЦЭМ!$C$34:$C$777,СВЦЭМ!$A$34:$A$777,$A23,СВЦЭМ!$B$34:$B$777,W$11)+'СЕТ СН'!$F$9+СВЦЭМ!$D$10+'СЕТ СН'!$F$6-'СЕТ СН'!$F$19</f>
        <v>804.63861787000019</v>
      </c>
      <c r="X23" s="37">
        <f>SUMIFS(СВЦЭМ!$C$34:$C$777,СВЦЭМ!$A$34:$A$777,$A23,СВЦЭМ!$B$34:$B$777,X$11)+'СЕТ СН'!$F$9+СВЦЭМ!$D$10+'СЕТ СН'!$F$6-'СЕТ СН'!$F$19</f>
        <v>761.96344414999999</v>
      </c>
      <c r="Y23" s="37">
        <f>SUMIFS(СВЦЭМ!$C$34:$C$777,СВЦЭМ!$A$34:$A$777,$A23,СВЦЭМ!$B$34:$B$777,Y$11)+'СЕТ СН'!$F$9+СВЦЭМ!$D$10+'СЕТ СН'!$F$6-'СЕТ СН'!$F$19</f>
        <v>852.98622592000015</v>
      </c>
    </row>
    <row r="24" spans="1:25" ht="15.75" x14ac:dyDescent="0.2">
      <c r="A24" s="36">
        <f t="shared" si="0"/>
        <v>43021</v>
      </c>
      <c r="B24" s="37">
        <f>SUMIFS(СВЦЭМ!$C$34:$C$777,СВЦЭМ!$A$34:$A$777,$A24,СВЦЭМ!$B$34:$B$777,B$11)+'СЕТ СН'!$F$9+СВЦЭМ!$D$10+'СЕТ СН'!$F$6-'СЕТ СН'!$F$19</f>
        <v>949.81483631000015</v>
      </c>
      <c r="C24" s="37">
        <f>SUMIFS(СВЦЭМ!$C$34:$C$777,СВЦЭМ!$A$34:$A$777,$A24,СВЦЭМ!$B$34:$B$777,C$11)+'СЕТ СН'!$F$9+СВЦЭМ!$D$10+'СЕТ СН'!$F$6-'СЕТ СН'!$F$19</f>
        <v>946.86231378000002</v>
      </c>
      <c r="D24" s="37">
        <f>SUMIFS(СВЦЭМ!$C$34:$C$777,СВЦЭМ!$A$34:$A$777,$A24,СВЦЭМ!$B$34:$B$777,D$11)+'СЕТ СН'!$F$9+СВЦЭМ!$D$10+'СЕТ СН'!$F$6-'СЕТ СН'!$F$19</f>
        <v>993.92084045000001</v>
      </c>
      <c r="E24" s="37">
        <f>SUMIFS(СВЦЭМ!$C$34:$C$777,СВЦЭМ!$A$34:$A$777,$A24,СВЦЭМ!$B$34:$B$777,E$11)+'СЕТ СН'!$F$9+СВЦЭМ!$D$10+'СЕТ СН'!$F$6-'СЕТ СН'!$F$19</f>
        <v>1072.1218246799999</v>
      </c>
      <c r="F24" s="37">
        <f>SUMIFS(СВЦЭМ!$C$34:$C$777,СВЦЭМ!$A$34:$A$777,$A24,СВЦЭМ!$B$34:$B$777,F$11)+'СЕТ СН'!$F$9+СВЦЭМ!$D$10+'СЕТ СН'!$F$6-'СЕТ СН'!$F$19</f>
        <v>1101.4629651400001</v>
      </c>
      <c r="G24" s="37">
        <f>SUMIFS(СВЦЭМ!$C$34:$C$777,СВЦЭМ!$A$34:$A$777,$A24,СВЦЭМ!$B$34:$B$777,G$11)+'СЕТ СН'!$F$9+СВЦЭМ!$D$10+'СЕТ СН'!$F$6-'СЕТ СН'!$F$19</f>
        <v>1067.293471</v>
      </c>
      <c r="H24" s="37">
        <f>SUMIFS(СВЦЭМ!$C$34:$C$777,СВЦЭМ!$A$34:$A$777,$A24,СВЦЭМ!$B$34:$B$777,H$11)+'СЕТ СН'!$F$9+СВЦЭМ!$D$10+'СЕТ СН'!$F$6-'СЕТ СН'!$F$19</f>
        <v>976.09998000000019</v>
      </c>
      <c r="I24" s="37">
        <f>SUMIFS(СВЦЭМ!$C$34:$C$777,СВЦЭМ!$A$34:$A$777,$A24,СВЦЭМ!$B$34:$B$777,I$11)+'СЕТ СН'!$F$9+СВЦЭМ!$D$10+'СЕТ СН'!$F$6-'СЕТ СН'!$F$19</f>
        <v>910.12517707000006</v>
      </c>
      <c r="J24" s="37">
        <f>SUMIFS(СВЦЭМ!$C$34:$C$777,СВЦЭМ!$A$34:$A$777,$A24,СВЦЭМ!$B$34:$B$777,J$11)+'СЕТ СН'!$F$9+СВЦЭМ!$D$10+'СЕТ СН'!$F$6-'СЕТ СН'!$F$19</f>
        <v>857.45258517000002</v>
      </c>
      <c r="K24" s="37">
        <f>SUMIFS(СВЦЭМ!$C$34:$C$777,СВЦЭМ!$A$34:$A$777,$A24,СВЦЭМ!$B$34:$B$777,K$11)+'СЕТ СН'!$F$9+СВЦЭМ!$D$10+'СЕТ СН'!$F$6-'СЕТ СН'!$F$19</f>
        <v>795.59754155999985</v>
      </c>
      <c r="L24" s="37">
        <f>SUMIFS(СВЦЭМ!$C$34:$C$777,СВЦЭМ!$A$34:$A$777,$A24,СВЦЭМ!$B$34:$B$777,L$11)+'СЕТ СН'!$F$9+СВЦЭМ!$D$10+'СЕТ СН'!$F$6-'СЕТ СН'!$F$19</f>
        <v>804.55755305000002</v>
      </c>
      <c r="M24" s="37">
        <f>SUMIFS(СВЦЭМ!$C$34:$C$777,СВЦЭМ!$A$34:$A$777,$A24,СВЦЭМ!$B$34:$B$777,M$11)+'СЕТ СН'!$F$9+СВЦЭМ!$D$10+'СЕТ СН'!$F$6-'СЕТ СН'!$F$19</f>
        <v>810.35699211999986</v>
      </c>
      <c r="N24" s="37">
        <f>SUMIFS(СВЦЭМ!$C$34:$C$777,СВЦЭМ!$A$34:$A$777,$A24,СВЦЭМ!$B$34:$B$777,N$11)+'СЕТ СН'!$F$9+СВЦЭМ!$D$10+'СЕТ СН'!$F$6-'СЕТ СН'!$F$19</f>
        <v>797.45296514000006</v>
      </c>
      <c r="O24" s="37">
        <f>SUMIFS(СВЦЭМ!$C$34:$C$777,СВЦЭМ!$A$34:$A$777,$A24,СВЦЭМ!$B$34:$B$777,O$11)+'СЕТ СН'!$F$9+СВЦЭМ!$D$10+'СЕТ СН'!$F$6-'СЕТ СН'!$F$19</f>
        <v>791.32792208000001</v>
      </c>
      <c r="P24" s="37">
        <f>SUMIFS(СВЦЭМ!$C$34:$C$777,СВЦЭМ!$A$34:$A$777,$A24,СВЦЭМ!$B$34:$B$777,P$11)+'СЕТ СН'!$F$9+СВЦЭМ!$D$10+'СЕТ СН'!$F$6-'СЕТ СН'!$F$19</f>
        <v>783.00390190999997</v>
      </c>
      <c r="Q24" s="37">
        <f>SUMIFS(СВЦЭМ!$C$34:$C$777,СВЦЭМ!$A$34:$A$777,$A24,СВЦЭМ!$B$34:$B$777,Q$11)+'СЕТ СН'!$F$9+СВЦЭМ!$D$10+'СЕТ СН'!$F$6-'СЕТ СН'!$F$19</f>
        <v>778.98525097000015</v>
      </c>
      <c r="R24" s="37">
        <f>SUMIFS(СВЦЭМ!$C$34:$C$777,СВЦЭМ!$A$34:$A$777,$A24,СВЦЭМ!$B$34:$B$777,R$11)+'СЕТ СН'!$F$9+СВЦЭМ!$D$10+'СЕТ СН'!$F$6-'СЕТ СН'!$F$19</f>
        <v>777.38443200999995</v>
      </c>
      <c r="S24" s="37">
        <f>SUMIFS(СВЦЭМ!$C$34:$C$777,СВЦЭМ!$A$34:$A$777,$A24,СВЦЭМ!$B$34:$B$777,S$11)+'СЕТ СН'!$F$9+СВЦЭМ!$D$10+'СЕТ СН'!$F$6-'СЕТ СН'!$F$19</f>
        <v>796.4990307999999</v>
      </c>
      <c r="T24" s="37">
        <f>SUMIFS(СВЦЭМ!$C$34:$C$777,СВЦЭМ!$A$34:$A$777,$A24,СВЦЭМ!$B$34:$B$777,T$11)+'СЕТ СН'!$F$9+СВЦЭМ!$D$10+'СЕТ СН'!$F$6-'СЕТ СН'!$F$19</f>
        <v>835.57605586</v>
      </c>
      <c r="U24" s="37">
        <f>SUMIFS(СВЦЭМ!$C$34:$C$777,СВЦЭМ!$A$34:$A$777,$A24,СВЦЭМ!$B$34:$B$777,U$11)+'СЕТ СН'!$F$9+СВЦЭМ!$D$10+'СЕТ СН'!$F$6-'СЕТ СН'!$F$19</f>
        <v>863.20402095999998</v>
      </c>
      <c r="V24" s="37">
        <f>SUMIFS(СВЦЭМ!$C$34:$C$777,СВЦЭМ!$A$34:$A$777,$A24,СВЦЭМ!$B$34:$B$777,V$11)+'СЕТ СН'!$F$9+СВЦЭМ!$D$10+'СЕТ СН'!$F$6-'СЕТ СН'!$F$19</f>
        <v>841.58180162999997</v>
      </c>
      <c r="W24" s="37">
        <f>SUMIFS(СВЦЭМ!$C$34:$C$777,СВЦЭМ!$A$34:$A$777,$A24,СВЦЭМ!$B$34:$B$777,W$11)+'СЕТ СН'!$F$9+СВЦЭМ!$D$10+'СЕТ СН'!$F$6-'СЕТ СН'!$F$19</f>
        <v>794.85795492000011</v>
      </c>
      <c r="X24" s="37">
        <f>SUMIFS(СВЦЭМ!$C$34:$C$777,СВЦЭМ!$A$34:$A$777,$A24,СВЦЭМ!$B$34:$B$777,X$11)+'СЕТ СН'!$F$9+СВЦЭМ!$D$10+'СЕТ СН'!$F$6-'СЕТ СН'!$F$19</f>
        <v>798.19049581000013</v>
      </c>
      <c r="Y24" s="37">
        <f>SUMIFS(СВЦЭМ!$C$34:$C$777,СВЦЭМ!$A$34:$A$777,$A24,СВЦЭМ!$B$34:$B$777,Y$11)+'СЕТ СН'!$F$9+СВЦЭМ!$D$10+'СЕТ СН'!$F$6-'СЕТ СН'!$F$19</f>
        <v>925.52905467999994</v>
      </c>
    </row>
    <row r="25" spans="1:25" ht="15.75" x14ac:dyDescent="0.2">
      <c r="A25" s="36">
        <f t="shared" si="0"/>
        <v>43022</v>
      </c>
      <c r="B25" s="37">
        <f>SUMIFS(СВЦЭМ!$C$34:$C$777,СВЦЭМ!$A$34:$A$777,$A25,СВЦЭМ!$B$34:$B$777,B$11)+'СЕТ СН'!$F$9+СВЦЭМ!$D$10+'СЕТ СН'!$F$6-'СЕТ СН'!$F$19</f>
        <v>1014.3669438500001</v>
      </c>
      <c r="C25" s="37">
        <f>SUMIFS(СВЦЭМ!$C$34:$C$777,СВЦЭМ!$A$34:$A$777,$A25,СВЦЭМ!$B$34:$B$777,C$11)+'СЕТ СН'!$F$9+СВЦЭМ!$D$10+'СЕТ СН'!$F$6-'СЕТ СН'!$F$19</f>
        <v>1081.8920928300001</v>
      </c>
      <c r="D25" s="37">
        <f>SUMIFS(СВЦЭМ!$C$34:$C$777,СВЦЭМ!$A$34:$A$777,$A25,СВЦЭМ!$B$34:$B$777,D$11)+'СЕТ СН'!$F$9+СВЦЭМ!$D$10+'СЕТ СН'!$F$6-'СЕТ СН'!$F$19</f>
        <v>1063.5231239699999</v>
      </c>
      <c r="E25" s="37">
        <f>SUMIFS(СВЦЭМ!$C$34:$C$777,СВЦЭМ!$A$34:$A$777,$A25,СВЦЭМ!$B$34:$B$777,E$11)+'СЕТ СН'!$F$9+СВЦЭМ!$D$10+'СЕТ СН'!$F$6-'СЕТ СН'!$F$19</f>
        <v>1083.2255050000001</v>
      </c>
      <c r="F25" s="37">
        <f>SUMIFS(СВЦЭМ!$C$34:$C$777,СВЦЭМ!$A$34:$A$777,$A25,СВЦЭМ!$B$34:$B$777,F$11)+'СЕТ СН'!$F$9+СВЦЭМ!$D$10+'СЕТ СН'!$F$6-'СЕТ СН'!$F$19</f>
        <v>1077.49110793</v>
      </c>
      <c r="G25" s="37">
        <f>SUMIFS(СВЦЭМ!$C$34:$C$777,СВЦЭМ!$A$34:$A$777,$A25,СВЦЭМ!$B$34:$B$777,G$11)+'СЕТ СН'!$F$9+СВЦЭМ!$D$10+'СЕТ СН'!$F$6-'СЕТ СН'!$F$19</f>
        <v>1065.47812565</v>
      </c>
      <c r="H25" s="37">
        <f>SUMIFS(СВЦЭМ!$C$34:$C$777,СВЦЭМ!$A$34:$A$777,$A25,СВЦЭМ!$B$34:$B$777,H$11)+'СЕТ СН'!$F$9+СВЦЭМ!$D$10+'СЕТ СН'!$F$6-'СЕТ СН'!$F$19</f>
        <v>1021.63908057</v>
      </c>
      <c r="I25" s="37">
        <f>SUMIFS(СВЦЭМ!$C$34:$C$777,СВЦЭМ!$A$34:$A$777,$A25,СВЦЭМ!$B$34:$B$777,I$11)+'СЕТ СН'!$F$9+СВЦЭМ!$D$10+'СЕТ СН'!$F$6-'СЕТ СН'!$F$19</f>
        <v>968.00888413999996</v>
      </c>
      <c r="J25" s="37">
        <f>SUMIFS(СВЦЭМ!$C$34:$C$777,СВЦЭМ!$A$34:$A$777,$A25,СВЦЭМ!$B$34:$B$777,J$11)+'СЕТ СН'!$F$9+СВЦЭМ!$D$10+'СЕТ СН'!$F$6-'СЕТ СН'!$F$19</f>
        <v>846.71459727000001</v>
      </c>
      <c r="K25" s="37">
        <f>SUMIFS(СВЦЭМ!$C$34:$C$777,СВЦЭМ!$A$34:$A$777,$A25,СВЦЭМ!$B$34:$B$777,K$11)+'СЕТ СН'!$F$9+СВЦЭМ!$D$10+'СЕТ СН'!$F$6-'СЕТ СН'!$F$19</f>
        <v>754.48968842999989</v>
      </c>
      <c r="L25" s="37">
        <f>SUMIFS(СВЦЭМ!$C$34:$C$777,СВЦЭМ!$A$34:$A$777,$A25,СВЦЭМ!$B$34:$B$777,L$11)+'СЕТ СН'!$F$9+СВЦЭМ!$D$10+'СЕТ СН'!$F$6-'СЕТ СН'!$F$19</f>
        <v>787.70494731999997</v>
      </c>
      <c r="M25" s="37">
        <f>SUMIFS(СВЦЭМ!$C$34:$C$777,СВЦЭМ!$A$34:$A$777,$A25,СВЦЭМ!$B$34:$B$777,M$11)+'СЕТ СН'!$F$9+СВЦЭМ!$D$10+'СЕТ СН'!$F$6-'СЕТ СН'!$F$19</f>
        <v>801.33582468000009</v>
      </c>
      <c r="N25" s="37">
        <f>SUMIFS(СВЦЭМ!$C$34:$C$777,СВЦЭМ!$A$34:$A$777,$A25,СВЦЭМ!$B$34:$B$777,N$11)+'СЕТ СН'!$F$9+СВЦЭМ!$D$10+'СЕТ СН'!$F$6-'СЕТ СН'!$F$19</f>
        <v>786.89056196000001</v>
      </c>
      <c r="O25" s="37">
        <f>SUMIFS(СВЦЭМ!$C$34:$C$777,СВЦЭМ!$A$34:$A$777,$A25,СВЦЭМ!$B$34:$B$777,O$11)+'СЕТ СН'!$F$9+СВЦЭМ!$D$10+'СЕТ СН'!$F$6-'СЕТ СН'!$F$19</f>
        <v>777.29916232000005</v>
      </c>
      <c r="P25" s="37">
        <f>SUMIFS(СВЦЭМ!$C$34:$C$777,СВЦЭМ!$A$34:$A$777,$A25,СВЦЭМ!$B$34:$B$777,P$11)+'СЕТ СН'!$F$9+СВЦЭМ!$D$10+'СЕТ СН'!$F$6-'СЕТ СН'!$F$19</f>
        <v>772.12375464999991</v>
      </c>
      <c r="Q25" s="37">
        <f>SUMIFS(СВЦЭМ!$C$34:$C$777,СВЦЭМ!$A$34:$A$777,$A25,СВЦЭМ!$B$34:$B$777,Q$11)+'СЕТ СН'!$F$9+СВЦЭМ!$D$10+'СЕТ СН'!$F$6-'СЕТ СН'!$F$19</f>
        <v>770.91566919999991</v>
      </c>
      <c r="R25" s="37">
        <f>SUMIFS(СВЦЭМ!$C$34:$C$777,СВЦЭМ!$A$34:$A$777,$A25,СВЦЭМ!$B$34:$B$777,R$11)+'СЕТ СН'!$F$9+СВЦЭМ!$D$10+'СЕТ СН'!$F$6-'СЕТ СН'!$F$19</f>
        <v>765.91171809000002</v>
      </c>
      <c r="S25" s="37">
        <f>SUMIFS(СВЦЭМ!$C$34:$C$777,СВЦЭМ!$A$34:$A$777,$A25,СВЦЭМ!$B$34:$B$777,S$11)+'СЕТ СН'!$F$9+СВЦЭМ!$D$10+'СЕТ СН'!$F$6-'СЕТ СН'!$F$19</f>
        <v>784.27883135000002</v>
      </c>
      <c r="T25" s="37">
        <f>SUMIFS(СВЦЭМ!$C$34:$C$777,СВЦЭМ!$A$34:$A$777,$A25,СВЦЭМ!$B$34:$B$777,T$11)+'СЕТ СН'!$F$9+СВЦЭМ!$D$10+'СЕТ СН'!$F$6-'СЕТ СН'!$F$19</f>
        <v>828.71747922999998</v>
      </c>
      <c r="U25" s="37">
        <f>SUMIFS(СВЦЭМ!$C$34:$C$777,СВЦЭМ!$A$34:$A$777,$A25,СВЦЭМ!$B$34:$B$777,U$11)+'СЕТ СН'!$F$9+СВЦЭМ!$D$10+'СЕТ СН'!$F$6-'СЕТ СН'!$F$19</f>
        <v>862.3152365200001</v>
      </c>
      <c r="V25" s="37">
        <f>SUMIFS(СВЦЭМ!$C$34:$C$777,СВЦЭМ!$A$34:$A$777,$A25,СВЦЭМ!$B$34:$B$777,V$11)+'СЕТ СН'!$F$9+СВЦЭМ!$D$10+'СЕТ СН'!$F$6-'СЕТ СН'!$F$19</f>
        <v>823.09905821000007</v>
      </c>
      <c r="W25" s="37">
        <f>SUMIFS(СВЦЭМ!$C$34:$C$777,СВЦЭМ!$A$34:$A$777,$A25,СВЦЭМ!$B$34:$B$777,W$11)+'СЕТ СН'!$F$9+СВЦЭМ!$D$10+'СЕТ СН'!$F$6-'СЕТ СН'!$F$19</f>
        <v>769.34360908999997</v>
      </c>
      <c r="X25" s="37">
        <f>SUMIFS(СВЦЭМ!$C$34:$C$777,СВЦЭМ!$A$34:$A$777,$A25,СВЦЭМ!$B$34:$B$777,X$11)+'СЕТ СН'!$F$9+СВЦЭМ!$D$10+'СЕТ СН'!$F$6-'СЕТ СН'!$F$19</f>
        <v>805.98289271999988</v>
      </c>
      <c r="Y25" s="37">
        <f>SUMIFS(СВЦЭМ!$C$34:$C$777,СВЦЭМ!$A$34:$A$777,$A25,СВЦЭМ!$B$34:$B$777,Y$11)+'СЕТ СН'!$F$9+СВЦЭМ!$D$10+'СЕТ СН'!$F$6-'СЕТ СН'!$F$19</f>
        <v>920.13229412999999</v>
      </c>
    </row>
    <row r="26" spans="1:25" ht="15.75" x14ac:dyDescent="0.2">
      <c r="A26" s="36">
        <f t="shared" si="0"/>
        <v>43023</v>
      </c>
      <c r="B26" s="37">
        <f>SUMIFS(СВЦЭМ!$C$34:$C$777,СВЦЭМ!$A$34:$A$777,$A26,СВЦЭМ!$B$34:$B$777,B$11)+'СЕТ СН'!$F$9+СВЦЭМ!$D$10+'СЕТ СН'!$F$6-'СЕТ СН'!$F$19</f>
        <v>978.74110975000008</v>
      </c>
      <c r="C26" s="37">
        <f>SUMIFS(СВЦЭМ!$C$34:$C$777,СВЦЭМ!$A$34:$A$777,$A26,СВЦЭМ!$B$34:$B$777,C$11)+'СЕТ СН'!$F$9+СВЦЭМ!$D$10+'СЕТ СН'!$F$6-'СЕТ СН'!$F$19</f>
        <v>1037.35906458</v>
      </c>
      <c r="D26" s="37">
        <f>SUMIFS(СВЦЭМ!$C$34:$C$777,СВЦЭМ!$A$34:$A$777,$A26,СВЦЭМ!$B$34:$B$777,D$11)+'СЕТ СН'!$F$9+СВЦЭМ!$D$10+'СЕТ СН'!$F$6-'СЕТ СН'!$F$19</f>
        <v>1077.6136596599999</v>
      </c>
      <c r="E26" s="37">
        <f>SUMIFS(СВЦЭМ!$C$34:$C$777,СВЦЭМ!$A$34:$A$777,$A26,СВЦЭМ!$B$34:$B$777,E$11)+'СЕТ СН'!$F$9+СВЦЭМ!$D$10+'СЕТ СН'!$F$6-'СЕТ СН'!$F$19</f>
        <v>1095.1514258500001</v>
      </c>
      <c r="F26" s="37">
        <f>SUMIFS(СВЦЭМ!$C$34:$C$777,СВЦЭМ!$A$34:$A$777,$A26,СВЦЭМ!$B$34:$B$777,F$11)+'СЕТ СН'!$F$9+СВЦЭМ!$D$10+'СЕТ СН'!$F$6-'СЕТ СН'!$F$19</f>
        <v>1094.78686444</v>
      </c>
      <c r="G26" s="37">
        <f>SUMIFS(СВЦЭМ!$C$34:$C$777,СВЦЭМ!$A$34:$A$777,$A26,СВЦЭМ!$B$34:$B$777,G$11)+'СЕТ СН'!$F$9+СВЦЭМ!$D$10+'СЕТ СН'!$F$6-'СЕТ СН'!$F$19</f>
        <v>1065.2997960499999</v>
      </c>
      <c r="H26" s="37">
        <f>SUMIFS(СВЦЭМ!$C$34:$C$777,СВЦЭМ!$A$34:$A$777,$A26,СВЦЭМ!$B$34:$B$777,H$11)+'СЕТ СН'!$F$9+СВЦЭМ!$D$10+'СЕТ СН'!$F$6-'СЕТ СН'!$F$19</f>
        <v>1034.98305562</v>
      </c>
      <c r="I26" s="37">
        <f>SUMIFS(СВЦЭМ!$C$34:$C$777,СВЦЭМ!$A$34:$A$777,$A26,СВЦЭМ!$B$34:$B$777,I$11)+'СЕТ СН'!$F$9+СВЦЭМ!$D$10+'СЕТ СН'!$F$6-'СЕТ СН'!$F$19</f>
        <v>995.09801465999999</v>
      </c>
      <c r="J26" s="37">
        <f>SUMIFS(СВЦЭМ!$C$34:$C$777,СВЦЭМ!$A$34:$A$777,$A26,СВЦЭМ!$B$34:$B$777,J$11)+'СЕТ СН'!$F$9+СВЦЭМ!$D$10+'СЕТ СН'!$F$6-'СЕТ СН'!$F$19</f>
        <v>863.87991270999987</v>
      </c>
      <c r="K26" s="37">
        <f>SUMIFS(СВЦЭМ!$C$34:$C$777,СВЦЭМ!$A$34:$A$777,$A26,СВЦЭМ!$B$34:$B$777,K$11)+'СЕТ СН'!$F$9+СВЦЭМ!$D$10+'СЕТ СН'!$F$6-'СЕТ СН'!$F$19</f>
        <v>753.65284838000002</v>
      </c>
      <c r="L26" s="37">
        <f>SUMIFS(СВЦЭМ!$C$34:$C$777,СВЦЭМ!$A$34:$A$777,$A26,СВЦЭМ!$B$34:$B$777,L$11)+'СЕТ СН'!$F$9+СВЦЭМ!$D$10+'СЕТ СН'!$F$6-'СЕТ СН'!$F$19</f>
        <v>773.82001308999997</v>
      </c>
      <c r="M26" s="37">
        <f>SUMIFS(СВЦЭМ!$C$34:$C$777,СВЦЭМ!$A$34:$A$777,$A26,СВЦЭМ!$B$34:$B$777,M$11)+'СЕТ СН'!$F$9+СВЦЭМ!$D$10+'СЕТ СН'!$F$6-'СЕТ СН'!$F$19</f>
        <v>782.08224304999999</v>
      </c>
      <c r="N26" s="37">
        <f>SUMIFS(СВЦЭМ!$C$34:$C$777,СВЦЭМ!$A$34:$A$777,$A26,СВЦЭМ!$B$34:$B$777,N$11)+'СЕТ СН'!$F$9+СВЦЭМ!$D$10+'СЕТ СН'!$F$6-'СЕТ СН'!$F$19</f>
        <v>767.24342361999993</v>
      </c>
      <c r="O26" s="37">
        <f>SUMIFS(СВЦЭМ!$C$34:$C$777,СВЦЭМ!$A$34:$A$777,$A26,СВЦЭМ!$B$34:$B$777,O$11)+'СЕТ СН'!$F$9+СВЦЭМ!$D$10+'СЕТ СН'!$F$6-'СЕТ СН'!$F$19</f>
        <v>757.65674434000016</v>
      </c>
      <c r="P26" s="37">
        <f>SUMIFS(СВЦЭМ!$C$34:$C$777,СВЦЭМ!$A$34:$A$777,$A26,СВЦЭМ!$B$34:$B$777,P$11)+'СЕТ СН'!$F$9+СВЦЭМ!$D$10+'СЕТ СН'!$F$6-'СЕТ СН'!$F$19</f>
        <v>751.39784445999999</v>
      </c>
      <c r="Q26" s="37">
        <f>SUMIFS(СВЦЭМ!$C$34:$C$777,СВЦЭМ!$A$34:$A$777,$A26,СВЦЭМ!$B$34:$B$777,Q$11)+'СЕТ СН'!$F$9+СВЦЭМ!$D$10+'СЕТ СН'!$F$6-'СЕТ СН'!$F$19</f>
        <v>749.10698388000014</v>
      </c>
      <c r="R26" s="37">
        <f>SUMIFS(СВЦЭМ!$C$34:$C$777,СВЦЭМ!$A$34:$A$777,$A26,СВЦЭМ!$B$34:$B$777,R$11)+'СЕТ СН'!$F$9+СВЦЭМ!$D$10+'СЕТ СН'!$F$6-'СЕТ СН'!$F$19</f>
        <v>749.18427139000005</v>
      </c>
      <c r="S26" s="37">
        <f>SUMIFS(СВЦЭМ!$C$34:$C$777,СВЦЭМ!$A$34:$A$777,$A26,СВЦЭМ!$B$34:$B$777,S$11)+'СЕТ СН'!$F$9+СВЦЭМ!$D$10+'СЕТ СН'!$F$6-'СЕТ СН'!$F$19</f>
        <v>776.08217872</v>
      </c>
      <c r="T26" s="37">
        <f>SUMIFS(СВЦЭМ!$C$34:$C$777,СВЦЭМ!$A$34:$A$777,$A26,СВЦЭМ!$B$34:$B$777,T$11)+'СЕТ СН'!$F$9+СВЦЭМ!$D$10+'СЕТ СН'!$F$6-'СЕТ СН'!$F$19</f>
        <v>820.72342733000005</v>
      </c>
      <c r="U26" s="37">
        <f>SUMIFS(СВЦЭМ!$C$34:$C$777,СВЦЭМ!$A$34:$A$777,$A26,СВЦЭМ!$B$34:$B$777,U$11)+'СЕТ СН'!$F$9+СВЦЭМ!$D$10+'СЕТ СН'!$F$6-'СЕТ СН'!$F$19</f>
        <v>855.48892339999998</v>
      </c>
      <c r="V26" s="37">
        <f>SUMIFS(СВЦЭМ!$C$34:$C$777,СВЦЭМ!$A$34:$A$777,$A26,СВЦЭМ!$B$34:$B$777,V$11)+'СЕТ СН'!$F$9+СВЦЭМ!$D$10+'СЕТ СН'!$F$6-'СЕТ СН'!$F$19</f>
        <v>836.77918520000003</v>
      </c>
      <c r="W26" s="37">
        <f>SUMIFS(СВЦЭМ!$C$34:$C$777,СВЦЭМ!$A$34:$A$777,$A26,СВЦЭМ!$B$34:$B$777,W$11)+'СЕТ СН'!$F$9+СВЦЭМ!$D$10+'СЕТ СН'!$F$6-'СЕТ СН'!$F$19</f>
        <v>790.79841994999992</v>
      </c>
      <c r="X26" s="37">
        <f>SUMIFS(СВЦЭМ!$C$34:$C$777,СВЦЭМ!$A$34:$A$777,$A26,СВЦЭМ!$B$34:$B$777,X$11)+'СЕТ СН'!$F$9+СВЦЭМ!$D$10+'СЕТ СН'!$F$6-'СЕТ СН'!$F$19</f>
        <v>773.05347723999989</v>
      </c>
      <c r="Y26" s="37">
        <f>SUMIFS(СВЦЭМ!$C$34:$C$777,СВЦЭМ!$A$34:$A$777,$A26,СВЦЭМ!$B$34:$B$777,Y$11)+'СЕТ СН'!$F$9+СВЦЭМ!$D$10+'СЕТ СН'!$F$6-'СЕТ СН'!$F$19</f>
        <v>879.93319670000005</v>
      </c>
    </row>
    <row r="27" spans="1:25" ht="15.75" x14ac:dyDescent="0.2">
      <c r="A27" s="36">
        <f t="shared" si="0"/>
        <v>43024</v>
      </c>
      <c r="B27" s="37">
        <f>SUMIFS(СВЦЭМ!$C$34:$C$777,СВЦЭМ!$A$34:$A$777,$A27,СВЦЭМ!$B$34:$B$777,B$11)+'СЕТ СН'!$F$9+СВЦЭМ!$D$10+'СЕТ СН'!$F$6-'СЕТ СН'!$F$19</f>
        <v>913.89340242000003</v>
      </c>
      <c r="C27" s="37">
        <f>SUMIFS(СВЦЭМ!$C$34:$C$777,СВЦЭМ!$A$34:$A$777,$A27,СВЦЭМ!$B$34:$B$777,C$11)+'СЕТ СН'!$F$9+СВЦЭМ!$D$10+'СЕТ СН'!$F$6-'СЕТ СН'!$F$19</f>
        <v>953.87837598999999</v>
      </c>
      <c r="D27" s="37">
        <f>SUMIFS(СВЦЭМ!$C$34:$C$777,СВЦЭМ!$A$34:$A$777,$A27,СВЦЭМ!$B$34:$B$777,D$11)+'СЕТ СН'!$F$9+СВЦЭМ!$D$10+'СЕТ СН'!$F$6-'СЕТ СН'!$F$19</f>
        <v>987.70339982000019</v>
      </c>
      <c r="E27" s="37">
        <f>SUMIFS(СВЦЭМ!$C$34:$C$777,СВЦЭМ!$A$34:$A$777,$A27,СВЦЭМ!$B$34:$B$777,E$11)+'СЕТ СН'!$F$9+СВЦЭМ!$D$10+'СЕТ СН'!$F$6-'СЕТ СН'!$F$19</f>
        <v>1002.3928860600001</v>
      </c>
      <c r="F27" s="37">
        <f>SUMIFS(СВЦЭМ!$C$34:$C$777,СВЦЭМ!$A$34:$A$777,$A27,СВЦЭМ!$B$34:$B$777,F$11)+'СЕТ СН'!$F$9+СВЦЭМ!$D$10+'СЕТ СН'!$F$6-'СЕТ СН'!$F$19</f>
        <v>997.44825966999997</v>
      </c>
      <c r="G27" s="37">
        <f>SUMIFS(СВЦЭМ!$C$34:$C$777,СВЦЭМ!$A$34:$A$777,$A27,СВЦЭМ!$B$34:$B$777,G$11)+'СЕТ СН'!$F$9+СВЦЭМ!$D$10+'СЕТ СН'!$F$6-'СЕТ СН'!$F$19</f>
        <v>965.71610119000002</v>
      </c>
      <c r="H27" s="37">
        <f>SUMIFS(СВЦЭМ!$C$34:$C$777,СВЦЭМ!$A$34:$A$777,$A27,СВЦЭМ!$B$34:$B$777,H$11)+'СЕТ СН'!$F$9+СВЦЭМ!$D$10+'СЕТ СН'!$F$6-'СЕТ СН'!$F$19</f>
        <v>961.25120794000009</v>
      </c>
      <c r="I27" s="37">
        <f>SUMIFS(СВЦЭМ!$C$34:$C$777,СВЦЭМ!$A$34:$A$777,$A27,СВЦЭМ!$B$34:$B$777,I$11)+'СЕТ СН'!$F$9+СВЦЭМ!$D$10+'СЕТ СН'!$F$6-'СЕТ СН'!$F$19</f>
        <v>945.89743915999998</v>
      </c>
      <c r="J27" s="37">
        <f>SUMIFS(СВЦЭМ!$C$34:$C$777,СВЦЭМ!$A$34:$A$777,$A27,СВЦЭМ!$B$34:$B$777,J$11)+'СЕТ СН'!$F$9+СВЦЭМ!$D$10+'СЕТ СН'!$F$6-'СЕТ СН'!$F$19</f>
        <v>902.57086055000013</v>
      </c>
      <c r="K27" s="37">
        <f>SUMIFS(СВЦЭМ!$C$34:$C$777,СВЦЭМ!$A$34:$A$777,$A27,СВЦЭМ!$B$34:$B$777,K$11)+'СЕТ СН'!$F$9+СВЦЭМ!$D$10+'СЕТ СН'!$F$6-'СЕТ СН'!$F$19</f>
        <v>833.03794670999991</v>
      </c>
      <c r="L27" s="37">
        <f>SUMIFS(СВЦЭМ!$C$34:$C$777,СВЦЭМ!$A$34:$A$777,$A27,СВЦЭМ!$B$34:$B$777,L$11)+'СЕТ СН'!$F$9+СВЦЭМ!$D$10+'СЕТ СН'!$F$6-'СЕТ СН'!$F$19</f>
        <v>742.82360570000014</v>
      </c>
      <c r="M27" s="37">
        <f>SUMIFS(СВЦЭМ!$C$34:$C$777,СВЦЭМ!$A$34:$A$777,$A27,СВЦЭМ!$B$34:$B$777,M$11)+'СЕТ СН'!$F$9+СВЦЭМ!$D$10+'СЕТ СН'!$F$6-'СЕТ СН'!$F$19</f>
        <v>697.29399706000004</v>
      </c>
      <c r="N27" s="37">
        <f>SUMIFS(СВЦЭМ!$C$34:$C$777,СВЦЭМ!$A$34:$A$777,$A27,СВЦЭМ!$B$34:$B$777,N$11)+'СЕТ СН'!$F$9+СВЦЭМ!$D$10+'СЕТ СН'!$F$6-'СЕТ СН'!$F$19</f>
        <v>694.41655158000003</v>
      </c>
      <c r="O27" s="37">
        <f>SUMIFS(СВЦЭМ!$C$34:$C$777,СВЦЭМ!$A$34:$A$777,$A27,СВЦЭМ!$B$34:$B$777,O$11)+'СЕТ СН'!$F$9+СВЦЭМ!$D$10+'СЕТ СН'!$F$6-'СЕТ СН'!$F$19</f>
        <v>697.86543522000011</v>
      </c>
      <c r="P27" s="37">
        <f>SUMIFS(СВЦЭМ!$C$34:$C$777,СВЦЭМ!$A$34:$A$777,$A27,СВЦЭМ!$B$34:$B$777,P$11)+'СЕТ СН'!$F$9+СВЦЭМ!$D$10+'СЕТ СН'!$F$6-'СЕТ СН'!$F$19</f>
        <v>688.9725334499999</v>
      </c>
      <c r="Q27" s="37">
        <f>SUMIFS(СВЦЭМ!$C$34:$C$777,СВЦЭМ!$A$34:$A$777,$A27,СВЦЭМ!$B$34:$B$777,Q$11)+'СЕТ СН'!$F$9+СВЦЭМ!$D$10+'СЕТ СН'!$F$6-'СЕТ СН'!$F$19</f>
        <v>687.20926409999993</v>
      </c>
      <c r="R27" s="37">
        <f>SUMIFS(СВЦЭМ!$C$34:$C$777,СВЦЭМ!$A$34:$A$777,$A27,СВЦЭМ!$B$34:$B$777,R$11)+'СЕТ СН'!$F$9+СВЦЭМ!$D$10+'СЕТ СН'!$F$6-'СЕТ СН'!$F$19</f>
        <v>684.68196896000018</v>
      </c>
      <c r="S27" s="37">
        <f>SUMIFS(СВЦЭМ!$C$34:$C$777,СВЦЭМ!$A$34:$A$777,$A27,СВЦЭМ!$B$34:$B$777,S$11)+'СЕТ СН'!$F$9+СВЦЭМ!$D$10+'СЕТ СН'!$F$6-'СЕТ СН'!$F$19</f>
        <v>696.08876602999999</v>
      </c>
      <c r="T27" s="37">
        <f>SUMIFS(СВЦЭМ!$C$34:$C$777,СВЦЭМ!$A$34:$A$777,$A27,СВЦЭМ!$B$34:$B$777,T$11)+'СЕТ СН'!$F$9+СВЦЭМ!$D$10+'СЕТ СН'!$F$6-'СЕТ СН'!$F$19</f>
        <v>711.6402780200001</v>
      </c>
      <c r="U27" s="37">
        <f>SUMIFS(СВЦЭМ!$C$34:$C$777,СВЦЭМ!$A$34:$A$777,$A27,СВЦЭМ!$B$34:$B$777,U$11)+'СЕТ СН'!$F$9+СВЦЭМ!$D$10+'СЕТ СН'!$F$6-'СЕТ СН'!$F$19</f>
        <v>722.60064068999986</v>
      </c>
      <c r="V27" s="37">
        <f>SUMIFS(СВЦЭМ!$C$34:$C$777,СВЦЭМ!$A$34:$A$777,$A27,СВЦЭМ!$B$34:$B$777,V$11)+'СЕТ СН'!$F$9+СВЦЭМ!$D$10+'СЕТ СН'!$F$6-'СЕТ СН'!$F$19</f>
        <v>765.91439659999992</v>
      </c>
      <c r="W27" s="37">
        <f>SUMIFS(СВЦЭМ!$C$34:$C$777,СВЦЭМ!$A$34:$A$777,$A27,СВЦЭМ!$B$34:$B$777,W$11)+'СЕТ СН'!$F$9+СВЦЭМ!$D$10+'СЕТ СН'!$F$6-'СЕТ СН'!$F$19</f>
        <v>827.86742867999988</v>
      </c>
      <c r="X27" s="37">
        <f>SUMIFS(СВЦЭМ!$C$34:$C$777,СВЦЭМ!$A$34:$A$777,$A27,СВЦЭМ!$B$34:$B$777,X$11)+'СЕТ СН'!$F$9+СВЦЭМ!$D$10+'СЕТ СН'!$F$6-'СЕТ СН'!$F$19</f>
        <v>902.52624571999991</v>
      </c>
      <c r="Y27" s="37">
        <f>SUMIFS(СВЦЭМ!$C$34:$C$777,СВЦЭМ!$A$34:$A$777,$A27,СВЦЭМ!$B$34:$B$777,Y$11)+'СЕТ СН'!$F$9+СВЦЭМ!$D$10+'СЕТ СН'!$F$6-'СЕТ СН'!$F$19</f>
        <v>942.61621233000005</v>
      </c>
    </row>
    <row r="28" spans="1:25" ht="15.75" x14ac:dyDescent="0.2">
      <c r="A28" s="36">
        <f t="shared" si="0"/>
        <v>43025</v>
      </c>
      <c r="B28" s="37">
        <f>SUMIFS(СВЦЭМ!$C$34:$C$777,СВЦЭМ!$A$34:$A$777,$A28,СВЦЭМ!$B$34:$B$777,B$11)+'СЕТ СН'!$F$9+СВЦЭМ!$D$10+'СЕТ СН'!$F$6-'СЕТ СН'!$F$19</f>
        <v>941.91040042999998</v>
      </c>
      <c r="C28" s="37">
        <f>SUMIFS(СВЦЭМ!$C$34:$C$777,СВЦЭМ!$A$34:$A$777,$A28,СВЦЭМ!$B$34:$B$777,C$11)+'СЕТ СН'!$F$9+СВЦЭМ!$D$10+'СЕТ СН'!$F$6-'СЕТ СН'!$F$19</f>
        <v>974.26566255000012</v>
      </c>
      <c r="D28" s="37">
        <f>SUMIFS(СВЦЭМ!$C$34:$C$777,СВЦЭМ!$A$34:$A$777,$A28,СВЦЭМ!$B$34:$B$777,D$11)+'СЕТ СН'!$F$9+СВЦЭМ!$D$10+'СЕТ СН'!$F$6-'СЕТ СН'!$F$19</f>
        <v>1015.2024810099999</v>
      </c>
      <c r="E28" s="37">
        <f>SUMIFS(СВЦЭМ!$C$34:$C$777,СВЦЭМ!$A$34:$A$777,$A28,СВЦЭМ!$B$34:$B$777,E$11)+'СЕТ СН'!$F$9+СВЦЭМ!$D$10+'СЕТ СН'!$F$6-'СЕТ СН'!$F$19</f>
        <v>1026.1872306099999</v>
      </c>
      <c r="F28" s="37">
        <f>SUMIFS(СВЦЭМ!$C$34:$C$777,СВЦЭМ!$A$34:$A$777,$A28,СВЦЭМ!$B$34:$B$777,F$11)+'СЕТ СН'!$F$9+СВЦЭМ!$D$10+'СЕТ СН'!$F$6-'СЕТ СН'!$F$19</f>
        <v>1030.4990523399999</v>
      </c>
      <c r="G28" s="37">
        <f>SUMIFS(СВЦЭМ!$C$34:$C$777,СВЦЭМ!$A$34:$A$777,$A28,СВЦЭМ!$B$34:$B$777,G$11)+'СЕТ СН'!$F$9+СВЦЭМ!$D$10+'СЕТ СН'!$F$6-'СЕТ СН'!$F$19</f>
        <v>1005.55990013</v>
      </c>
      <c r="H28" s="37">
        <f>SUMIFS(СВЦЭМ!$C$34:$C$777,СВЦЭМ!$A$34:$A$777,$A28,СВЦЭМ!$B$34:$B$777,H$11)+'СЕТ СН'!$F$9+СВЦЭМ!$D$10+'СЕТ СН'!$F$6-'СЕТ СН'!$F$19</f>
        <v>963.94898252999997</v>
      </c>
      <c r="I28" s="37">
        <f>SUMIFS(СВЦЭМ!$C$34:$C$777,СВЦЭМ!$A$34:$A$777,$A28,СВЦЭМ!$B$34:$B$777,I$11)+'СЕТ СН'!$F$9+СВЦЭМ!$D$10+'СЕТ СН'!$F$6-'СЕТ СН'!$F$19</f>
        <v>957.9013388599999</v>
      </c>
      <c r="J28" s="37">
        <f>SUMIFS(СВЦЭМ!$C$34:$C$777,СВЦЭМ!$A$34:$A$777,$A28,СВЦЭМ!$B$34:$B$777,J$11)+'СЕТ СН'!$F$9+СВЦЭМ!$D$10+'СЕТ СН'!$F$6-'СЕТ СН'!$F$19</f>
        <v>906.38415021000014</v>
      </c>
      <c r="K28" s="37">
        <f>SUMIFS(СВЦЭМ!$C$34:$C$777,СВЦЭМ!$A$34:$A$777,$A28,СВЦЭМ!$B$34:$B$777,K$11)+'СЕТ СН'!$F$9+СВЦЭМ!$D$10+'СЕТ СН'!$F$6-'СЕТ СН'!$F$19</f>
        <v>834.0188230199999</v>
      </c>
      <c r="L28" s="37">
        <f>SUMIFS(СВЦЭМ!$C$34:$C$777,СВЦЭМ!$A$34:$A$777,$A28,СВЦЭМ!$B$34:$B$777,L$11)+'СЕТ СН'!$F$9+СВЦЭМ!$D$10+'СЕТ СН'!$F$6-'СЕТ СН'!$F$19</f>
        <v>754.70908555000005</v>
      </c>
      <c r="M28" s="37">
        <f>SUMIFS(СВЦЭМ!$C$34:$C$777,СВЦЭМ!$A$34:$A$777,$A28,СВЦЭМ!$B$34:$B$777,M$11)+'СЕТ СН'!$F$9+СВЦЭМ!$D$10+'СЕТ СН'!$F$6-'СЕТ СН'!$F$19</f>
        <v>714.08562200000006</v>
      </c>
      <c r="N28" s="37">
        <f>SUMIFS(СВЦЭМ!$C$34:$C$777,СВЦЭМ!$A$34:$A$777,$A28,СВЦЭМ!$B$34:$B$777,N$11)+'СЕТ СН'!$F$9+СВЦЭМ!$D$10+'СЕТ СН'!$F$6-'СЕТ СН'!$F$19</f>
        <v>706.79429243999994</v>
      </c>
      <c r="O28" s="37">
        <f>SUMIFS(СВЦЭМ!$C$34:$C$777,СВЦЭМ!$A$34:$A$777,$A28,СВЦЭМ!$B$34:$B$777,O$11)+'СЕТ СН'!$F$9+СВЦЭМ!$D$10+'СЕТ СН'!$F$6-'СЕТ СН'!$F$19</f>
        <v>707.26935623000008</v>
      </c>
      <c r="P28" s="37">
        <f>SUMIFS(СВЦЭМ!$C$34:$C$777,СВЦЭМ!$A$34:$A$777,$A28,СВЦЭМ!$B$34:$B$777,P$11)+'СЕТ СН'!$F$9+СВЦЭМ!$D$10+'СЕТ СН'!$F$6-'СЕТ СН'!$F$19</f>
        <v>699.54512497999985</v>
      </c>
      <c r="Q28" s="37">
        <f>SUMIFS(СВЦЭМ!$C$34:$C$777,СВЦЭМ!$A$34:$A$777,$A28,СВЦЭМ!$B$34:$B$777,Q$11)+'СЕТ СН'!$F$9+СВЦЭМ!$D$10+'СЕТ СН'!$F$6-'СЕТ СН'!$F$19</f>
        <v>697.13813284000003</v>
      </c>
      <c r="R28" s="37">
        <f>SUMIFS(СВЦЭМ!$C$34:$C$777,СВЦЭМ!$A$34:$A$777,$A28,СВЦЭМ!$B$34:$B$777,R$11)+'СЕТ СН'!$F$9+СВЦЭМ!$D$10+'СЕТ СН'!$F$6-'СЕТ СН'!$F$19</f>
        <v>697.65260273000013</v>
      </c>
      <c r="S28" s="37">
        <f>SUMIFS(СВЦЭМ!$C$34:$C$777,СВЦЭМ!$A$34:$A$777,$A28,СВЦЭМ!$B$34:$B$777,S$11)+'СЕТ СН'!$F$9+СВЦЭМ!$D$10+'СЕТ СН'!$F$6-'СЕТ СН'!$F$19</f>
        <v>704.88987454000016</v>
      </c>
      <c r="T28" s="37">
        <f>SUMIFS(СВЦЭМ!$C$34:$C$777,СВЦЭМ!$A$34:$A$777,$A28,СВЦЭМ!$B$34:$B$777,T$11)+'СЕТ СН'!$F$9+СВЦЭМ!$D$10+'СЕТ СН'!$F$6-'СЕТ СН'!$F$19</f>
        <v>726.5077279300001</v>
      </c>
      <c r="U28" s="37">
        <f>SUMIFS(СВЦЭМ!$C$34:$C$777,СВЦЭМ!$A$34:$A$777,$A28,СВЦЭМ!$B$34:$B$777,U$11)+'СЕТ СН'!$F$9+СВЦЭМ!$D$10+'СЕТ СН'!$F$6-'СЕТ СН'!$F$19</f>
        <v>761.87332321999997</v>
      </c>
      <c r="V28" s="37">
        <f>SUMIFS(СВЦЭМ!$C$34:$C$777,СВЦЭМ!$A$34:$A$777,$A28,СВЦЭМ!$B$34:$B$777,V$11)+'СЕТ СН'!$F$9+СВЦЭМ!$D$10+'СЕТ СН'!$F$6-'СЕТ СН'!$F$19</f>
        <v>755.6885729600001</v>
      </c>
      <c r="W28" s="37">
        <f>SUMIFS(СВЦЭМ!$C$34:$C$777,СВЦЭМ!$A$34:$A$777,$A28,СВЦЭМ!$B$34:$B$777,W$11)+'СЕТ СН'!$F$9+СВЦЭМ!$D$10+'СЕТ СН'!$F$6-'СЕТ СН'!$F$19</f>
        <v>820.60202731999993</v>
      </c>
      <c r="X28" s="37">
        <f>SUMIFS(СВЦЭМ!$C$34:$C$777,СВЦЭМ!$A$34:$A$777,$A28,СВЦЭМ!$B$34:$B$777,X$11)+'СЕТ СН'!$F$9+СВЦЭМ!$D$10+'СЕТ СН'!$F$6-'СЕТ СН'!$F$19</f>
        <v>891.55648829999996</v>
      </c>
      <c r="Y28" s="37">
        <f>SUMIFS(СВЦЭМ!$C$34:$C$777,СВЦЭМ!$A$34:$A$777,$A28,СВЦЭМ!$B$34:$B$777,Y$11)+'СЕТ СН'!$F$9+СВЦЭМ!$D$10+'СЕТ СН'!$F$6-'СЕТ СН'!$F$19</f>
        <v>930.74699243000009</v>
      </c>
    </row>
    <row r="29" spans="1:25" ht="15.75" x14ac:dyDescent="0.2">
      <c r="A29" s="36">
        <f t="shared" si="0"/>
        <v>43026</v>
      </c>
      <c r="B29" s="37">
        <f>SUMIFS(СВЦЭМ!$C$34:$C$777,СВЦЭМ!$A$34:$A$777,$A29,СВЦЭМ!$B$34:$B$777,B$11)+'СЕТ СН'!$F$9+СВЦЭМ!$D$10+'СЕТ СН'!$F$6-'СЕТ СН'!$F$19</f>
        <v>956.55920229000003</v>
      </c>
      <c r="C29" s="37">
        <f>SUMIFS(СВЦЭМ!$C$34:$C$777,СВЦЭМ!$A$34:$A$777,$A29,СВЦЭМ!$B$34:$B$777,C$11)+'СЕТ СН'!$F$9+СВЦЭМ!$D$10+'СЕТ СН'!$F$6-'СЕТ СН'!$F$19</f>
        <v>980.1057946200001</v>
      </c>
      <c r="D29" s="37">
        <f>SUMIFS(СВЦЭМ!$C$34:$C$777,СВЦЭМ!$A$34:$A$777,$A29,СВЦЭМ!$B$34:$B$777,D$11)+'СЕТ СН'!$F$9+СВЦЭМ!$D$10+'СЕТ СН'!$F$6-'СЕТ СН'!$F$19</f>
        <v>1020.25985281</v>
      </c>
      <c r="E29" s="37">
        <f>SUMIFS(СВЦЭМ!$C$34:$C$777,СВЦЭМ!$A$34:$A$777,$A29,СВЦЭМ!$B$34:$B$777,E$11)+'СЕТ СН'!$F$9+СВЦЭМ!$D$10+'СЕТ СН'!$F$6-'СЕТ СН'!$F$19</f>
        <v>1028.5676811600001</v>
      </c>
      <c r="F29" s="37">
        <f>SUMIFS(СВЦЭМ!$C$34:$C$777,СВЦЭМ!$A$34:$A$777,$A29,СВЦЭМ!$B$34:$B$777,F$11)+'СЕТ СН'!$F$9+СВЦЭМ!$D$10+'СЕТ СН'!$F$6-'СЕТ СН'!$F$19</f>
        <v>1027.29567393</v>
      </c>
      <c r="G29" s="37">
        <f>SUMIFS(СВЦЭМ!$C$34:$C$777,СВЦЭМ!$A$34:$A$777,$A29,СВЦЭМ!$B$34:$B$777,G$11)+'СЕТ СН'!$F$9+СВЦЭМ!$D$10+'СЕТ СН'!$F$6-'СЕТ СН'!$F$19</f>
        <v>1002.1326319500001</v>
      </c>
      <c r="H29" s="37">
        <f>SUMIFS(СВЦЭМ!$C$34:$C$777,СВЦЭМ!$A$34:$A$777,$A29,СВЦЭМ!$B$34:$B$777,H$11)+'СЕТ СН'!$F$9+СВЦЭМ!$D$10+'СЕТ СН'!$F$6-'СЕТ СН'!$F$19</f>
        <v>986.67323546000011</v>
      </c>
      <c r="I29" s="37">
        <f>SUMIFS(СВЦЭМ!$C$34:$C$777,СВЦЭМ!$A$34:$A$777,$A29,СВЦЭМ!$B$34:$B$777,I$11)+'СЕТ СН'!$F$9+СВЦЭМ!$D$10+'СЕТ СН'!$F$6-'СЕТ СН'!$F$19</f>
        <v>995.02855598000019</v>
      </c>
      <c r="J29" s="37">
        <f>SUMIFS(СВЦЭМ!$C$34:$C$777,СВЦЭМ!$A$34:$A$777,$A29,СВЦЭМ!$B$34:$B$777,J$11)+'СЕТ СН'!$F$9+СВЦЭМ!$D$10+'СЕТ СН'!$F$6-'СЕТ СН'!$F$19</f>
        <v>917.67387674999986</v>
      </c>
      <c r="K29" s="37">
        <f>SUMIFS(СВЦЭМ!$C$34:$C$777,СВЦЭМ!$A$34:$A$777,$A29,СВЦЭМ!$B$34:$B$777,K$11)+'СЕТ СН'!$F$9+СВЦЭМ!$D$10+'СЕТ СН'!$F$6-'СЕТ СН'!$F$19</f>
        <v>833.94805938000013</v>
      </c>
      <c r="L29" s="37">
        <f>SUMIFS(СВЦЭМ!$C$34:$C$777,СВЦЭМ!$A$34:$A$777,$A29,СВЦЭМ!$B$34:$B$777,L$11)+'СЕТ СН'!$F$9+СВЦЭМ!$D$10+'СЕТ СН'!$F$6-'СЕТ СН'!$F$19</f>
        <v>762.46747144000005</v>
      </c>
      <c r="M29" s="37">
        <f>SUMIFS(СВЦЭМ!$C$34:$C$777,СВЦЭМ!$A$34:$A$777,$A29,СВЦЭМ!$B$34:$B$777,M$11)+'СЕТ СН'!$F$9+СВЦЭМ!$D$10+'СЕТ СН'!$F$6-'СЕТ СН'!$F$19</f>
        <v>725.51179929</v>
      </c>
      <c r="N29" s="37">
        <f>SUMIFS(СВЦЭМ!$C$34:$C$777,СВЦЭМ!$A$34:$A$777,$A29,СВЦЭМ!$B$34:$B$777,N$11)+'СЕТ СН'!$F$9+СВЦЭМ!$D$10+'СЕТ СН'!$F$6-'СЕТ СН'!$F$19</f>
        <v>724.59076533000007</v>
      </c>
      <c r="O29" s="37">
        <f>SUMIFS(СВЦЭМ!$C$34:$C$777,СВЦЭМ!$A$34:$A$777,$A29,СВЦЭМ!$B$34:$B$777,O$11)+'СЕТ СН'!$F$9+СВЦЭМ!$D$10+'СЕТ СН'!$F$6-'СЕТ СН'!$F$19</f>
        <v>725.59191935000013</v>
      </c>
      <c r="P29" s="37">
        <f>SUMIFS(СВЦЭМ!$C$34:$C$777,СВЦЭМ!$A$34:$A$777,$A29,СВЦЭМ!$B$34:$B$777,P$11)+'СЕТ СН'!$F$9+СВЦЭМ!$D$10+'СЕТ СН'!$F$6-'СЕТ СН'!$F$19</f>
        <v>707.44242269999995</v>
      </c>
      <c r="Q29" s="37">
        <f>SUMIFS(СВЦЭМ!$C$34:$C$777,СВЦЭМ!$A$34:$A$777,$A29,СВЦЭМ!$B$34:$B$777,Q$11)+'СЕТ СН'!$F$9+СВЦЭМ!$D$10+'СЕТ СН'!$F$6-'СЕТ СН'!$F$19</f>
        <v>696.22297682999988</v>
      </c>
      <c r="R29" s="37">
        <f>SUMIFS(СВЦЭМ!$C$34:$C$777,СВЦЭМ!$A$34:$A$777,$A29,СВЦЭМ!$B$34:$B$777,R$11)+'СЕТ СН'!$F$9+СВЦЭМ!$D$10+'СЕТ СН'!$F$6-'СЕТ СН'!$F$19</f>
        <v>697.87315809000006</v>
      </c>
      <c r="S29" s="37">
        <f>SUMIFS(СВЦЭМ!$C$34:$C$777,СВЦЭМ!$A$34:$A$777,$A29,СВЦЭМ!$B$34:$B$777,S$11)+'СЕТ СН'!$F$9+СВЦЭМ!$D$10+'СЕТ СН'!$F$6-'СЕТ СН'!$F$19</f>
        <v>701.81166801000018</v>
      </c>
      <c r="T29" s="37">
        <f>SUMIFS(СВЦЭМ!$C$34:$C$777,СВЦЭМ!$A$34:$A$777,$A29,СВЦЭМ!$B$34:$B$777,T$11)+'СЕТ СН'!$F$9+СВЦЭМ!$D$10+'СЕТ СН'!$F$6-'СЕТ СН'!$F$19</f>
        <v>725.16626285000007</v>
      </c>
      <c r="U29" s="37">
        <f>SUMIFS(СВЦЭМ!$C$34:$C$777,СВЦЭМ!$A$34:$A$777,$A29,СВЦЭМ!$B$34:$B$777,U$11)+'СЕТ СН'!$F$9+СВЦЭМ!$D$10+'СЕТ СН'!$F$6-'СЕТ СН'!$F$19</f>
        <v>757.59592584000006</v>
      </c>
      <c r="V29" s="37">
        <f>SUMIFS(СВЦЭМ!$C$34:$C$777,СВЦЭМ!$A$34:$A$777,$A29,СВЦЭМ!$B$34:$B$777,V$11)+'СЕТ СН'!$F$9+СВЦЭМ!$D$10+'СЕТ СН'!$F$6-'СЕТ СН'!$F$19</f>
        <v>760.20543852000014</v>
      </c>
      <c r="W29" s="37">
        <f>SUMIFS(СВЦЭМ!$C$34:$C$777,СВЦЭМ!$A$34:$A$777,$A29,СВЦЭМ!$B$34:$B$777,W$11)+'СЕТ СН'!$F$9+СВЦЭМ!$D$10+'СЕТ СН'!$F$6-'СЕТ СН'!$F$19</f>
        <v>835.10306279000019</v>
      </c>
      <c r="X29" s="37">
        <f>SUMIFS(СВЦЭМ!$C$34:$C$777,СВЦЭМ!$A$34:$A$777,$A29,СВЦЭМ!$B$34:$B$777,X$11)+'СЕТ СН'!$F$9+СВЦЭМ!$D$10+'СЕТ СН'!$F$6-'СЕТ СН'!$F$19</f>
        <v>906.41426477000005</v>
      </c>
      <c r="Y29" s="37">
        <f>SUMIFS(СВЦЭМ!$C$34:$C$777,СВЦЭМ!$A$34:$A$777,$A29,СВЦЭМ!$B$34:$B$777,Y$11)+'СЕТ СН'!$F$9+СВЦЭМ!$D$10+'СЕТ СН'!$F$6-'СЕТ СН'!$F$19</f>
        <v>945.11216936000005</v>
      </c>
    </row>
    <row r="30" spans="1:25" ht="15.75" x14ac:dyDescent="0.2">
      <c r="A30" s="36">
        <f t="shared" si="0"/>
        <v>43027</v>
      </c>
      <c r="B30" s="37">
        <f>SUMIFS(СВЦЭМ!$C$34:$C$777,СВЦЭМ!$A$34:$A$777,$A30,СВЦЭМ!$B$34:$B$777,B$11)+'СЕТ СН'!$F$9+СВЦЭМ!$D$10+'СЕТ СН'!$F$6-'СЕТ СН'!$F$19</f>
        <v>937.53524229000004</v>
      </c>
      <c r="C30" s="37">
        <f>SUMIFS(СВЦЭМ!$C$34:$C$777,СВЦЭМ!$A$34:$A$777,$A30,СВЦЭМ!$B$34:$B$777,C$11)+'СЕТ СН'!$F$9+СВЦЭМ!$D$10+'СЕТ СН'!$F$6-'СЕТ СН'!$F$19</f>
        <v>933.11351353999999</v>
      </c>
      <c r="D30" s="37">
        <f>SUMIFS(СВЦЭМ!$C$34:$C$777,СВЦЭМ!$A$34:$A$777,$A30,СВЦЭМ!$B$34:$B$777,D$11)+'СЕТ СН'!$F$9+СВЦЭМ!$D$10+'СЕТ СН'!$F$6-'СЕТ СН'!$F$19</f>
        <v>972.91892432000009</v>
      </c>
      <c r="E30" s="37">
        <f>SUMIFS(СВЦЭМ!$C$34:$C$777,СВЦЭМ!$A$34:$A$777,$A30,СВЦЭМ!$B$34:$B$777,E$11)+'СЕТ СН'!$F$9+СВЦЭМ!$D$10+'СЕТ СН'!$F$6-'СЕТ СН'!$F$19</f>
        <v>977.67235806999997</v>
      </c>
      <c r="F30" s="37">
        <f>SUMIFS(СВЦЭМ!$C$34:$C$777,СВЦЭМ!$A$34:$A$777,$A30,СВЦЭМ!$B$34:$B$777,F$11)+'СЕТ СН'!$F$9+СВЦЭМ!$D$10+'СЕТ СН'!$F$6-'СЕТ СН'!$F$19</f>
        <v>978.4768974000001</v>
      </c>
      <c r="G30" s="37">
        <f>SUMIFS(СВЦЭМ!$C$34:$C$777,СВЦЭМ!$A$34:$A$777,$A30,СВЦЭМ!$B$34:$B$777,G$11)+'СЕТ СН'!$F$9+СВЦЭМ!$D$10+'СЕТ СН'!$F$6-'СЕТ СН'!$F$19</f>
        <v>952.92941996000013</v>
      </c>
      <c r="H30" s="37">
        <f>SUMIFS(СВЦЭМ!$C$34:$C$777,СВЦЭМ!$A$34:$A$777,$A30,СВЦЭМ!$B$34:$B$777,H$11)+'СЕТ СН'!$F$9+СВЦЭМ!$D$10+'СЕТ СН'!$F$6-'СЕТ СН'!$F$19</f>
        <v>951.85161427000003</v>
      </c>
      <c r="I30" s="37">
        <f>SUMIFS(СВЦЭМ!$C$34:$C$777,СВЦЭМ!$A$34:$A$777,$A30,СВЦЭМ!$B$34:$B$777,I$11)+'СЕТ СН'!$F$9+СВЦЭМ!$D$10+'СЕТ СН'!$F$6-'СЕТ СН'!$F$19</f>
        <v>951.10410036000007</v>
      </c>
      <c r="J30" s="37">
        <f>SUMIFS(СВЦЭМ!$C$34:$C$777,СВЦЭМ!$A$34:$A$777,$A30,СВЦЭМ!$B$34:$B$777,J$11)+'СЕТ СН'!$F$9+СВЦЭМ!$D$10+'СЕТ СН'!$F$6-'СЕТ СН'!$F$19</f>
        <v>892.67218602000003</v>
      </c>
      <c r="K30" s="37">
        <f>SUMIFS(СВЦЭМ!$C$34:$C$777,СВЦЭМ!$A$34:$A$777,$A30,СВЦЭМ!$B$34:$B$777,K$11)+'СЕТ СН'!$F$9+СВЦЭМ!$D$10+'СЕТ СН'!$F$6-'СЕТ СН'!$F$19</f>
        <v>863.50004388999992</v>
      </c>
      <c r="L30" s="37">
        <f>SUMIFS(СВЦЭМ!$C$34:$C$777,СВЦЭМ!$A$34:$A$777,$A30,СВЦЭМ!$B$34:$B$777,L$11)+'СЕТ СН'!$F$9+СВЦЭМ!$D$10+'СЕТ СН'!$F$6-'СЕТ СН'!$F$19</f>
        <v>812.11276475999989</v>
      </c>
      <c r="M30" s="37">
        <f>SUMIFS(СВЦЭМ!$C$34:$C$777,СВЦЭМ!$A$34:$A$777,$A30,СВЦЭМ!$B$34:$B$777,M$11)+'СЕТ СН'!$F$9+СВЦЭМ!$D$10+'СЕТ СН'!$F$6-'СЕТ СН'!$F$19</f>
        <v>802.20917364999991</v>
      </c>
      <c r="N30" s="37">
        <f>SUMIFS(СВЦЭМ!$C$34:$C$777,СВЦЭМ!$A$34:$A$777,$A30,СВЦЭМ!$B$34:$B$777,N$11)+'СЕТ СН'!$F$9+СВЦЭМ!$D$10+'СЕТ СН'!$F$6-'СЕТ СН'!$F$19</f>
        <v>790.5332857599999</v>
      </c>
      <c r="O30" s="37">
        <f>SUMIFS(СВЦЭМ!$C$34:$C$777,СВЦЭМ!$A$34:$A$777,$A30,СВЦЭМ!$B$34:$B$777,O$11)+'СЕТ СН'!$F$9+СВЦЭМ!$D$10+'СЕТ СН'!$F$6-'СЕТ СН'!$F$19</f>
        <v>790.94578647000003</v>
      </c>
      <c r="P30" s="37">
        <f>SUMIFS(СВЦЭМ!$C$34:$C$777,СВЦЭМ!$A$34:$A$777,$A30,СВЦЭМ!$B$34:$B$777,P$11)+'СЕТ СН'!$F$9+СВЦЭМ!$D$10+'СЕТ СН'!$F$6-'СЕТ СН'!$F$19</f>
        <v>783.32251446999999</v>
      </c>
      <c r="Q30" s="37">
        <f>SUMIFS(СВЦЭМ!$C$34:$C$777,СВЦЭМ!$A$34:$A$777,$A30,СВЦЭМ!$B$34:$B$777,Q$11)+'СЕТ СН'!$F$9+СВЦЭМ!$D$10+'СЕТ СН'!$F$6-'СЕТ СН'!$F$19</f>
        <v>778.22975932999998</v>
      </c>
      <c r="R30" s="37">
        <f>SUMIFS(СВЦЭМ!$C$34:$C$777,СВЦЭМ!$A$34:$A$777,$A30,СВЦЭМ!$B$34:$B$777,R$11)+'СЕТ СН'!$F$9+СВЦЭМ!$D$10+'СЕТ СН'!$F$6-'СЕТ СН'!$F$19</f>
        <v>777.17364121000014</v>
      </c>
      <c r="S30" s="37">
        <f>SUMIFS(СВЦЭМ!$C$34:$C$777,СВЦЭМ!$A$34:$A$777,$A30,СВЦЭМ!$B$34:$B$777,S$11)+'СЕТ СН'!$F$9+СВЦЭМ!$D$10+'СЕТ СН'!$F$6-'СЕТ СН'!$F$19</f>
        <v>793.56707226000003</v>
      </c>
      <c r="T30" s="37">
        <f>SUMIFS(СВЦЭМ!$C$34:$C$777,СВЦЭМ!$A$34:$A$777,$A30,СВЦЭМ!$B$34:$B$777,T$11)+'СЕТ СН'!$F$9+СВЦЭМ!$D$10+'СЕТ СН'!$F$6-'СЕТ СН'!$F$19</f>
        <v>830.97634475000018</v>
      </c>
      <c r="U30" s="37">
        <f>SUMIFS(СВЦЭМ!$C$34:$C$777,СВЦЭМ!$A$34:$A$777,$A30,СВЦЭМ!$B$34:$B$777,U$11)+'СЕТ СН'!$F$9+СВЦЭМ!$D$10+'СЕТ СН'!$F$6-'СЕТ СН'!$F$19</f>
        <v>857.19470118000004</v>
      </c>
      <c r="V30" s="37">
        <f>SUMIFS(СВЦЭМ!$C$34:$C$777,СВЦЭМ!$A$34:$A$777,$A30,СВЦЭМ!$B$34:$B$777,V$11)+'СЕТ СН'!$F$9+СВЦЭМ!$D$10+'СЕТ СН'!$F$6-'СЕТ СН'!$F$19</f>
        <v>846.52779265000004</v>
      </c>
      <c r="W30" s="37">
        <f>SUMIFS(СВЦЭМ!$C$34:$C$777,СВЦЭМ!$A$34:$A$777,$A30,СВЦЭМ!$B$34:$B$777,W$11)+'СЕТ СН'!$F$9+СВЦЭМ!$D$10+'СЕТ СН'!$F$6-'СЕТ СН'!$F$19</f>
        <v>864.69264414999998</v>
      </c>
      <c r="X30" s="37">
        <f>SUMIFS(СВЦЭМ!$C$34:$C$777,СВЦЭМ!$A$34:$A$777,$A30,СВЦЭМ!$B$34:$B$777,X$11)+'СЕТ СН'!$F$9+СВЦЭМ!$D$10+'СЕТ СН'!$F$6-'СЕТ СН'!$F$19</f>
        <v>911.72857983000017</v>
      </c>
      <c r="Y30" s="37">
        <f>SUMIFS(СВЦЭМ!$C$34:$C$777,СВЦЭМ!$A$34:$A$777,$A30,СВЦЭМ!$B$34:$B$777,Y$11)+'СЕТ СН'!$F$9+СВЦЭМ!$D$10+'СЕТ СН'!$F$6-'СЕТ СН'!$F$19</f>
        <v>949.59720614999992</v>
      </c>
    </row>
    <row r="31" spans="1:25" ht="15.75" x14ac:dyDescent="0.2">
      <c r="A31" s="36">
        <f t="shared" si="0"/>
        <v>43028</v>
      </c>
      <c r="B31" s="37">
        <f>SUMIFS(СВЦЭМ!$C$34:$C$777,СВЦЭМ!$A$34:$A$777,$A31,СВЦЭМ!$B$34:$B$777,B$11)+'СЕТ СН'!$F$9+СВЦЭМ!$D$10+'СЕТ СН'!$F$6-'СЕТ СН'!$F$19</f>
        <v>991.78380068999991</v>
      </c>
      <c r="C31" s="37">
        <f>SUMIFS(СВЦЭМ!$C$34:$C$777,СВЦЭМ!$A$34:$A$777,$A31,СВЦЭМ!$B$34:$B$777,C$11)+'СЕТ СН'!$F$9+СВЦЭМ!$D$10+'СЕТ СН'!$F$6-'СЕТ СН'!$F$19</f>
        <v>988.76618900000017</v>
      </c>
      <c r="D31" s="37">
        <f>SUMIFS(СВЦЭМ!$C$34:$C$777,СВЦЭМ!$A$34:$A$777,$A31,СВЦЭМ!$B$34:$B$777,D$11)+'СЕТ СН'!$F$9+СВЦЭМ!$D$10+'СЕТ СН'!$F$6-'СЕТ СН'!$F$19</f>
        <v>990.21659702000011</v>
      </c>
      <c r="E31" s="37">
        <f>SUMIFS(СВЦЭМ!$C$34:$C$777,СВЦЭМ!$A$34:$A$777,$A31,СВЦЭМ!$B$34:$B$777,E$11)+'СЕТ СН'!$F$9+СВЦЭМ!$D$10+'СЕТ СН'!$F$6-'СЕТ СН'!$F$19</f>
        <v>988.10039140000003</v>
      </c>
      <c r="F31" s="37">
        <f>SUMIFS(СВЦЭМ!$C$34:$C$777,СВЦЭМ!$A$34:$A$777,$A31,СВЦЭМ!$B$34:$B$777,F$11)+'СЕТ СН'!$F$9+СВЦЭМ!$D$10+'СЕТ СН'!$F$6-'СЕТ СН'!$F$19</f>
        <v>991.83781555000019</v>
      </c>
      <c r="G31" s="37">
        <f>SUMIFS(СВЦЭМ!$C$34:$C$777,СВЦЭМ!$A$34:$A$777,$A31,СВЦЭМ!$B$34:$B$777,G$11)+'СЕТ СН'!$F$9+СВЦЭМ!$D$10+'СЕТ СН'!$F$6-'СЕТ СН'!$F$19</f>
        <v>990.81239617999995</v>
      </c>
      <c r="H31" s="37">
        <f>SUMIFS(СВЦЭМ!$C$34:$C$777,СВЦЭМ!$A$34:$A$777,$A31,СВЦЭМ!$B$34:$B$777,H$11)+'СЕТ СН'!$F$9+СВЦЭМ!$D$10+'СЕТ СН'!$F$6-'СЕТ СН'!$F$19</f>
        <v>995.9363327399999</v>
      </c>
      <c r="I31" s="37">
        <f>SUMIFS(СВЦЭМ!$C$34:$C$777,СВЦЭМ!$A$34:$A$777,$A31,СВЦЭМ!$B$34:$B$777,I$11)+'СЕТ СН'!$F$9+СВЦЭМ!$D$10+'СЕТ СН'!$F$6-'СЕТ СН'!$F$19</f>
        <v>976.76044969000009</v>
      </c>
      <c r="J31" s="37">
        <f>SUMIFS(СВЦЭМ!$C$34:$C$777,СВЦЭМ!$A$34:$A$777,$A31,СВЦЭМ!$B$34:$B$777,J$11)+'СЕТ СН'!$F$9+СВЦЭМ!$D$10+'СЕТ СН'!$F$6-'СЕТ СН'!$F$19</f>
        <v>930.84065432000011</v>
      </c>
      <c r="K31" s="37">
        <f>SUMIFS(СВЦЭМ!$C$34:$C$777,СВЦЭМ!$A$34:$A$777,$A31,СВЦЭМ!$B$34:$B$777,K$11)+'СЕТ СН'!$F$9+СВЦЭМ!$D$10+'СЕТ СН'!$F$6-'СЕТ СН'!$F$19</f>
        <v>869.60024030999989</v>
      </c>
      <c r="L31" s="37">
        <f>SUMIFS(СВЦЭМ!$C$34:$C$777,СВЦЭМ!$A$34:$A$777,$A31,СВЦЭМ!$B$34:$B$777,L$11)+'СЕТ СН'!$F$9+СВЦЭМ!$D$10+'СЕТ СН'!$F$6-'СЕТ СН'!$F$19</f>
        <v>820.17359678000003</v>
      </c>
      <c r="M31" s="37">
        <f>SUMIFS(СВЦЭМ!$C$34:$C$777,СВЦЭМ!$A$34:$A$777,$A31,СВЦЭМ!$B$34:$B$777,M$11)+'СЕТ СН'!$F$9+СВЦЭМ!$D$10+'СЕТ СН'!$F$6-'СЕТ СН'!$F$19</f>
        <v>806.07051299</v>
      </c>
      <c r="N31" s="37">
        <f>SUMIFS(СВЦЭМ!$C$34:$C$777,СВЦЭМ!$A$34:$A$777,$A31,СВЦЭМ!$B$34:$B$777,N$11)+'СЕТ СН'!$F$9+СВЦЭМ!$D$10+'СЕТ СН'!$F$6-'СЕТ СН'!$F$19</f>
        <v>798.59676341999989</v>
      </c>
      <c r="O31" s="37">
        <f>SUMIFS(СВЦЭМ!$C$34:$C$777,СВЦЭМ!$A$34:$A$777,$A31,СВЦЭМ!$B$34:$B$777,O$11)+'СЕТ СН'!$F$9+СВЦЭМ!$D$10+'СЕТ СН'!$F$6-'СЕТ СН'!$F$19</f>
        <v>796.86417921999987</v>
      </c>
      <c r="P31" s="37">
        <f>SUMIFS(СВЦЭМ!$C$34:$C$777,СВЦЭМ!$A$34:$A$777,$A31,СВЦЭМ!$B$34:$B$777,P$11)+'СЕТ СН'!$F$9+СВЦЭМ!$D$10+'СЕТ СН'!$F$6-'СЕТ СН'!$F$19</f>
        <v>807.50175437000007</v>
      </c>
      <c r="Q31" s="37">
        <f>SUMIFS(СВЦЭМ!$C$34:$C$777,СВЦЭМ!$A$34:$A$777,$A31,СВЦЭМ!$B$34:$B$777,Q$11)+'СЕТ СН'!$F$9+СВЦЭМ!$D$10+'СЕТ СН'!$F$6-'СЕТ СН'!$F$19</f>
        <v>823.06829209000011</v>
      </c>
      <c r="R31" s="37">
        <f>SUMIFS(СВЦЭМ!$C$34:$C$777,СВЦЭМ!$A$34:$A$777,$A31,СВЦЭМ!$B$34:$B$777,R$11)+'СЕТ СН'!$F$9+СВЦЭМ!$D$10+'СЕТ СН'!$F$6-'СЕТ СН'!$F$19</f>
        <v>820.64931882999986</v>
      </c>
      <c r="S31" s="37">
        <f>SUMIFS(СВЦЭМ!$C$34:$C$777,СВЦЭМ!$A$34:$A$777,$A31,СВЦЭМ!$B$34:$B$777,S$11)+'СЕТ СН'!$F$9+СВЦЭМ!$D$10+'СЕТ СН'!$F$6-'СЕТ СН'!$F$19</f>
        <v>823.65895339000008</v>
      </c>
      <c r="T31" s="37">
        <f>SUMIFS(СВЦЭМ!$C$34:$C$777,СВЦЭМ!$A$34:$A$777,$A31,СВЦЭМ!$B$34:$B$777,T$11)+'СЕТ СН'!$F$9+СВЦЭМ!$D$10+'СЕТ СН'!$F$6-'СЕТ СН'!$F$19</f>
        <v>837.26746951000018</v>
      </c>
      <c r="U31" s="37">
        <f>SUMIFS(СВЦЭМ!$C$34:$C$777,СВЦЭМ!$A$34:$A$777,$A31,СВЦЭМ!$B$34:$B$777,U$11)+'СЕТ СН'!$F$9+СВЦЭМ!$D$10+'СЕТ СН'!$F$6-'СЕТ СН'!$F$19</f>
        <v>858.24321125000006</v>
      </c>
      <c r="V31" s="37">
        <f>SUMIFS(СВЦЭМ!$C$34:$C$777,СВЦЭМ!$A$34:$A$777,$A31,СВЦЭМ!$B$34:$B$777,V$11)+'СЕТ СН'!$F$9+СВЦЭМ!$D$10+'СЕТ СН'!$F$6-'СЕТ СН'!$F$19</f>
        <v>860.89499924000006</v>
      </c>
      <c r="W31" s="37">
        <f>SUMIFS(СВЦЭМ!$C$34:$C$777,СВЦЭМ!$A$34:$A$777,$A31,СВЦЭМ!$B$34:$B$777,W$11)+'СЕТ СН'!$F$9+СВЦЭМ!$D$10+'СЕТ СН'!$F$6-'СЕТ СН'!$F$19</f>
        <v>906.73834305000014</v>
      </c>
      <c r="X31" s="37">
        <f>SUMIFS(СВЦЭМ!$C$34:$C$777,СВЦЭМ!$A$34:$A$777,$A31,СВЦЭМ!$B$34:$B$777,X$11)+'СЕТ СН'!$F$9+СВЦЭМ!$D$10+'СЕТ СН'!$F$6-'СЕТ СН'!$F$19</f>
        <v>934.44147118000001</v>
      </c>
      <c r="Y31" s="37">
        <f>SUMIFS(СВЦЭМ!$C$34:$C$777,СВЦЭМ!$A$34:$A$777,$A31,СВЦЭМ!$B$34:$B$777,Y$11)+'СЕТ СН'!$F$9+СВЦЭМ!$D$10+'СЕТ СН'!$F$6-'СЕТ СН'!$F$19</f>
        <v>981.17030739000006</v>
      </c>
    </row>
    <row r="32" spans="1:25" ht="15.75" x14ac:dyDescent="0.2">
      <c r="A32" s="36">
        <f t="shared" si="0"/>
        <v>43029</v>
      </c>
      <c r="B32" s="37">
        <f>SUMIFS(СВЦЭМ!$C$34:$C$777,СВЦЭМ!$A$34:$A$777,$A32,СВЦЭМ!$B$34:$B$777,B$11)+'СЕТ СН'!$F$9+СВЦЭМ!$D$10+'СЕТ СН'!$F$6-'СЕТ СН'!$F$19</f>
        <v>1000.18969969</v>
      </c>
      <c r="C32" s="37">
        <f>SUMIFS(СВЦЭМ!$C$34:$C$777,СВЦЭМ!$A$34:$A$777,$A32,СВЦЭМ!$B$34:$B$777,C$11)+'СЕТ СН'!$F$9+СВЦЭМ!$D$10+'СЕТ СН'!$F$6-'СЕТ СН'!$F$19</f>
        <v>1038.6668394400001</v>
      </c>
      <c r="D32" s="37">
        <f>SUMIFS(СВЦЭМ!$C$34:$C$777,СВЦЭМ!$A$34:$A$777,$A32,СВЦЭМ!$B$34:$B$777,D$11)+'СЕТ СН'!$F$9+СВЦЭМ!$D$10+'СЕТ СН'!$F$6-'СЕТ СН'!$F$19</f>
        <v>1028.5609675400001</v>
      </c>
      <c r="E32" s="37">
        <f>SUMIFS(СВЦЭМ!$C$34:$C$777,СВЦЭМ!$A$34:$A$777,$A32,СВЦЭМ!$B$34:$B$777,E$11)+'СЕТ СН'!$F$9+СВЦЭМ!$D$10+'СЕТ СН'!$F$6-'СЕТ СН'!$F$19</f>
        <v>1045.1477806800001</v>
      </c>
      <c r="F32" s="37">
        <f>SUMIFS(СВЦЭМ!$C$34:$C$777,СВЦЭМ!$A$34:$A$777,$A32,СВЦЭМ!$B$34:$B$777,F$11)+'СЕТ СН'!$F$9+СВЦЭМ!$D$10+'СЕТ СН'!$F$6-'СЕТ СН'!$F$19</f>
        <v>1053.8114657900001</v>
      </c>
      <c r="G32" s="37">
        <f>SUMIFS(СВЦЭМ!$C$34:$C$777,СВЦЭМ!$A$34:$A$777,$A32,СВЦЭМ!$B$34:$B$777,G$11)+'СЕТ СН'!$F$9+СВЦЭМ!$D$10+'СЕТ СН'!$F$6-'СЕТ СН'!$F$19</f>
        <v>1040.5703944700001</v>
      </c>
      <c r="H32" s="37">
        <f>SUMIFS(СВЦЭМ!$C$34:$C$777,СВЦЭМ!$A$34:$A$777,$A32,СВЦЭМ!$B$34:$B$777,H$11)+'СЕТ СН'!$F$9+СВЦЭМ!$D$10+'СЕТ СН'!$F$6-'СЕТ СН'!$F$19</f>
        <v>985.07878994999987</v>
      </c>
      <c r="I32" s="37">
        <f>SUMIFS(СВЦЭМ!$C$34:$C$777,СВЦЭМ!$A$34:$A$777,$A32,СВЦЭМ!$B$34:$B$777,I$11)+'СЕТ СН'!$F$9+СВЦЭМ!$D$10+'СЕТ СН'!$F$6-'СЕТ СН'!$F$19</f>
        <v>941.12794981000002</v>
      </c>
      <c r="J32" s="37">
        <f>SUMIFS(СВЦЭМ!$C$34:$C$777,СВЦЭМ!$A$34:$A$777,$A32,СВЦЭМ!$B$34:$B$777,J$11)+'СЕТ СН'!$F$9+СВЦЭМ!$D$10+'СЕТ СН'!$F$6-'СЕТ СН'!$F$19</f>
        <v>906.4303797099999</v>
      </c>
      <c r="K32" s="37">
        <f>SUMIFS(СВЦЭМ!$C$34:$C$777,СВЦЭМ!$A$34:$A$777,$A32,СВЦЭМ!$B$34:$B$777,K$11)+'СЕТ СН'!$F$9+СВЦЭМ!$D$10+'СЕТ СН'!$F$6-'СЕТ СН'!$F$19</f>
        <v>839.06847341000002</v>
      </c>
      <c r="L32" s="37">
        <f>SUMIFS(СВЦЭМ!$C$34:$C$777,СВЦЭМ!$A$34:$A$777,$A32,СВЦЭМ!$B$34:$B$777,L$11)+'СЕТ СН'!$F$9+СВЦЭМ!$D$10+'СЕТ СН'!$F$6-'СЕТ СН'!$F$19</f>
        <v>816.56483643000001</v>
      </c>
      <c r="M32" s="37">
        <f>SUMIFS(СВЦЭМ!$C$34:$C$777,СВЦЭМ!$A$34:$A$777,$A32,СВЦЭМ!$B$34:$B$777,M$11)+'СЕТ СН'!$F$9+СВЦЭМ!$D$10+'СЕТ СН'!$F$6-'СЕТ СН'!$F$19</f>
        <v>808.85119300000019</v>
      </c>
      <c r="N32" s="37">
        <f>SUMIFS(СВЦЭМ!$C$34:$C$777,СВЦЭМ!$A$34:$A$777,$A32,СВЦЭМ!$B$34:$B$777,N$11)+'СЕТ СН'!$F$9+СВЦЭМ!$D$10+'СЕТ СН'!$F$6-'СЕТ СН'!$F$19</f>
        <v>794.21976833999997</v>
      </c>
      <c r="O32" s="37">
        <f>SUMIFS(СВЦЭМ!$C$34:$C$777,СВЦЭМ!$A$34:$A$777,$A32,СВЦЭМ!$B$34:$B$777,O$11)+'СЕТ СН'!$F$9+СВЦЭМ!$D$10+'СЕТ СН'!$F$6-'СЕТ СН'!$F$19</f>
        <v>777.49511957000004</v>
      </c>
      <c r="P32" s="37">
        <f>SUMIFS(СВЦЭМ!$C$34:$C$777,СВЦЭМ!$A$34:$A$777,$A32,СВЦЭМ!$B$34:$B$777,P$11)+'СЕТ СН'!$F$9+СВЦЭМ!$D$10+'СЕТ СН'!$F$6-'СЕТ СН'!$F$19</f>
        <v>766.46498971999995</v>
      </c>
      <c r="Q32" s="37">
        <f>SUMIFS(СВЦЭМ!$C$34:$C$777,СВЦЭМ!$A$34:$A$777,$A32,СВЦЭМ!$B$34:$B$777,Q$11)+'СЕТ СН'!$F$9+СВЦЭМ!$D$10+'СЕТ СН'!$F$6-'СЕТ СН'!$F$19</f>
        <v>774.83007178999992</v>
      </c>
      <c r="R32" s="37">
        <f>SUMIFS(СВЦЭМ!$C$34:$C$777,СВЦЭМ!$A$34:$A$777,$A32,СВЦЭМ!$B$34:$B$777,R$11)+'СЕТ СН'!$F$9+СВЦЭМ!$D$10+'СЕТ СН'!$F$6-'СЕТ СН'!$F$19</f>
        <v>779.28412567999999</v>
      </c>
      <c r="S32" s="37">
        <f>SUMIFS(СВЦЭМ!$C$34:$C$777,СВЦЭМ!$A$34:$A$777,$A32,СВЦЭМ!$B$34:$B$777,S$11)+'СЕТ СН'!$F$9+СВЦЭМ!$D$10+'СЕТ СН'!$F$6-'СЕТ СН'!$F$19</f>
        <v>791.82826139999997</v>
      </c>
      <c r="T32" s="37">
        <f>SUMIFS(СВЦЭМ!$C$34:$C$777,СВЦЭМ!$A$34:$A$777,$A32,СВЦЭМ!$B$34:$B$777,T$11)+'СЕТ СН'!$F$9+СВЦЭМ!$D$10+'СЕТ СН'!$F$6-'СЕТ СН'!$F$19</f>
        <v>826.07436844000017</v>
      </c>
      <c r="U32" s="37">
        <f>SUMIFS(СВЦЭМ!$C$34:$C$777,СВЦЭМ!$A$34:$A$777,$A32,СВЦЭМ!$B$34:$B$777,U$11)+'СЕТ СН'!$F$9+СВЦЭМ!$D$10+'СЕТ СН'!$F$6-'СЕТ СН'!$F$19</f>
        <v>853.83005397000011</v>
      </c>
      <c r="V32" s="37">
        <f>SUMIFS(СВЦЭМ!$C$34:$C$777,СВЦЭМ!$A$34:$A$777,$A32,СВЦЭМ!$B$34:$B$777,V$11)+'СЕТ СН'!$F$9+СВЦЭМ!$D$10+'СЕТ СН'!$F$6-'СЕТ СН'!$F$19</f>
        <v>838.36329823000005</v>
      </c>
      <c r="W32" s="37">
        <f>SUMIFS(СВЦЭМ!$C$34:$C$777,СВЦЭМ!$A$34:$A$777,$A32,СВЦЭМ!$B$34:$B$777,W$11)+'СЕТ СН'!$F$9+СВЦЭМ!$D$10+'СЕТ СН'!$F$6-'СЕТ СН'!$F$19</f>
        <v>827.26725224000006</v>
      </c>
      <c r="X32" s="37">
        <f>SUMIFS(СВЦЭМ!$C$34:$C$777,СВЦЭМ!$A$34:$A$777,$A32,СВЦЭМ!$B$34:$B$777,X$11)+'СЕТ СН'!$F$9+СВЦЭМ!$D$10+'СЕТ СН'!$F$6-'СЕТ СН'!$F$19</f>
        <v>890.23358109000014</v>
      </c>
      <c r="Y32" s="37">
        <f>SUMIFS(СВЦЭМ!$C$34:$C$777,СВЦЭМ!$A$34:$A$777,$A32,СВЦЭМ!$B$34:$B$777,Y$11)+'СЕТ СН'!$F$9+СВЦЭМ!$D$10+'СЕТ СН'!$F$6-'СЕТ СН'!$F$19</f>
        <v>939.23791209000001</v>
      </c>
    </row>
    <row r="33" spans="1:25" ht="15.75" x14ac:dyDescent="0.2">
      <c r="A33" s="36">
        <f t="shared" si="0"/>
        <v>43030</v>
      </c>
      <c r="B33" s="37">
        <f>SUMIFS(СВЦЭМ!$C$34:$C$777,СВЦЭМ!$A$34:$A$777,$A33,СВЦЭМ!$B$34:$B$777,B$11)+'СЕТ СН'!$F$9+СВЦЭМ!$D$10+'СЕТ СН'!$F$6-'СЕТ СН'!$F$19</f>
        <v>1018.7878124700001</v>
      </c>
      <c r="C33" s="37">
        <f>SUMIFS(СВЦЭМ!$C$34:$C$777,СВЦЭМ!$A$34:$A$777,$A33,СВЦЭМ!$B$34:$B$777,C$11)+'СЕТ СН'!$F$9+СВЦЭМ!$D$10+'СЕТ СН'!$F$6-'СЕТ СН'!$F$19</f>
        <v>1083.2670106800001</v>
      </c>
      <c r="D33" s="37">
        <f>SUMIFS(СВЦЭМ!$C$34:$C$777,СВЦЭМ!$A$34:$A$777,$A33,СВЦЭМ!$B$34:$B$777,D$11)+'СЕТ СН'!$F$9+СВЦЭМ!$D$10+'СЕТ СН'!$F$6-'СЕТ СН'!$F$19</f>
        <v>1111.0383646400001</v>
      </c>
      <c r="E33" s="37">
        <f>SUMIFS(СВЦЭМ!$C$34:$C$777,СВЦЭМ!$A$34:$A$777,$A33,СВЦЭМ!$B$34:$B$777,E$11)+'СЕТ СН'!$F$9+СВЦЭМ!$D$10+'СЕТ СН'!$F$6-'СЕТ СН'!$F$19</f>
        <v>1133.88243496</v>
      </c>
      <c r="F33" s="37">
        <f>SUMIFS(СВЦЭМ!$C$34:$C$777,СВЦЭМ!$A$34:$A$777,$A33,СВЦЭМ!$B$34:$B$777,F$11)+'СЕТ СН'!$F$9+СВЦЭМ!$D$10+'СЕТ СН'!$F$6-'СЕТ СН'!$F$19</f>
        <v>1128.5969258100001</v>
      </c>
      <c r="G33" s="37">
        <f>SUMIFS(СВЦЭМ!$C$34:$C$777,СВЦЭМ!$A$34:$A$777,$A33,СВЦЭМ!$B$34:$B$777,G$11)+'СЕТ СН'!$F$9+СВЦЭМ!$D$10+'СЕТ СН'!$F$6-'СЕТ СН'!$F$19</f>
        <v>1108.52672179</v>
      </c>
      <c r="H33" s="37">
        <f>SUMIFS(СВЦЭМ!$C$34:$C$777,СВЦЭМ!$A$34:$A$777,$A33,СВЦЭМ!$B$34:$B$777,H$11)+'СЕТ СН'!$F$9+СВЦЭМ!$D$10+'СЕТ СН'!$F$6-'СЕТ СН'!$F$19</f>
        <v>1077.15100568</v>
      </c>
      <c r="I33" s="37">
        <f>SUMIFS(СВЦЭМ!$C$34:$C$777,СВЦЭМ!$A$34:$A$777,$A33,СВЦЭМ!$B$34:$B$777,I$11)+'СЕТ СН'!$F$9+СВЦЭМ!$D$10+'СЕТ СН'!$F$6-'СЕТ СН'!$F$19</f>
        <v>1029.91377023</v>
      </c>
      <c r="J33" s="37">
        <f>SUMIFS(СВЦЭМ!$C$34:$C$777,СВЦЭМ!$A$34:$A$777,$A33,СВЦЭМ!$B$34:$B$777,J$11)+'СЕТ СН'!$F$9+СВЦЭМ!$D$10+'СЕТ СН'!$F$6-'СЕТ СН'!$F$19</f>
        <v>924.95797457000003</v>
      </c>
      <c r="K33" s="37">
        <f>SUMIFS(СВЦЭМ!$C$34:$C$777,СВЦЭМ!$A$34:$A$777,$A33,СВЦЭМ!$B$34:$B$777,K$11)+'СЕТ СН'!$F$9+СВЦЭМ!$D$10+'СЕТ СН'!$F$6-'СЕТ СН'!$F$19</f>
        <v>837.12320619000002</v>
      </c>
      <c r="L33" s="37">
        <f>SUMIFS(СВЦЭМ!$C$34:$C$777,СВЦЭМ!$A$34:$A$777,$A33,СВЦЭМ!$B$34:$B$777,L$11)+'СЕТ СН'!$F$9+СВЦЭМ!$D$10+'СЕТ СН'!$F$6-'СЕТ СН'!$F$19</f>
        <v>762.55956205000007</v>
      </c>
      <c r="M33" s="37">
        <f>SUMIFS(СВЦЭМ!$C$34:$C$777,СВЦЭМ!$A$34:$A$777,$A33,СВЦЭМ!$B$34:$B$777,M$11)+'СЕТ СН'!$F$9+СВЦЭМ!$D$10+'СЕТ СН'!$F$6-'СЕТ СН'!$F$19</f>
        <v>764.10092773000019</v>
      </c>
      <c r="N33" s="37">
        <f>SUMIFS(СВЦЭМ!$C$34:$C$777,СВЦЭМ!$A$34:$A$777,$A33,СВЦЭМ!$B$34:$B$777,N$11)+'СЕТ СН'!$F$9+СВЦЭМ!$D$10+'СЕТ СН'!$F$6-'СЕТ СН'!$F$19</f>
        <v>765.91546270999993</v>
      </c>
      <c r="O33" s="37">
        <f>SUMIFS(СВЦЭМ!$C$34:$C$777,СВЦЭМ!$A$34:$A$777,$A33,СВЦЭМ!$B$34:$B$777,O$11)+'СЕТ СН'!$F$9+СВЦЭМ!$D$10+'СЕТ СН'!$F$6-'СЕТ СН'!$F$19</f>
        <v>773.45551369999998</v>
      </c>
      <c r="P33" s="37">
        <f>SUMIFS(СВЦЭМ!$C$34:$C$777,СВЦЭМ!$A$34:$A$777,$A33,СВЦЭМ!$B$34:$B$777,P$11)+'СЕТ СН'!$F$9+СВЦЭМ!$D$10+'СЕТ СН'!$F$6-'СЕТ СН'!$F$19</f>
        <v>776.95017852000001</v>
      </c>
      <c r="Q33" s="37">
        <f>SUMIFS(СВЦЭМ!$C$34:$C$777,СВЦЭМ!$A$34:$A$777,$A33,СВЦЭМ!$B$34:$B$777,Q$11)+'СЕТ СН'!$F$9+СВЦЭМ!$D$10+'СЕТ СН'!$F$6-'СЕТ СН'!$F$19</f>
        <v>778.23547613000005</v>
      </c>
      <c r="R33" s="37">
        <f>SUMIFS(СВЦЭМ!$C$34:$C$777,СВЦЭМ!$A$34:$A$777,$A33,СВЦЭМ!$B$34:$B$777,R$11)+'СЕТ СН'!$F$9+СВЦЭМ!$D$10+'СЕТ СН'!$F$6-'СЕТ СН'!$F$19</f>
        <v>774.49891094000009</v>
      </c>
      <c r="S33" s="37">
        <f>SUMIFS(СВЦЭМ!$C$34:$C$777,СВЦЭМ!$A$34:$A$777,$A33,СВЦЭМ!$B$34:$B$777,S$11)+'СЕТ СН'!$F$9+СВЦЭМ!$D$10+'СЕТ СН'!$F$6-'СЕТ СН'!$F$19</f>
        <v>775.06733344000008</v>
      </c>
      <c r="T33" s="37">
        <f>SUMIFS(СВЦЭМ!$C$34:$C$777,СВЦЭМ!$A$34:$A$777,$A33,СВЦЭМ!$B$34:$B$777,T$11)+'СЕТ СН'!$F$9+СВЦЭМ!$D$10+'СЕТ СН'!$F$6-'СЕТ СН'!$F$19</f>
        <v>735.83119863000002</v>
      </c>
      <c r="U33" s="37">
        <f>SUMIFS(СВЦЭМ!$C$34:$C$777,СВЦЭМ!$A$34:$A$777,$A33,СВЦЭМ!$B$34:$B$777,U$11)+'СЕТ СН'!$F$9+СВЦЭМ!$D$10+'СЕТ СН'!$F$6-'СЕТ СН'!$F$19</f>
        <v>719.57440687000008</v>
      </c>
      <c r="V33" s="37">
        <f>SUMIFS(СВЦЭМ!$C$34:$C$777,СВЦЭМ!$A$34:$A$777,$A33,СВЦЭМ!$B$34:$B$777,V$11)+'СЕТ СН'!$F$9+СВЦЭМ!$D$10+'СЕТ СН'!$F$6-'СЕТ СН'!$F$19</f>
        <v>721.44066711000005</v>
      </c>
      <c r="W33" s="37">
        <f>SUMIFS(СВЦЭМ!$C$34:$C$777,СВЦЭМ!$A$34:$A$777,$A33,СВЦЭМ!$B$34:$B$777,W$11)+'СЕТ СН'!$F$9+СВЦЭМ!$D$10+'СЕТ СН'!$F$6-'СЕТ СН'!$F$19</f>
        <v>792.68330335999985</v>
      </c>
      <c r="X33" s="37">
        <f>SUMIFS(СВЦЭМ!$C$34:$C$777,СВЦЭМ!$A$34:$A$777,$A33,СВЦЭМ!$B$34:$B$777,X$11)+'СЕТ СН'!$F$9+СВЦЭМ!$D$10+'СЕТ СН'!$F$6-'СЕТ СН'!$F$19</f>
        <v>888.01232641999991</v>
      </c>
      <c r="Y33" s="37">
        <f>SUMIFS(СВЦЭМ!$C$34:$C$777,СВЦЭМ!$A$34:$A$777,$A33,СВЦЭМ!$B$34:$B$777,Y$11)+'СЕТ СН'!$F$9+СВЦЭМ!$D$10+'СЕТ СН'!$F$6-'СЕТ СН'!$F$19</f>
        <v>977.17755159000012</v>
      </c>
    </row>
    <row r="34" spans="1:25" ht="15.75" x14ac:dyDescent="0.2">
      <c r="A34" s="36">
        <f t="shared" si="0"/>
        <v>43031</v>
      </c>
      <c r="B34" s="37">
        <f>SUMIFS(СВЦЭМ!$C$34:$C$777,СВЦЭМ!$A$34:$A$777,$A34,СВЦЭМ!$B$34:$B$777,B$11)+'СЕТ СН'!$F$9+СВЦЭМ!$D$10+'СЕТ СН'!$F$6-'СЕТ СН'!$F$19</f>
        <v>992.62072249000016</v>
      </c>
      <c r="C34" s="37">
        <f>SUMIFS(СВЦЭМ!$C$34:$C$777,СВЦЭМ!$A$34:$A$777,$A34,СВЦЭМ!$B$34:$B$777,C$11)+'СЕТ СН'!$F$9+СВЦЭМ!$D$10+'СЕТ СН'!$F$6-'СЕТ СН'!$F$19</f>
        <v>1046.76164853</v>
      </c>
      <c r="D34" s="37">
        <f>SUMIFS(СВЦЭМ!$C$34:$C$777,СВЦЭМ!$A$34:$A$777,$A34,СВЦЭМ!$B$34:$B$777,D$11)+'СЕТ СН'!$F$9+СВЦЭМ!$D$10+'СЕТ СН'!$F$6-'СЕТ СН'!$F$19</f>
        <v>1083.60638567</v>
      </c>
      <c r="E34" s="37">
        <f>SUMIFS(СВЦЭМ!$C$34:$C$777,СВЦЭМ!$A$34:$A$777,$A34,СВЦЭМ!$B$34:$B$777,E$11)+'СЕТ СН'!$F$9+СВЦЭМ!$D$10+'СЕТ СН'!$F$6-'СЕТ СН'!$F$19</f>
        <v>1105.37446886</v>
      </c>
      <c r="F34" s="37">
        <f>SUMIFS(СВЦЭМ!$C$34:$C$777,СВЦЭМ!$A$34:$A$777,$A34,СВЦЭМ!$B$34:$B$777,F$11)+'СЕТ СН'!$F$9+СВЦЭМ!$D$10+'СЕТ СН'!$F$6-'СЕТ СН'!$F$19</f>
        <v>1105.2051054799999</v>
      </c>
      <c r="G34" s="37">
        <f>SUMIFS(СВЦЭМ!$C$34:$C$777,СВЦЭМ!$A$34:$A$777,$A34,СВЦЭМ!$B$34:$B$777,G$11)+'СЕТ СН'!$F$9+СВЦЭМ!$D$10+'СЕТ СН'!$F$6-'СЕТ СН'!$F$19</f>
        <v>1076.1113451000001</v>
      </c>
      <c r="H34" s="37">
        <f>SUMIFS(СВЦЭМ!$C$34:$C$777,СВЦЭМ!$A$34:$A$777,$A34,СВЦЭМ!$B$34:$B$777,H$11)+'СЕТ СН'!$F$9+СВЦЭМ!$D$10+'СЕТ СН'!$F$6-'СЕТ СН'!$F$19</f>
        <v>1057.74213973</v>
      </c>
      <c r="I34" s="37">
        <f>SUMIFS(СВЦЭМ!$C$34:$C$777,СВЦЭМ!$A$34:$A$777,$A34,СВЦЭМ!$B$34:$B$777,I$11)+'СЕТ СН'!$F$9+СВЦЭМ!$D$10+'СЕТ СН'!$F$6-'СЕТ СН'!$F$19</f>
        <v>1024.99406064</v>
      </c>
      <c r="J34" s="37">
        <f>SUMIFS(СВЦЭМ!$C$34:$C$777,СВЦЭМ!$A$34:$A$777,$A34,СВЦЭМ!$B$34:$B$777,J$11)+'СЕТ СН'!$F$9+СВЦЭМ!$D$10+'СЕТ СН'!$F$6-'СЕТ СН'!$F$19</f>
        <v>934.84983205999993</v>
      </c>
      <c r="K34" s="37">
        <f>SUMIFS(СВЦЭМ!$C$34:$C$777,СВЦЭМ!$A$34:$A$777,$A34,СВЦЭМ!$B$34:$B$777,K$11)+'СЕТ СН'!$F$9+СВЦЭМ!$D$10+'СЕТ СН'!$F$6-'СЕТ СН'!$F$19</f>
        <v>881.91283814999997</v>
      </c>
      <c r="L34" s="37">
        <f>SUMIFS(СВЦЭМ!$C$34:$C$777,СВЦЭМ!$A$34:$A$777,$A34,СВЦЭМ!$B$34:$B$777,L$11)+'СЕТ СН'!$F$9+СВЦЭМ!$D$10+'СЕТ СН'!$F$6-'СЕТ СН'!$F$19</f>
        <v>867.03906667000001</v>
      </c>
      <c r="M34" s="37">
        <f>SUMIFS(СВЦЭМ!$C$34:$C$777,СВЦЭМ!$A$34:$A$777,$A34,СВЦЭМ!$B$34:$B$777,M$11)+'СЕТ СН'!$F$9+СВЦЭМ!$D$10+'СЕТ СН'!$F$6-'СЕТ СН'!$F$19</f>
        <v>866.50747447000003</v>
      </c>
      <c r="N34" s="37">
        <f>SUMIFS(СВЦЭМ!$C$34:$C$777,СВЦЭМ!$A$34:$A$777,$A34,СВЦЭМ!$B$34:$B$777,N$11)+'СЕТ СН'!$F$9+СВЦЭМ!$D$10+'СЕТ СН'!$F$6-'СЕТ СН'!$F$19</f>
        <v>854.09491817999992</v>
      </c>
      <c r="O34" s="37">
        <f>SUMIFS(СВЦЭМ!$C$34:$C$777,СВЦЭМ!$A$34:$A$777,$A34,СВЦЭМ!$B$34:$B$777,O$11)+'СЕТ СН'!$F$9+СВЦЭМ!$D$10+'СЕТ СН'!$F$6-'СЕТ СН'!$F$19</f>
        <v>845.67139823000002</v>
      </c>
      <c r="P34" s="37">
        <f>SUMIFS(СВЦЭМ!$C$34:$C$777,СВЦЭМ!$A$34:$A$777,$A34,СВЦЭМ!$B$34:$B$777,P$11)+'СЕТ СН'!$F$9+СВЦЭМ!$D$10+'СЕТ СН'!$F$6-'СЕТ СН'!$F$19</f>
        <v>837.48280437000017</v>
      </c>
      <c r="Q34" s="37">
        <f>SUMIFS(СВЦЭМ!$C$34:$C$777,СВЦЭМ!$A$34:$A$777,$A34,СВЦЭМ!$B$34:$B$777,Q$11)+'СЕТ СН'!$F$9+СВЦЭМ!$D$10+'СЕТ СН'!$F$6-'СЕТ СН'!$F$19</f>
        <v>831.32512382000004</v>
      </c>
      <c r="R34" s="37">
        <f>SUMIFS(СВЦЭМ!$C$34:$C$777,СВЦЭМ!$A$34:$A$777,$A34,СВЦЭМ!$B$34:$B$777,R$11)+'СЕТ СН'!$F$9+СВЦЭМ!$D$10+'СЕТ СН'!$F$6-'СЕТ СН'!$F$19</f>
        <v>828.21167330000003</v>
      </c>
      <c r="S34" s="37">
        <f>SUMIFS(СВЦЭМ!$C$34:$C$777,СВЦЭМ!$A$34:$A$777,$A34,СВЦЭМ!$B$34:$B$777,S$11)+'СЕТ СН'!$F$9+СВЦЭМ!$D$10+'СЕТ СН'!$F$6-'СЕТ СН'!$F$19</f>
        <v>845.22826362000001</v>
      </c>
      <c r="T34" s="37">
        <f>SUMIFS(СВЦЭМ!$C$34:$C$777,СВЦЭМ!$A$34:$A$777,$A34,СВЦЭМ!$B$34:$B$777,T$11)+'СЕТ СН'!$F$9+СВЦЭМ!$D$10+'СЕТ СН'!$F$6-'СЕТ СН'!$F$19</f>
        <v>878.04076055000019</v>
      </c>
      <c r="U34" s="37">
        <f>SUMIFS(СВЦЭМ!$C$34:$C$777,СВЦЭМ!$A$34:$A$777,$A34,СВЦЭМ!$B$34:$B$777,U$11)+'СЕТ СН'!$F$9+СВЦЭМ!$D$10+'СЕТ СН'!$F$6-'СЕТ СН'!$F$19</f>
        <v>884.24798297000007</v>
      </c>
      <c r="V34" s="37">
        <f>SUMIFS(СВЦЭМ!$C$34:$C$777,СВЦЭМ!$A$34:$A$777,$A34,СВЦЭМ!$B$34:$B$777,V$11)+'СЕТ СН'!$F$9+СВЦЭМ!$D$10+'СЕТ СН'!$F$6-'СЕТ СН'!$F$19</f>
        <v>856.66614065999988</v>
      </c>
      <c r="W34" s="37">
        <f>SUMIFS(СВЦЭМ!$C$34:$C$777,СВЦЭМ!$A$34:$A$777,$A34,СВЦЭМ!$B$34:$B$777,W$11)+'СЕТ СН'!$F$9+СВЦЭМ!$D$10+'СЕТ СН'!$F$6-'СЕТ СН'!$F$19</f>
        <v>880.89948272000015</v>
      </c>
      <c r="X34" s="37">
        <f>SUMIFS(СВЦЭМ!$C$34:$C$777,СВЦЭМ!$A$34:$A$777,$A34,СВЦЭМ!$B$34:$B$777,X$11)+'СЕТ СН'!$F$9+СВЦЭМ!$D$10+'СЕТ СН'!$F$6-'СЕТ СН'!$F$19</f>
        <v>876.07935668000005</v>
      </c>
      <c r="Y34" s="37">
        <f>SUMIFS(СВЦЭМ!$C$34:$C$777,СВЦЭМ!$A$34:$A$777,$A34,СВЦЭМ!$B$34:$B$777,Y$11)+'СЕТ СН'!$F$9+СВЦЭМ!$D$10+'СЕТ СН'!$F$6-'СЕТ СН'!$F$19</f>
        <v>934.62527699999987</v>
      </c>
    </row>
    <row r="35" spans="1:25" ht="15.75" x14ac:dyDescent="0.2">
      <c r="A35" s="36">
        <f t="shared" si="0"/>
        <v>43032</v>
      </c>
      <c r="B35" s="37">
        <f>SUMIFS(СВЦЭМ!$C$34:$C$777,СВЦЭМ!$A$34:$A$777,$A35,СВЦЭМ!$B$34:$B$777,B$11)+'СЕТ СН'!$F$9+СВЦЭМ!$D$10+'СЕТ СН'!$F$6-'СЕТ СН'!$F$19</f>
        <v>1032.09341812</v>
      </c>
      <c r="C35" s="37">
        <f>SUMIFS(СВЦЭМ!$C$34:$C$777,СВЦЭМ!$A$34:$A$777,$A35,СВЦЭМ!$B$34:$B$777,C$11)+'СЕТ СН'!$F$9+СВЦЭМ!$D$10+'СЕТ СН'!$F$6-'СЕТ СН'!$F$19</f>
        <v>1033.0155508</v>
      </c>
      <c r="D35" s="37">
        <f>SUMIFS(СВЦЭМ!$C$34:$C$777,СВЦЭМ!$A$34:$A$777,$A35,СВЦЭМ!$B$34:$B$777,D$11)+'СЕТ СН'!$F$9+СВЦЭМ!$D$10+'СЕТ СН'!$F$6-'СЕТ СН'!$F$19</f>
        <v>1082.8082126199999</v>
      </c>
      <c r="E35" s="37">
        <f>SUMIFS(СВЦЭМ!$C$34:$C$777,СВЦЭМ!$A$34:$A$777,$A35,СВЦЭМ!$B$34:$B$777,E$11)+'СЕТ СН'!$F$9+СВЦЭМ!$D$10+'СЕТ СН'!$F$6-'СЕТ СН'!$F$19</f>
        <v>1132.72015827</v>
      </c>
      <c r="F35" s="37">
        <f>SUMIFS(СВЦЭМ!$C$34:$C$777,СВЦЭМ!$A$34:$A$777,$A35,СВЦЭМ!$B$34:$B$777,F$11)+'СЕТ СН'!$F$9+СВЦЭМ!$D$10+'СЕТ СН'!$F$6-'СЕТ СН'!$F$19</f>
        <v>1133.8684636800001</v>
      </c>
      <c r="G35" s="37">
        <f>SUMIFS(СВЦЭМ!$C$34:$C$777,СВЦЭМ!$A$34:$A$777,$A35,СВЦЭМ!$B$34:$B$777,G$11)+'СЕТ СН'!$F$9+СВЦЭМ!$D$10+'СЕТ СН'!$F$6-'СЕТ СН'!$F$19</f>
        <v>1103.31223092</v>
      </c>
      <c r="H35" s="37">
        <f>SUMIFS(СВЦЭМ!$C$34:$C$777,СВЦЭМ!$A$34:$A$777,$A35,СВЦЭМ!$B$34:$B$777,H$11)+'СЕТ СН'!$F$9+СВЦЭМ!$D$10+'СЕТ СН'!$F$6-'СЕТ СН'!$F$19</f>
        <v>1009.2492145599999</v>
      </c>
      <c r="I35" s="37">
        <f>SUMIFS(СВЦЭМ!$C$34:$C$777,СВЦЭМ!$A$34:$A$777,$A35,СВЦЭМ!$B$34:$B$777,I$11)+'СЕТ СН'!$F$9+СВЦЭМ!$D$10+'СЕТ СН'!$F$6-'СЕТ СН'!$F$19</f>
        <v>942.11647456000014</v>
      </c>
      <c r="J35" s="37">
        <f>SUMIFS(СВЦЭМ!$C$34:$C$777,СВЦЭМ!$A$34:$A$777,$A35,СВЦЭМ!$B$34:$B$777,J$11)+'СЕТ СН'!$F$9+СВЦЭМ!$D$10+'СЕТ СН'!$F$6-'СЕТ СН'!$F$19</f>
        <v>889.54649203999998</v>
      </c>
      <c r="K35" s="37">
        <f>SUMIFS(СВЦЭМ!$C$34:$C$777,СВЦЭМ!$A$34:$A$777,$A35,СВЦЭМ!$B$34:$B$777,K$11)+'СЕТ СН'!$F$9+СВЦЭМ!$D$10+'СЕТ СН'!$F$6-'СЕТ СН'!$F$19</f>
        <v>827.88050948</v>
      </c>
      <c r="L35" s="37">
        <f>SUMIFS(СВЦЭМ!$C$34:$C$777,СВЦЭМ!$A$34:$A$777,$A35,СВЦЭМ!$B$34:$B$777,L$11)+'СЕТ СН'!$F$9+СВЦЭМ!$D$10+'СЕТ СН'!$F$6-'СЕТ СН'!$F$19</f>
        <v>752.24851594999996</v>
      </c>
      <c r="M35" s="37">
        <f>SUMIFS(СВЦЭМ!$C$34:$C$777,СВЦЭМ!$A$34:$A$777,$A35,СВЦЭМ!$B$34:$B$777,M$11)+'СЕТ СН'!$F$9+СВЦЭМ!$D$10+'СЕТ СН'!$F$6-'СЕТ СН'!$F$19</f>
        <v>734.81083417000013</v>
      </c>
      <c r="N35" s="37">
        <f>SUMIFS(СВЦЭМ!$C$34:$C$777,СВЦЭМ!$A$34:$A$777,$A35,СВЦЭМ!$B$34:$B$777,N$11)+'СЕТ СН'!$F$9+СВЦЭМ!$D$10+'СЕТ СН'!$F$6-'СЕТ СН'!$F$19</f>
        <v>722.76315641999986</v>
      </c>
      <c r="O35" s="37">
        <f>SUMIFS(СВЦЭМ!$C$34:$C$777,СВЦЭМ!$A$34:$A$777,$A35,СВЦЭМ!$B$34:$B$777,O$11)+'СЕТ СН'!$F$9+СВЦЭМ!$D$10+'СЕТ СН'!$F$6-'СЕТ СН'!$F$19</f>
        <v>712.68376433000003</v>
      </c>
      <c r="P35" s="37">
        <f>SUMIFS(СВЦЭМ!$C$34:$C$777,СВЦЭМ!$A$34:$A$777,$A35,СВЦЭМ!$B$34:$B$777,P$11)+'СЕТ СН'!$F$9+СВЦЭМ!$D$10+'СЕТ СН'!$F$6-'СЕТ СН'!$F$19</f>
        <v>707.57111681000015</v>
      </c>
      <c r="Q35" s="37">
        <f>SUMIFS(СВЦЭМ!$C$34:$C$777,СВЦЭМ!$A$34:$A$777,$A35,СВЦЭМ!$B$34:$B$777,Q$11)+'СЕТ СН'!$F$9+СВЦЭМ!$D$10+'СЕТ СН'!$F$6-'СЕТ СН'!$F$19</f>
        <v>711.88329898000006</v>
      </c>
      <c r="R35" s="37">
        <f>SUMIFS(СВЦЭМ!$C$34:$C$777,СВЦЭМ!$A$34:$A$777,$A35,СВЦЭМ!$B$34:$B$777,R$11)+'СЕТ СН'!$F$9+СВЦЭМ!$D$10+'СЕТ СН'!$F$6-'СЕТ СН'!$F$19</f>
        <v>703.63830696000014</v>
      </c>
      <c r="S35" s="37">
        <f>SUMIFS(СВЦЭМ!$C$34:$C$777,СВЦЭМ!$A$34:$A$777,$A35,СВЦЭМ!$B$34:$B$777,S$11)+'СЕТ СН'!$F$9+СВЦЭМ!$D$10+'СЕТ СН'!$F$6-'СЕТ СН'!$F$19</f>
        <v>713.12985778000007</v>
      </c>
      <c r="T35" s="37">
        <f>SUMIFS(СВЦЭМ!$C$34:$C$777,СВЦЭМ!$A$34:$A$777,$A35,СВЦЭМ!$B$34:$B$777,T$11)+'СЕТ СН'!$F$9+СВЦЭМ!$D$10+'СЕТ СН'!$F$6-'СЕТ СН'!$F$19</f>
        <v>734.28742140999998</v>
      </c>
      <c r="U35" s="37">
        <f>SUMIFS(СВЦЭМ!$C$34:$C$777,СВЦЭМ!$A$34:$A$777,$A35,СВЦЭМ!$B$34:$B$777,U$11)+'СЕТ СН'!$F$9+СВЦЭМ!$D$10+'СЕТ СН'!$F$6-'СЕТ СН'!$F$19</f>
        <v>757.73515908000013</v>
      </c>
      <c r="V35" s="37">
        <f>SUMIFS(СВЦЭМ!$C$34:$C$777,СВЦЭМ!$A$34:$A$777,$A35,СВЦЭМ!$B$34:$B$777,V$11)+'СЕТ СН'!$F$9+СВЦЭМ!$D$10+'СЕТ СН'!$F$6-'СЕТ СН'!$F$19</f>
        <v>758.68797698000003</v>
      </c>
      <c r="W35" s="37">
        <f>SUMIFS(СВЦЭМ!$C$34:$C$777,СВЦЭМ!$A$34:$A$777,$A35,СВЦЭМ!$B$34:$B$777,W$11)+'СЕТ СН'!$F$9+СВЦЭМ!$D$10+'СЕТ СН'!$F$6-'СЕТ СН'!$F$19</f>
        <v>808.96809198000005</v>
      </c>
      <c r="X35" s="37">
        <f>SUMIFS(СВЦЭМ!$C$34:$C$777,СВЦЭМ!$A$34:$A$777,$A35,СВЦЭМ!$B$34:$B$777,X$11)+'СЕТ СН'!$F$9+СВЦЭМ!$D$10+'СЕТ СН'!$F$6-'СЕТ СН'!$F$19</f>
        <v>869.72202496</v>
      </c>
      <c r="Y35" s="37">
        <f>SUMIFS(СВЦЭМ!$C$34:$C$777,СВЦЭМ!$A$34:$A$777,$A35,СВЦЭМ!$B$34:$B$777,Y$11)+'СЕТ СН'!$F$9+СВЦЭМ!$D$10+'СЕТ СН'!$F$6-'СЕТ СН'!$F$19</f>
        <v>951.56220838000013</v>
      </c>
    </row>
    <row r="36" spans="1:25" ht="15.75" x14ac:dyDescent="0.2">
      <c r="A36" s="36">
        <f t="shared" si="0"/>
        <v>43033</v>
      </c>
      <c r="B36" s="37">
        <f>SUMIFS(СВЦЭМ!$C$34:$C$777,СВЦЭМ!$A$34:$A$777,$A36,СВЦЭМ!$B$34:$B$777,B$11)+'СЕТ СН'!$F$9+СВЦЭМ!$D$10+'СЕТ СН'!$F$6-'СЕТ СН'!$F$19</f>
        <v>992.10235138000007</v>
      </c>
      <c r="C36" s="37">
        <f>SUMIFS(СВЦЭМ!$C$34:$C$777,СВЦЭМ!$A$34:$A$777,$A36,СВЦЭМ!$B$34:$B$777,C$11)+'СЕТ СН'!$F$9+СВЦЭМ!$D$10+'СЕТ СН'!$F$6-'СЕТ СН'!$F$19</f>
        <v>1039.7098768999999</v>
      </c>
      <c r="D36" s="37">
        <f>SUMIFS(СВЦЭМ!$C$34:$C$777,СВЦЭМ!$A$34:$A$777,$A36,СВЦЭМ!$B$34:$B$777,D$11)+'СЕТ СН'!$F$9+СВЦЭМ!$D$10+'СЕТ СН'!$F$6-'СЕТ СН'!$F$19</f>
        <v>1068.7362054499999</v>
      </c>
      <c r="E36" s="37">
        <f>SUMIFS(СВЦЭМ!$C$34:$C$777,СВЦЭМ!$A$34:$A$777,$A36,СВЦЭМ!$B$34:$B$777,E$11)+'СЕТ СН'!$F$9+СВЦЭМ!$D$10+'СЕТ СН'!$F$6-'СЕТ СН'!$F$19</f>
        <v>1069.9271449299999</v>
      </c>
      <c r="F36" s="37">
        <f>SUMIFS(СВЦЭМ!$C$34:$C$777,СВЦЭМ!$A$34:$A$777,$A36,СВЦЭМ!$B$34:$B$777,F$11)+'СЕТ СН'!$F$9+СВЦЭМ!$D$10+'СЕТ СН'!$F$6-'СЕТ СН'!$F$19</f>
        <v>1070.4298283800001</v>
      </c>
      <c r="G36" s="37">
        <f>SUMIFS(СВЦЭМ!$C$34:$C$777,СВЦЭМ!$A$34:$A$777,$A36,СВЦЭМ!$B$34:$B$777,G$11)+'СЕТ СН'!$F$9+СВЦЭМ!$D$10+'СЕТ СН'!$F$6-'СЕТ СН'!$F$19</f>
        <v>1041.03749479</v>
      </c>
      <c r="H36" s="37">
        <f>SUMIFS(СВЦЭМ!$C$34:$C$777,СВЦЭМ!$A$34:$A$777,$A36,СВЦЭМ!$B$34:$B$777,H$11)+'СЕТ СН'!$F$9+СВЦЭМ!$D$10+'СЕТ СН'!$F$6-'СЕТ СН'!$F$19</f>
        <v>1061.4928731499999</v>
      </c>
      <c r="I36" s="37">
        <f>SUMIFS(СВЦЭМ!$C$34:$C$777,СВЦЭМ!$A$34:$A$777,$A36,СВЦЭМ!$B$34:$B$777,I$11)+'СЕТ СН'!$F$9+СВЦЭМ!$D$10+'СЕТ СН'!$F$6-'СЕТ СН'!$F$19</f>
        <v>1032.7519318700001</v>
      </c>
      <c r="J36" s="37">
        <f>SUMIFS(СВЦЭМ!$C$34:$C$777,СВЦЭМ!$A$34:$A$777,$A36,СВЦЭМ!$B$34:$B$777,J$11)+'СЕТ СН'!$F$9+СВЦЭМ!$D$10+'СЕТ СН'!$F$6-'СЕТ СН'!$F$19</f>
        <v>959.64694559999998</v>
      </c>
      <c r="K36" s="37">
        <f>SUMIFS(СВЦЭМ!$C$34:$C$777,СВЦЭМ!$A$34:$A$777,$A36,СВЦЭМ!$B$34:$B$777,K$11)+'СЕТ СН'!$F$9+СВЦЭМ!$D$10+'СЕТ СН'!$F$6-'СЕТ СН'!$F$19</f>
        <v>882.72770495999998</v>
      </c>
      <c r="L36" s="37">
        <f>SUMIFS(СВЦЭМ!$C$34:$C$777,СВЦЭМ!$A$34:$A$777,$A36,СВЦЭМ!$B$34:$B$777,L$11)+'СЕТ СН'!$F$9+СВЦЭМ!$D$10+'СЕТ СН'!$F$6-'СЕТ СН'!$F$19</f>
        <v>808.29425723000008</v>
      </c>
      <c r="M36" s="37">
        <f>SUMIFS(СВЦЭМ!$C$34:$C$777,СВЦЭМ!$A$34:$A$777,$A36,СВЦЭМ!$B$34:$B$777,M$11)+'СЕТ СН'!$F$9+СВЦЭМ!$D$10+'СЕТ СН'!$F$6-'СЕТ СН'!$F$19</f>
        <v>784.20599231000006</v>
      </c>
      <c r="N36" s="37">
        <f>SUMIFS(СВЦЭМ!$C$34:$C$777,СВЦЭМ!$A$34:$A$777,$A36,СВЦЭМ!$B$34:$B$777,N$11)+'СЕТ СН'!$F$9+СВЦЭМ!$D$10+'СЕТ СН'!$F$6-'СЕТ СН'!$F$19</f>
        <v>774.79493492000006</v>
      </c>
      <c r="O36" s="37">
        <f>SUMIFS(СВЦЭМ!$C$34:$C$777,СВЦЭМ!$A$34:$A$777,$A36,СВЦЭМ!$B$34:$B$777,O$11)+'СЕТ СН'!$F$9+СВЦЭМ!$D$10+'СЕТ СН'!$F$6-'СЕТ СН'!$F$19</f>
        <v>778.67386912999996</v>
      </c>
      <c r="P36" s="37">
        <f>SUMIFS(СВЦЭМ!$C$34:$C$777,СВЦЭМ!$A$34:$A$777,$A36,СВЦЭМ!$B$34:$B$777,P$11)+'СЕТ СН'!$F$9+СВЦЭМ!$D$10+'СЕТ СН'!$F$6-'СЕТ СН'!$F$19</f>
        <v>774.88653751000015</v>
      </c>
      <c r="Q36" s="37">
        <f>SUMIFS(СВЦЭМ!$C$34:$C$777,СВЦЭМ!$A$34:$A$777,$A36,СВЦЭМ!$B$34:$B$777,Q$11)+'СЕТ СН'!$F$9+СВЦЭМ!$D$10+'СЕТ СН'!$F$6-'СЕТ СН'!$F$19</f>
        <v>766.14040128000011</v>
      </c>
      <c r="R36" s="37">
        <f>SUMIFS(СВЦЭМ!$C$34:$C$777,СВЦЭМ!$A$34:$A$777,$A36,СВЦЭМ!$B$34:$B$777,R$11)+'СЕТ СН'!$F$9+СВЦЭМ!$D$10+'СЕТ СН'!$F$6-'СЕТ СН'!$F$19</f>
        <v>762.45292316000018</v>
      </c>
      <c r="S36" s="37">
        <f>SUMIFS(СВЦЭМ!$C$34:$C$777,СВЦЭМ!$A$34:$A$777,$A36,СВЦЭМ!$B$34:$B$777,S$11)+'СЕТ СН'!$F$9+СВЦЭМ!$D$10+'СЕТ СН'!$F$6-'СЕТ СН'!$F$19</f>
        <v>774.54677930000003</v>
      </c>
      <c r="T36" s="37">
        <f>SUMIFS(СВЦЭМ!$C$34:$C$777,СВЦЭМ!$A$34:$A$777,$A36,СВЦЭМ!$B$34:$B$777,T$11)+'СЕТ СН'!$F$9+СВЦЭМ!$D$10+'СЕТ СН'!$F$6-'СЕТ СН'!$F$19</f>
        <v>812.24236726000004</v>
      </c>
      <c r="U36" s="37">
        <f>SUMIFS(СВЦЭМ!$C$34:$C$777,СВЦЭМ!$A$34:$A$777,$A36,СВЦЭМ!$B$34:$B$777,U$11)+'СЕТ СН'!$F$9+СВЦЭМ!$D$10+'СЕТ СН'!$F$6-'СЕТ СН'!$F$19</f>
        <v>834.88017659000002</v>
      </c>
      <c r="V36" s="37">
        <f>SUMIFS(СВЦЭМ!$C$34:$C$777,СВЦЭМ!$A$34:$A$777,$A36,СВЦЭМ!$B$34:$B$777,V$11)+'СЕТ СН'!$F$9+СВЦЭМ!$D$10+'СЕТ СН'!$F$6-'СЕТ СН'!$F$19</f>
        <v>816.9868955899999</v>
      </c>
      <c r="W36" s="37">
        <f>SUMIFS(СВЦЭМ!$C$34:$C$777,СВЦЭМ!$A$34:$A$777,$A36,СВЦЭМ!$B$34:$B$777,W$11)+'СЕТ СН'!$F$9+СВЦЭМ!$D$10+'СЕТ СН'!$F$6-'СЕТ СН'!$F$19</f>
        <v>865.24024194000003</v>
      </c>
      <c r="X36" s="37">
        <f>SUMIFS(СВЦЭМ!$C$34:$C$777,СВЦЭМ!$A$34:$A$777,$A36,СВЦЭМ!$B$34:$B$777,X$11)+'СЕТ СН'!$F$9+СВЦЭМ!$D$10+'СЕТ СН'!$F$6-'СЕТ СН'!$F$19</f>
        <v>862.17115734000004</v>
      </c>
      <c r="Y36" s="37">
        <f>SUMIFS(СВЦЭМ!$C$34:$C$777,СВЦЭМ!$A$34:$A$777,$A36,СВЦЭМ!$B$34:$B$777,Y$11)+'СЕТ СН'!$F$9+СВЦЭМ!$D$10+'СЕТ СН'!$F$6-'СЕТ СН'!$F$19</f>
        <v>917.38731325999993</v>
      </c>
    </row>
    <row r="37" spans="1:25" ht="15.75" x14ac:dyDescent="0.2">
      <c r="A37" s="36">
        <f t="shared" si="0"/>
        <v>43034</v>
      </c>
      <c r="B37" s="37">
        <f>SUMIFS(СВЦЭМ!$C$34:$C$777,СВЦЭМ!$A$34:$A$777,$A37,СВЦЭМ!$B$34:$B$777,B$11)+'СЕТ СН'!$F$9+СВЦЭМ!$D$10+'СЕТ СН'!$F$6-'СЕТ СН'!$F$19</f>
        <v>986.31347199000015</v>
      </c>
      <c r="C37" s="37">
        <f>SUMIFS(СВЦЭМ!$C$34:$C$777,СВЦЭМ!$A$34:$A$777,$A37,СВЦЭМ!$B$34:$B$777,C$11)+'СЕТ СН'!$F$9+СВЦЭМ!$D$10+'СЕТ СН'!$F$6-'СЕТ СН'!$F$19</f>
        <v>1058.85640739</v>
      </c>
      <c r="D37" s="37">
        <f>SUMIFS(СВЦЭМ!$C$34:$C$777,СВЦЭМ!$A$34:$A$777,$A37,СВЦЭМ!$B$34:$B$777,D$11)+'СЕТ СН'!$F$9+СВЦЭМ!$D$10+'СЕТ СН'!$F$6-'СЕТ СН'!$F$19</f>
        <v>1075.9507875500001</v>
      </c>
      <c r="E37" s="37">
        <f>SUMIFS(СВЦЭМ!$C$34:$C$777,СВЦЭМ!$A$34:$A$777,$A37,СВЦЭМ!$B$34:$B$777,E$11)+'СЕТ СН'!$F$9+СВЦЭМ!$D$10+'СЕТ СН'!$F$6-'СЕТ СН'!$F$19</f>
        <v>1085.4641351400001</v>
      </c>
      <c r="F37" s="37">
        <f>SUMIFS(СВЦЭМ!$C$34:$C$777,СВЦЭМ!$A$34:$A$777,$A37,СВЦЭМ!$B$34:$B$777,F$11)+'СЕТ СН'!$F$9+СВЦЭМ!$D$10+'СЕТ СН'!$F$6-'СЕТ СН'!$F$19</f>
        <v>1078.5314334500001</v>
      </c>
      <c r="G37" s="37">
        <f>SUMIFS(СВЦЭМ!$C$34:$C$777,СВЦЭМ!$A$34:$A$777,$A37,СВЦЭМ!$B$34:$B$777,G$11)+'СЕТ СН'!$F$9+СВЦЭМ!$D$10+'СЕТ СН'!$F$6-'СЕТ СН'!$F$19</f>
        <v>1064.44474354</v>
      </c>
      <c r="H37" s="37">
        <f>SUMIFS(СВЦЭМ!$C$34:$C$777,СВЦЭМ!$A$34:$A$777,$A37,СВЦЭМ!$B$34:$B$777,H$11)+'СЕТ СН'!$F$9+СВЦЭМ!$D$10+'СЕТ СН'!$F$6-'СЕТ СН'!$F$19</f>
        <v>972.29616297000007</v>
      </c>
      <c r="I37" s="37">
        <f>SUMIFS(СВЦЭМ!$C$34:$C$777,СВЦЭМ!$A$34:$A$777,$A37,СВЦЭМ!$B$34:$B$777,I$11)+'СЕТ СН'!$F$9+СВЦЭМ!$D$10+'СЕТ СН'!$F$6-'СЕТ СН'!$F$19</f>
        <v>932.25127932000009</v>
      </c>
      <c r="J37" s="37">
        <f>SUMIFS(СВЦЭМ!$C$34:$C$777,СВЦЭМ!$A$34:$A$777,$A37,СВЦЭМ!$B$34:$B$777,J$11)+'СЕТ СН'!$F$9+СВЦЭМ!$D$10+'СЕТ СН'!$F$6-'СЕТ СН'!$F$19</f>
        <v>891.78316285000005</v>
      </c>
      <c r="K37" s="37">
        <f>SUMIFS(СВЦЭМ!$C$34:$C$777,СВЦЭМ!$A$34:$A$777,$A37,СВЦЭМ!$B$34:$B$777,K$11)+'СЕТ СН'!$F$9+СВЦЭМ!$D$10+'СЕТ СН'!$F$6-'СЕТ СН'!$F$19</f>
        <v>849.17415924000011</v>
      </c>
      <c r="L37" s="37">
        <f>SUMIFS(СВЦЭМ!$C$34:$C$777,СВЦЭМ!$A$34:$A$777,$A37,СВЦЭМ!$B$34:$B$777,L$11)+'СЕТ СН'!$F$9+СВЦЭМ!$D$10+'СЕТ СН'!$F$6-'СЕТ СН'!$F$19</f>
        <v>840.0111647199999</v>
      </c>
      <c r="M37" s="37">
        <f>SUMIFS(СВЦЭМ!$C$34:$C$777,СВЦЭМ!$A$34:$A$777,$A37,СВЦЭМ!$B$34:$B$777,M$11)+'СЕТ СН'!$F$9+СВЦЭМ!$D$10+'СЕТ СН'!$F$6-'СЕТ СН'!$F$19</f>
        <v>842.95307315000014</v>
      </c>
      <c r="N37" s="37">
        <f>SUMIFS(СВЦЭМ!$C$34:$C$777,СВЦЭМ!$A$34:$A$777,$A37,СВЦЭМ!$B$34:$B$777,N$11)+'СЕТ СН'!$F$9+СВЦЭМ!$D$10+'СЕТ СН'!$F$6-'СЕТ СН'!$F$19</f>
        <v>828.82352330000003</v>
      </c>
      <c r="O37" s="37">
        <f>SUMIFS(СВЦЭМ!$C$34:$C$777,СВЦЭМ!$A$34:$A$777,$A37,СВЦЭМ!$B$34:$B$777,O$11)+'СЕТ СН'!$F$9+СВЦЭМ!$D$10+'СЕТ СН'!$F$6-'СЕТ СН'!$F$19</f>
        <v>833.36638188000006</v>
      </c>
      <c r="P37" s="37">
        <f>SUMIFS(СВЦЭМ!$C$34:$C$777,СВЦЭМ!$A$34:$A$777,$A37,СВЦЭМ!$B$34:$B$777,P$11)+'СЕТ СН'!$F$9+СВЦЭМ!$D$10+'СЕТ СН'!$F$6-'СЕТ СН'!$F$19</f>
        <v>825.15159571000004</v>
      </c>
      <c r="Q37" s="37">
        <f>SUMIFS(СВЦЭМ!$C$34:$C$777,СВЦЭМ!$A$34:$A$777,$A37,СВЦЭМ!$B$34:$B$777,Q$11)+'СЕТ СН'!$F$9+СВЦЭМ!$D$10+'СЕТ СН'!$F$6-'СЕТ СН'!$F$19</f>
        <v>817.56394780999995</v>
      </c>
      <c r="R37" s="37">
        <f>SUMIFS(СВЦЭМ!$C$34:$C$777,СВЦЭМ!$A$34:$A$777,$A37,СВЦЭМ!$B$34:$B$777,R$11)+'СЕТ СН'!$F$9+СВЦЭМ!$D$10+'СЕТ СН'!$F$6-'СЕТ СН'!$F$19</f>
        <v>812.79954168000017</v>
      </c>
      <c r="S37" s="37">
        <f>SUMIFS(СВЦЭМ!$C$34:$C$777,СВЦЭМ!$A$34:$A$777,$A37,СВЦЭМ!$B$34:$B$777,S$11)+'СЕТ СН'!$F$9+СВЦЭМ!$D$10+'СЕТ СН'!$F$6-'СЕТ СН'!$F$19</f>
        <v>829.64025345000005</v>
      </c>
      <c r="T37" s="37">
        <f>SUMIFS(СВЦЭМ!$C$34:$C$777,СВЦЭМ!$A$34:$A$777,$A37,СВЦЭМ!$B$34:$B$777,T$11)+'СЕТ СН'!$F$9+СВЦЭМ!$D$10+'СЕТ СН'!$F$6-'СЕТ СН'!$F$19</f>
        <v>866.38785704999987</v>
      </c>
      <c r="U37" s="37">
        <f>SUMIFS(СВЦЭМ!$C$34:$C$777,СВЦЭМ!$A$34:$A$777,$A37,СВЦЭМ!$B$34:$B$777,U$11)+'СЕТ СН'!$F$9+СВЦЭМ!$D$10+'СЕТ СН'!$F$6-'СЕТ СН'!$F$19</f>
        <v>884.22959831999992</v>
      </c>
      <c r="V37" s="37">
        <f>SUMIFS(СВЦЭМ!$C$34:$C$777,СВЦЭМ!$A$34:$A$777,$A37,СВЦЭМ!$B$34:$B$777,V$11)+'СЕТ СН'!$F$9+СВЦЭМ!$D$10+'СЕТ СН'!$F$6-'СЕТ СН'!$F$19</f>
        <v>861.07551621000016</v>
      </c>
      <c r="W37" s="37">
        <f>SUMIFS(СВЦЭМ!$C$34:$C$777,СВЦЭМ!$A$34:$A$777,$A37,СВЦЭМ!$B$34:$B$777,W$11)+'СЕТ СН'!$F$9+СВЦЭМ!$D$10+'СЕТ СН'!$F$6-'СЕТ СН'!$F$19</f>
        <v>838.59468042999993</v>
      </c>
      <c r="X37" s="37">
        <f>SUMIFS(СВЦЭМ!$C$34:$C$777,СВЦЭМ!$A$34:$A$777,$A37,СВЦЭМ!$B$34:$B$777,X$11)+'СЕТ СН'!$F$9+СВЦЭМ!$D$10+'СЕТ СН'!$F$6-'СЕТ СН'!$F$19</f>
        <v>879.25729367999998</v>
      </c>
      <c r="Y37" s="37">
        <f>SUMIFS(СВЦЭМ!$C$34:$C$777,СВЦЭМ!$A$34:$A$777,$A37,СВЦЭМ!$B$34:$B$777,Y$11)+'СЕТ СН'!$F$9+СВЦЭМ!$D$10+'СЕТ СН'!$F$6-'СЕТ СН'!$F$19</f>
        <v>908.33870843</v>
      </c>
    </row>
    <row r="38" spans="1:25" ht="15.75" x14ac:dyDescent="0.2">
      <c r="A38" s="36">
        <f t="shared" si="0"/>
        <v>43035</v>
      </c>
      <c r="B38" s="37">
        <f>SUMIFS(СВЦЭМ!$C$34:$C$777,СВЦЭМ!$A$34:$A$777,$A38,СВЦЭМ!$B$34:$B$777,B$11)+'СЕТ СН'!$F$9+СВЦЭМ!$D$10+'СЕТ СН'!$F$6-'СЕТ СН'!$F$19</f>
        <v>1041.4378090800001</v>
      </c>
      <c r="C38" s="37">
        <f>SUMIFS(СВЦЭМ!$C$34:$C$777,СВЦЭМ!$A$34:$A$777,$A38,СВЦЭМ!$B$34:$B$777,C$11)+'СЕТ СН'!$F$9+СВЦЭМ!$D$10+'СЕТ СН'!$F$6-'СЕТ СН'!$F$19</f>
        <v>1080.09653639</v>
      </c>
      <c r="D38" s="37">
        <f>SUMIFS(СВЦЭМ!$C$34:$C$777,СВЦЭМ!$A$34:$A$777,$A38,СВЦЭМ!$B$34:$B$777,D$11)+'СЕТ СН'!$F$9+СВЦЭМ!$D$10+'СЕТ СН'!$F$6-'СЕТ СН'!$F$19</f>
        <v>1123.1350735799999</v>
      </c>
      <c r="E38" s="37">
        <f>SUMIFS(СВЦЭМ!$C$34:$C$777,СВЦЭМ!$A$34:$A$777,$A38,СВЦЭМ!$B$34:$B$777,E$11)+'СЕТ СН'!$F$9+СВЦЭМ!$D$10+'СЕТ СН'!$F$6-'СЕТ СН'!$F$19</f>
        <v>1123.5073181499999</v>
      </c>
      <c r="F38" s="37">
        <f>SUMIFS(СВЦЭМ!$C$34:$C$777,СВЦЭМ!$A$34:$A$777,$A38,СВЦЭМ!$B$34:$B$777,F$11)+'СЕТ СН'!$F$9+СВЦЭМ!$D$10+'СЕТ СН'!$F$6-'СЕТ СН'!$F$19</f>
        <v>1113.92419384</v>
      </c>
      <c r="G38" s="37">
        <f>SUMIFS(СВЦЭМ!$C$34:$C$777,СВЦЭМ!$A$34:$A$777,$A38,СВЦЭМ!$B$34:$B$777,G$11)+'СЕТ СН'!$F$9+СВЦЭМ!$D$10+'СЕТ СН'!$F$6-'СЕТ СН'!$F$19</f>
        <v>1103.5756013099999</v>
      </c>
      <c r="H38" s="37">
        <f>SUMIFS(СВЦЭМ!$C$34:$C$777,СВЦЭМ!$A$34:$A$777,$A38,СВЦЭМ!$B$34:$B$777,H$11)+'СЕТ СН'!$F$9+СВЦЭМ!$D$10+'СЕТ СН'!$F$6-'СЕТ СН'!$F$19</f>
        <v>1067.1047339700001</v>
      </c>
      <c r="I38" s="37">
        <f>SUMIFS(СВЦЭМ!$C$34:$C$777,СВЦЭМ!$A$34:$A$777,$A38,СВЦЭМ!$B$34:$B$777,I$11)+'СЕТ СН'!$F$9+СВЦЭМ!$D$10+'СЕТ СН'!$F$6-'СЕТ СН'!$F$19</f>
        <v>998.14196608999987</v>
      </c>
      <c r="J38" s="37">
        <f>SUMIFS(СВЦЭМ!$C$34:$C$777,СВЦЭМ!$A$34:$A$777,$A38,СВЦЭМ!$B$34:$B$777,J$11)+'СЕТ СН'!$F$9+СВЦЭМ!$D$10+'СЕТ СН'!$F$6-'СЕТ СН'!$F$19</f>
        <v>940.80989002999991</v>
      </c>
      <c r="K38" s="37">
        <f>SUMIFS(СВЦЭМ!$C$34:$C$777,СВЦЭМ!$A$34:$A$777,$A38,СВЦЭМ!$B$34:$B$777,K$11)+'СЕТ СН'!$F$9+СВЦЭМ!$D$10+'СЕТ СН'!$F$6-'СЕТ СН'!$F$19</f>
        <v>853.81980374</v>
      </c>
      <c r="L38" s="37">
        <f>SUMIFS(СВЦЭМ!$C$34:$C$777,СВЦЭМ!$A$34:$A$777,$A38,СВЦЭМ!$B$34:$B$777,L$11)+'СЕТ СН'!$F$9+СВЦЭМ!$D$10+'СЕТ СН'!$F$6-'СЕТ СН'!$F$19</f>
        <v>789.67402437999999</v>
      </c>
      <c r="M38" s="37">
        <f>SUMIFS(СВЦЭМ!$C$34:$C$777,СВЦЭМ!$A$34:$A$777,$A38,СВЦЭМ!$B$34:$B$777,M$11)+'СЕТ СН'!$F$9+СВЦЭМ!$D$10+'СЕТ СН'!$F$6-'СЕТ СН'!$F$19</f>
        <v>773.23169005</v>
      </c>
      <c r="N38" s="37">
        <f>SUMIFS(СВЦЭМ!$C$34:$C$777,СВЦЭМ!$A$34:$A$777,$A38,СВЦЭМ!$B$34:$B$777,N$11)+'СЕТ СН'!$F$9+СВЦЭМ!$D$10+'СЕТ СН'!$F$6-'СЕТ СН'!$F$19</f>
        <v>769.72602718999997</v>
      </c>
      <c r="O38" s="37">
        <f>SUMIFS(СВЦЭМ!$C$34:$C$777,СВЦЭМ!$A$34:$A$777,$A38,СВЦЭМ!$B$34:$B$777,O$11)+'СЕТ СН'!$F$9+СВЦЭМ!$D$10+'СЕТ СН'!$F$6-'СЕТ СН'!$F$19</f>
        <v>762.57248473000004</v>
      </c>
      <c r="P38" s="37">
        <f>SUMIFS(СВЦЭМ!$C$34:$C$777,СВЦЭМ!$A$34:$A$777,$A38,СВЦЭМ!$B$34:$B$777,P$11)+'СЕТ СН'!$F$9+СВЦЭМ!$D$10+'СЕТ СН'!$F$6-'СЕТ СН'!$F$19</f>
        <v>764.01746701000002</v>
      </c>
      <c r="Q38" s="37">
        <f>SUMIFS(СВЦЭМ!$C$34:$C$777,СВЦЭМ!$A$34:$A$777,$A38,СВЦЭМ!$B$34:$B$777,Q$11)+'СЕТ СН'!$F$9+СВЦЭМ!$D$10+'СЕТ СН'!$F$6-'СЕТ СН'!$F$19</f>
        <v>765.46399522000002</v>
      </c>
      <c r="R38" s="37">
        <f>SUMIFS(СВЦЭМ!$C$34:$C$777,СВЦЭМ!$A$34:$A$777,$A38,СВЦЭМ!$B$34:$B$777,R$11)+'СЕТ СН'!$F$9+СВЦЭМ!$D$10+'СЕТ СН'!$F$6-'СЕТ СН'!$F$19</f>
        <v>759.53083924999987</v>
      </c>
      <c r="S38" s="37">
        <f>SUMIFS(СВЦЭМ!$C$34:$C$777,СВЦЭМ!$A$34:$A$777,$A38,СВЦЭМ!$B$34:$B$777,S$11)+'СЕТ СН'!$F$9+СВЦЭМ!$D$10+'СЕТ СН'!$F$6-'СЕТ СН'!$F$19</f>
        <v>766.87006440000005</v>
      </c>
      <c r="T38" s="37">
        <f>SUMIFS(СВЦЭМ!$C$34:$C$777,СВЦЭМ!$A$34:$A$777,$A38,СВЦЭМ!$B$34:$B$777,T$11)+'СЕТ СН'!$F$9+СВЦЭМ!$D$10+'СЕТ СН'!$F$6-'СЕТ СН'!$F$19</f>
        <v>800.11151625000002</v>
      </c>
      <c r="U38" s="37">
        <f>SUMIFS(СВЦЭМ!$C$34:$C$777,СВЦЭМ!$A$34:$A$777,$A38,СВЦЭМ!$B$34:$B$777,U$11)+'СЕТ СН'!$F$9+СВЦЭМ!$D$10+'СЕТ СН'!$F$6-'СЕТ СН'!$F$19</f>
        <v>814.36242470999991</v>
      </c>
      <c r="V38" s="37">
        <f>SUMIFS(СВЦЭМ!$C$34:$C$777,СВЦЭМ!$A$34:$A$777,$A38,СВЦЭМ!$B$34:$B$777,V$11)+'СЕТ СН'!$F$9+СВЦЭМ!$D$10+'СЕТ СН'!$F$6-'СЕТ СН'!$F$19</f>
        <v>804.37056183000004</v>
      </c>
      <c r="W38" s="37">
        <f>SUMIFS(СВЦЭМ!$C$34:$C$777,СВЦЭМ!$A$34:$A$777,$A38,СВЦЭМ!$B$34:$B$777,W$11)+'СЕТ СН'!$F$9+СВЦЭМ!$D$10+'СЕТ СН'!$F$6-'СЕТ СН'!$F$19</f>
        <v>835.58230514999991</v>
      </c>
      <c r="X38" s="37">
        <f>SUMIFS(СВЦЭМ!$C$34:$C$777,СВЦЭМ!$A$34:$A$777,$A38,СВЦЭМ!$B$34:$B$777,X$11)+'СЕТ СН'!$F$9+СВЦЭМ!$D$10+'СЕТ СН'!$F$6-'СЕТ СН'!$F$19</f>
        <v>890.20562212000004</v>
      </c>
      <c r="Y38" s="37">
        <f>SUMIFS(СВЦЭМ!$C$34:$C$777,СВЦЭМ!$A$34:$A$777,$A38,СВЦЭМ!$B$34:$B$777,Y$11)+'СЕТ СН'!$F$9+СВЦЭМ!$D$10+'СЕТ СН'!$F$6-'СЕТ СН'!$F$19</f>
        <v>962.44057034999992</v>
      </c>
    </row>
    <row r="39" spans="1:25" ht="15.75" x14ac:dyDescent="0.2">
      <c r="A39" s="36">
        <f t="shared" si="0"/>
        <v>43036</v>
      </c>
      <c r="B39" s="37">
        <f>SUMIFS(СВЦЭМ!$C$34:$C$777,СВЦЭМ!$A$34:$A$777,$A39,СВЦЭМ!$B$34:$B$777,B$11)+'СЕТ СН'!$F$9+СВЦЭМ!$D$10+'СЕТ СН'!$F$6-'СЕТ СН'!$F$19</f>
        <v>1052.08333924</v>
      </c>
      <c r="C39" s="37">
        <f>SUMIFS(СВЦЭМ!$C$34:$C$777,СВЦЭМ!$A$34:$A$777,$A39,СВЦЭМ!$B$34:$B$777,C$11)+'СЕТ СН'!$F$9+СВЦЭМ!$D$10+'СЕТ СН'!$F$6-'СЕТ СН'!$F$19</f>
        <v>1054.7040963700001</v>
      </c>
      <c r="D39" s="37">
        <f>SUMIFS(СВЦЭМ!$C$34:$C$777,СВЦЭМ!$A$34:$A$777,$A39,СВЦЭМ!$B$34:$B$777,D$11)+'СЕТ СН'!$F$9+СВЦЭМ!$D$10+'СЕТ СН'!$F$6-'СЕТ СН'!$F$19</f>
        <v>1083.4981593800001</v>
      </c>
      <c r="E39" s="37">
        <f>SUMIFS(СВЦЭМ!$C$34:$C$777,СВЦЭМ!$A$34:$A$777,$A39,СВЦЭМ!$B$34:$B$777,E$11)+'СЕТ СН'!$F$9+СВЦЭМ!$D$10+'СЕТ СН'!$F$6-'СЕТ СН'!$F$19</f>
        <v>1078.09966659</v>
      </c>
      <c r="F39" s="37">
        <f>SUMIFS(СВЦЭМ!$C$34:$C$777,СВЦЭМ!$A$34:$A$777,$A39,СВЦЭМ!$B$34:$B$777,F$11)+'СЕТ СН'!$F$9+СВЦЭМ!$D$10+'СЕТ СН'!$F$6-'СЕТ СН'!$F$19</f>
        <v>1079.30565692</v>
      </c>
      <c r="G39" s="37">
        <f>SUMIFS(СВЦЭМ!$C$34:$C$777,СВЦЭМ!$A$34:$A$777,$A39,СВЦЭМ!$B$34:$B$777,G$11)+'СЕТ СН'!$F$9+СВЦЭМ!$D$10+'СЕТ СН'!$F$6-'СЕТ СН'!$F$19</f>
        <v>1074.8773138199999</v>
      </c>
      <c r="H39" s="37">
        <f>SUMIFS(СВЦЭМ!$C$34:$C$777,СВЦЭМ!$A$34:$A$777,$A39,СВЦЭМ!$B$34:$B$777,H$11)+'СЕТ СН'!$F$9+СВЦЭМ!$D$10+'СЕТ СН'!$F$6-'СЕТ СН'!$F$19</f>
        <v>1058.56729681</v>
      </c>
      <c r="I39" s="37">
        <f>SUMIFS(СВЦЭМ!$C$34:$C$777,СВЦЭМ!$A$34:$A$777,$A39,СВЦЭМ!$B$34:$B$777,I$11)+'СЕТ СН'!$F$9+СВЦЭМ!$D$10+'СЕТ СН'!$F$6-'СЕТ СН'!$F$19</f>
        <v>996.33992764000004</v>
      </c>
      <c r="J39" s="37">
        <f>SUMIFS(СВЦЭМ!$C$34:$C$777,СВЦЭМ!$A$34:$A$777,$A39,СВЦЭМ!$B$34:$B$777,J$11)+'СЕТ СН'!$F$9+СВЦЭМ!$D$10+'СЕТ СН'!$F$6-'СЕТ СН'!$F$19</f>
        <v>909.62531244000002</v>
      </c>
      <c r="K39" s="37">
        <f>SUMIFS(СВЦЭМ!$C$34:$C$777,СВЦЭМ!$A$34:$A$777,$A39,СВЦЭМ!$B$34:$B$777,K$11)+'СЕТ СН'!$F$9+СВЦЭМ!$D$10+'СЕТ СН'!$F$6-'СЕТ СН'!$F$19</f>
        <v>855.98741265000012</v>
      </c>
      <c r="L39" s="37">
        <f>SUMIFS(СВЦЭМ!$C$34:$C$777,СВЦЭМ!$A$34:$A$777,$A39,СВЦЭМ!$B$34:$B$777,L$11)+'СЕТ СН'!$F$9+СВЦЭМ!$D$10+'СЕТ СН'!$F$6-'СЕТ СН'!$F$19</f>
        <v>803.66247916999987</v>
      </c>
      <c r="M39" s="37">
        <f>SUMIFS(СВЦЭМ!$C$34:$C$777,СВЦЭМ!$A$34:$A$777,$A39,СВЦЭМ!$B$34:$B$777,M$11)+'СЕТ СН'!$F$9+СВЦЭМ!$D$10+'СЕТ СН'!$F$6-'СЕТ СН'!$F$19</f>
        <v>795.12896896999996</v>
      </c>
      <c r="N39" s="37">
        <f>SUMIFS(СВЦЭМ!$C$34:$C$777,СВЦЭМ!$A$34:$A$777,$A39,СВЦЭМ!$B$34:$B$777,N$11)+'СЕТ СН'!$F$9+СВЦЭМ!$D$10+'СЕТ СН'!$F$6-'СЕТ СН'!$F$19</f>
        <v>785.22949055999993</v>
      </c>
      <c r="O39" s="37">
        <f>SUMIFS(СВЦЭМ!$C$34:$C$777,СВЦЭМ!$A$34:$A$777,$A39,СВЦЭМ!$B$34:$B$777,O$11)+'СЕТ СН'!$F$9+СВЦЭМ!$D$10+'СЕТ СН'!$F$6-'СЕТ СН'!$F$19</f>
        <v>776.23579640000003</v>
      </c>
      <c r="P39" s="37">
        <f>SUMIFS(СВЦЭМ!$C$34:$C$777,СВЦЭМ!$A$34:$A$777,$A39,СВЦЭМ!$B$34:$B$777,P$11)+'СЕТ СН'!$F$9+СВЦЭМ!$D$10+'СЕТ СН'!$F$6-'СЕТ СН'!$F$19</f>
        <v>791.22153377000018</v>
      </c>
      <c r="Q39" s="37">
        <f>SUMIFS(СВЦЭМ!$C$34:$C$777,СВЦЭМ!$A$34:$A$777,$A39,СВЦЭМ!$B$34:$B$777,Q$11)+'СЕТ СН'!$F$9+СВЦЭМ!$D$10+'СЕТ СН'!$F$6-'СЕТ СН'!$F$19</f>
        <v>797.53905210000016</v>
      </c>
      <c r="R39" s="37">
        <f>SUMIFS(СВЦЭМ!$C$34:$C$777,СВЦЭМ!$A$34:$A$777,$A39,СВЦЭМ!$B$34:$B$777,R$11)+'СЕТ СН'!$F$9+СВЦЭМ!$D$10+'СЕТ СН'!$F$6-'СЕТ СН'!$F$19</f>
        <v>789.64373412000009</v>
      </c>
      <c r="S39" s="37">
        <f>SUMIFS(СВЦЭМ!$C$34:$C$777,СВЦЭМ!$A$34:$A$777,$A39,СВЦЭМ!$B$34:$B$777,S$11)+'СЕТ СН'!$F$9+СВЦЭМ!$D$10+'СЕТ СН'!$F$6-'СЕТ СН'!$F$19</f>
        <v>804.37350627000001</v>
      </c>
      <c r="T39" s="37">
        <f>SUMIFS(СВЦЭМ!$C$34:$C$777,СВЦЭМ!$A$34:$A$777,$A39,СВЦЭМ!$B$34:$B$777,T$11)+'СЕТ СН'!$F$9+СВЦЭМ!$D$10+'СЕТ СН'!$F$6-'СЕТ СН'!$F$19</f>
        <v>829.20510032000016</v>
      </c>
      <c r="U39" s="37">
        <f>SUMIFS(СВЦЭМ!$C$34:$C$777,СВЦЭМ!$A$34:$A$777,$A39,СВЦЭМ!$B$34:$B$777,U$11)+'СЕТ СН'!$F$9+СВЦЭМ!$D$10+'СЕТ СН'!$F$6-'СЕТ СН'!$F$19</f>
        <v>823.61504386999991</v>
      </c>
      <c r="V39" s="37">
        <f>SUMIFS(СВЦЭМ!$C$34:$C$777,СВЦЭМ!$A$34:$A$777,$A39,СВЦЭМ!$B$34:$B$777,V$11)+'СЕТ СН'!$F$9+СВЦЭМ!$D$10+'СЕТ СН'!$F$6-'СЕТ СН'!$F$19</f>
        <v>796.71795748</v>
      </c>
      <c r="W39" s="37">
        <f>SUMIFS(СВЦЭМ!$C$34:$C$777,СВЦЭМ!$A$34:$A$777,$A39,СВЦЭМ!$B$34:$B$777,W$11)+'СЕТ СН'!$F$9+СВЦЭМ!$D$10+'СЕТ СН'!$F$6-'СЕТ СН'!$F$19</f>
        <v>851.89408471999991</v>
      </c>
      <c r="X39" s="37">
        <f>SUMIFS(СВЦЭМ!$C$34:$C$777,СВЦЭМ!$A$34:$A$777,$A39,СВЦЭМ!$B$34:$B$777,X$11)+'СЕТ СН'!$F$9+СВЦЭМ!$D$10+'СЕТ СН'!$F$6-'СЕТ СН'!$F$19</f>
        <v>866.29953045000002</v>
      </c>
      <c r="Y39" s="37">
        <f>SUMIFS(СВЦЭМ!$C$34:$C$777,СВЦЭМ!$A$34:$A$777,$A39,СВЦЭМ!$B$34:$B$777,Y$11)+'СЕТ СН'!$F$9+СВЦЭМ!$D$10+'СЕТ СН'!$F$6-'СЕТ СН'!$F$19</f>
        <v>959.72881499000005</v>
      </c>
    </row>
    <row r="40" spans="1:25" ht="15.75" x14ac:dyDescent="0.2">
      <c r="A40" s="36">
        <f t="shared" si="0"/>
        <v>43037</v>
      </c>
      <c r="B40" s="37">
        <f>SUMIFS(СВЦЭМ!$C$34:$C$777,СВЦЭМ!$A$34:$A$777,$A40,СВЦЭМ!$B$34:$B$777,B$11)+'СЕТ СН'!$F$9+СВЦЭМ!$D$10+'СЕТ СН'!$F$6-'СЕТ СН'!$F$19</f>
        <v>1108.0149615600001</v>
      </c>
      <c r="C40" s="37">
        <f>SUMIFS(СВЦЭМ!$C$34:$C$777,СВЦЭМ!$A$34:$A$777,$A40,СВЦЭМ!$B$34:$B$777,C$11)+'СЕТ СН'!$F$9+СВЦЭМ!$D$10+'СЕТ СН'!$F$6-'СЕТ СН'!$F$19</f>
        <v>1088.97389987</v>
      </c>
      <c r="D40" s="37">
        <f>SUMIFS(СВЦЭМ!$C$34:$C$777,СВЦЭМ!$A$34:$A$777,$A40,СВЦЭМ!$B$34:$B$777,D$11)+'СЕТ СН'!$F$9+СВЦЭМ!$D$10+'СЕТ СН'!$F$6-'СЕТ СН'!$F$19</f>
        <v>1115.12736268</v>
      </c>
      <c r="E40" s="37">
        <f>SUMIFS(СВЦЭМ!$C$34:$C$777,СВЦЭМ!$A$34:$A$777,$A40,СВЦЭМ!$B$34:$B$777,E$11)+'СЕТ СН'!$F$9+СВЦЭМ!$D$10+'СЕТ СН'!$F$6-'СЕТ СН'!$F$19</f>
        <v>1113.9281986600001</v>
      </c>
      <c r="F40" s="37">
        <f>SUMIFS(СВЦЭМ!$C$34:$C$777,СВЦЭМ!$A$34:$A$777,$A40,СВЦЭМ!$B$34:$B$777,F$11)+'СЕТ СН'!$F$9+СВЦЭМ!$D$10+'СЕТ СН'!$F$6-'СЕТ СН'!$F$19</f>
        <v>1109.4576395300001</v>
      </c>
      <c r="G40" s="37">
        <f>SUMIFS(СВЦЭМ!$C$34:$C$777,СВЦЭМ!$A$34:$A$777,$A40,СВЦЭМ!$B$34:$B$777,G$11)+'СЕТ СН'!$F$9+СВЦЭМ!$D$10+'СЕТ СН'!$F$6-'СЕТ СН'!$F$19</f>
        <v>1111.6230067000001</v>
      </c>
      <c r="H40" s="37">
        <f>SUMIFS(СВЦЭМ!$C$34:$C$777,СВЦЭМ!$A$34:$A$777,$A40,СВЦЭМ!$B$34:$B$777,H$11)+'СЕТ СН'!$F$9+СВЦЭМ!$D$10+'СЕТ СН'!$F$6-'СЕТ СН'!$F$19</f>
        <v>1121.54228431</v>
      </c>
      <c r="I40" s="37">
        <f>SUMIFS(СВЦЭМ!$C$34:$C$777,СВЦЭМ!$A$34:$A$777,$A40,СВЦЭМ!$B$34:$B$777,I$11)+'СЕТ СН'!$F$9+СВЦЭМ!$D$10+'СЕТ СН'!$F$6-'СЕТ СН'!$F$19</f>
        <v>1115.81507792</v>
      </c>
      <c r="J40" s="37">
        <f>SUMIFS(СВЦЭМ!$C$34:$C$777,СВЦЭМ!$A$34:$A$777,$A40,СВЦЭМ!$B$34:$B$777,J$11)+'СЕТ СН'!$F$9+СВЦЭМ!$D$10+'СЕТ СН'!$F$6-'СЕТ СН'!$F$19</f>
        <v>1000.0386338000001</v>
      </c>
      <c r="K40" s="37">
        <f>SUMIFS(СВЦЭМ!$C$34:$C$777,СВЦЭМ!$A$34:$A$777,$A40,СВЦЭМ!$B$34:$B$777,K$11)+'СЕТ СН'!$F$9+СВЦЭМ!$D$10+'СЕТ СН'!$F$6-'СЕТ СН'!$F$19</f>
        <v>880.32985324000015</v>
      </c>
      <c r="L40" s="37">
        <f>SUMIFS(СВЦЭМ!$C$34:$C$777,СВЦЭМ!$A$34:$A$777,$A40,СВЦЭМ!$B$34:$B$777,L$11)+'СЕТ СН'!$F$9+СВЦЭМ!$D$10+'СЕТ СН'!$F$6-'СЕТ СН'!$F$19</f>
        <v>779.75520035</v>
      </c>
      <c r="M40" s="37">
        <f>SUMIFS(СВЦЭМ!$C$34:$C$777,СВЦЭМ!$A$34:$A$777,$A40,СВЦЭМ!$B$34:$B$777,M$11)+'СЕТ СН'!$F$9+СВЦЭМ!$D$10+'СЕТ СН'!$F$6-'СЕТ СН'!$F$19</f>
        <v>737.56980950999991</v>
      </c>
      <c r="N40" s="37">
        <f>SUMIFS(СВЦЭМ!$C$34:$C$777,СВЦЭМ!$A$34:$A$777,$A40,СВЦЭМ!$B$34:$B$777,N$11)+'СЕТ СН'!$F$9+СВЦЭМ!$D$10+'СЕТ СН'!$F$6-'СЕТ СН'!$F$19</f>
        <v>746.41983932000016</v>
      </c>
      <c r="O40" s="37">
        <f>SUMIFS(СВЦЭМ!$C$34:$C$777,СВЦЭМ!$A$34:$A$777,$A40,СВЦЭМ!$B$34:$B$777,O$11)+'СЕТ СН'!$F$9+СВЦЭМ!$D$10+'СЕТ СН'!$F$6-'СЕТ СН'!$F$19</f>
        <v>761.46949138000014</v>
      </c>
      <c r="P40" s="37">
        <f>SUMIFS(СВЦЭМ!$C$34:$C$777,СВЦЭМ!$A$34:$A$777,$A40,СВЦЭМ!$B$34:$B$777,P$11)+'СЕТ СН'!$F$9+СВЦЭМ!$D$10+'СЕТ СН'!$F$6-'СЕТ СН'!$F$19</f>
        <v>818.39683279999986</v>
      </c>
      <c r="Q40" s="37">
        <f>SUMIFS(СВЦЭМ!$C$34:$C$777,СВЦЭМ!$A$34:$A$777,$A40,СВЦЭМ!$B$34:$B$777,Q$11)+'СЕТ СН'!$F$9+СВЦЭМ!$D$10+'СЕТ СН'!$F$6-'СЕТ СН'!$F$19</f>
        <v>810.32543074</v>
      </c>
      <c r="R40" s="37">
        <f>SUMIFS(СВЦЭМ!$C$34:$C$777,СВЦЭМ!$A$34:$A$777,$A40,СВЦЭМ!$B$34:$B$777,R$11)+'СЕТ СН'!$F$9+СВЦЭМ!$D$10+'СЕТ СН'!$F$6-'СЕТ СН'!$F$19</f>
        <v>806.0494215199999</v>
      </c>
      <c r="S40" s="37">
        <f>SUMIFS(СВЦЭМ!$C$34:$C$777,СВЦЭМ!$A$34:$A$777,$A40,СВЦЭМ!$B$34:$B$777,S$11)+'СЕТ СН'!$F$9+СВЦЭМ!$D$10+'СЕТ СН'!$F$6-'СЕТ СН'!$F$19</f>
        <v>816.12755389000017</v>
      </c>
      <c r="T40" s="37">
        <f>SUMIFS(СВЦЭМ!$C$34:$C$777,СВЦЭМ!$A$34:$A$777,$A40,СВЦЭМ!$B$34:$B$777,T$11)+'СЕТ СН'!$F$9+СВЦЭМ!$D$10+'СЕТ СН'!$F$6-'СЕТ СН'!$F$19</f>
        <v>748.80210968000006</v>
      </c>
      <c r="U40" s="37">
        <f>SUMIFS(СВЦЭМ!$C$34:$C$777,СВЦЭМ!$A$34:$A$777,$A40,СВЦЭМ!$B$34:$B$777,U$11)+'СЕТ СН'!$F$9+СВЦЭМ!$D$10+'СЕТ СН'!$F$6-'СЕТ СН'!$F$19</f>
        <v>746.9273529300001</v>
      </c>
      <c r="V40" s="37">
        <f>SUMIFS(СВЦЭМ!$C$34:$C$777,СВЦЭМ!$A$34:$A$777,$A40,СВЦЭМ!$B$34:$B$777,V$11)+'СЕТ СН'!$F$9+СВЦЭМ!$D$10+'СЕТ СН'!$F$6-'СЕТ СН'!$F$19</f>
        <v>771.59626211</v>
      </c>
      <c r="W40" s="37">
        <f>SUMIFS(СВЦЭМ!$C$34:$C$777,СВЦЭМ!$A$34:$A$777,$A40,СВЦЭМ!$B$34:$B$777,W$11)+'СЕТ СН'!$F$9+СВЦЭМ!$D$10+'СЕТ СН'!$F$6-'СЕТ СН'!$F$19</f>
        <v>860.11918118000017</v>
      </c>
      <c r="X40" s="37">
        <f>SUMIFS(СВЦЭМ!$C$34:$C$777,СВЦЭМ!$A$34:$A$777,$A40,СВЦЭМ!$B$34:$B$777,X$11)+'СЕТ СН'!$F$9+СВЦЭМ!$D$10+'СЕТ СН'!$F$6-'СЕТ СН'!$F$19</f>
        <v>977.30294957000001</v>
      </c>
      <c r="Y40" s="37">
        <f>SUMIFS(СВЦЭМ!$C$34:$C$777,СВЦЭМ!$A$34:$A$777,$A40,СВЦЭМ!$B$34:$B$777,Y$11)+'СЕТ СН'!$F$9+СВЦЭМ!$D$10+'СЕТ СН'!$F$6-'СЕТ СН'!$F$19</f>
        <v>1062.25522647</v>
      </c>
    </row>
    <row r="41" spans="1:25" ht="15.75" x14ac:dyDescent="0.2">
      <c r="A41" s="36">
        <f t="shared" si="0"/>
        <v>43038</v>
      </c>
      <c r="B41" s="37">
        <f>SUMIFS(СВЦЭМ!$C$34:$C$777,СВЦЭМ!$A$34:$A$777,$A41,СВЦЭМ!$B$34:$B$777,B$11)+'СЕТ СН'!$F$9+СВЦЭМ!$D$10+'СЕТ СН'!$F$6-'СЕТ СН'!$F$19</f>
        <v>1006.0902772500001</v>
      </c>
      <c r="C41" s="37">
        <f>SUMIFS(СВЦЭМ!$C$34:$C$777,СВЦЭМ!$A$34:$A$777,$A41,СВЦЭМ!$B$34:$B$777,C$11)+'СЕТ СН'!$F$9+СВЦЭМ!$D$10+'СЕТ СН'!$F$6-'СЕТ СН'!$F$19</f>
        <v>982.96382577999998</v>
      </c>
      <c r="D41" s="37">
        <f>SUMIFS(СВЦЭМ!$C$34:$C$777,СВЦЭМ!$A$34:$A$777,$A41,СВЦЭМ!$B$34:$B$777,D$11)+'СЕТ СН'!$F$9+СВЦЭМ!$D$10+'СЕТ СН'!$F$6-'СЕТ СН'!$F$19</f>
        <v>970.82368470000006</v>
      </c>
      <c r="E41" s="37">
        <f>SUMIFS(СВЦЭМ!$C$34:$C$777,СВЦЭМ!$A$34:$A$777,$A41,СВЦЭМ!$B$34:$B$777,E$11)+'СЕТ СН'!$F$9+СВЦЭМ!$D$10+'СЕТ СН'!$F$6-'СЕТ СН'!$F$19</f>
        <v>1005.7869567400001</v>
      </c>
      <c r="F41" s="37">
        <f>SUMIFS(СВЦЭМ!$C$34:$C$777,СВЦЭМ!$A$34:$A$777,$A41,СВЦЭМ!$B$34:$B$777,F$11)+'СЕТ СН'!$F$9+СВЦЭМ!$D$10+'СЕТ СН'!$F$6-'СЕТ СН'!$F$19</f>
        <v>966.86139271000002</v>
      </c>
      <c r="G41" s="37">
        <f>SUMIFS(СВЦЭМ!$C$34:$C$777,СВЦЭМ!$A$34:$A$777,$A41,СВЦЭМ!$B$34:$B$777,G$11)+'СЕТ СН'!$F$9+СВЦЭМ!$D$10+'СЕТ СН'!$F$6-'СЕТ СН'!$F$19</f>
        <v>982.42827222000005</v>
      </c>
      <c r="H41" s="37">
        <f>SUMIFS(СВЦЭМ!$C$34:$C$777,СВЦЭМ!$A$34:$A$777,$A41,СВЦЭМ!$B$34:$B$777,H$11)+'СЕТ СН'!$F$9+СВЦЭМ!$D$10+'СЕТ СН'!$F$6-'СЕТ СН'!$F$19</f>
        <v>1006.65729564</v>
      </c>
      <c r="I41" s="37">
        <f>SUMIFS(СВЦЭМ!$C$34:$C$777,СВЦЭМ!$A$34:$A$777,$A41,СВЦЭМ!$B$34:$B$777,I$11)+'СЕТ СН'!$F$9+СВЦЭМ!$D$10+'СЕТ СН'!$F$6-'СЕТ СН'!$F$19</f>
        <v>998.88303357000018</v>
      </c>
      <c r="J41" s="37">
        <f>SUMIFS(СВЦЭМ!$C$34:$C$777,СВЦЭМ!$A$34:$A$777,$A41,СВЦЭМ!$B$34:$B$777,J$11)+'СЕТ СН'!$F$9+СВЦЭМ!$D$10+'СЕТ СН'!$F$6-'СЕТ СН'!$F$19</f>
        <v>937.46489898000004</v>
      </c>
      <c r="K41" s="37">
        <f>SUMIFS(СВЦЭМ!$C$34:$C$777,СВЦЭМ!$A$34:$A$777,$A41,СВЦЭМ!$B$34:$B$777,K$11)+'СЕТ СН'!$F$9+СВЦЭМ!$D$10+'СЕТ СН'!$F$6-'СЕТ СН'!$F$19</f>
        <v>838.79541188999997</v>
      </c>
      <c r="L41" s="37">
        <f>SUMIFS(СВЦЭМ!$C$34:$C$777,СВЦЭМ!$A$34:$A$777,$A41,СВЦЭМ!$B$34:$B$777,L$11)+'СЕТ СН'!$F$9+СВЦЭМ!$D$10+'СЕТ СН'!$F$6-'СЕТ СН'!$F$19</f>
        <v>814.78330629000016</v>
      </c>
      <c r="M41" s="37">
        <f>SUMIFS(СВЦЭМ!$C$34:$C$777,СВЦЭМ!$A$34:$A$777,$A41,СВЦЭМ!$B$34:$B$777,M$11)+'СЕТ СН'!$F$9+СВЦЭМ!$D$10+'СЕТ СН'!$F$6-'СЕТ СН'!$F$19</f>
        <v>813.22905550000019</v>
      </c>
      <c r="N41" s="37">
        <f>SUMIFS(СВЦЭМ!$C$34:$C$777,СВЦЭМ!$A$34:$A$777,$A41,СВЦЭМ!$B$34:$B$777,N$11)+'СЕТ СН'!$F$9+СВЦЭМ!$D$10+'СЕТ СН'!$F$6-'СЕТ СН'!$F$19</f>
        <v>801.80520606000005</v>
      </c>
      <c r="O41" s="37">
        <f>SUMIFS(СВЦЭМ!$C$34:$C$777,СВЦЭМ!$A$34:$A$777,$A41,СВЦЭМ!$B$34:$B$777,O$11)+'СЕТ СН'!$F$9+СВЦЭМ!$D$10+'СЕТ СН'!$F$6-'СЕТ СН'!$F$19</f>
        <v>798.34897067999987</v>
      </c>
      <c r="P41" s="37">
        <f>SUMIFS(СВЦЭМ!$C$34:$C$777,СВЦЭМ!$A$34:$A$777,$A41,СВЦЭМ!$B$34:$B$777,P$11)+'СЕТ СН'!$F$9+СВЦЭМ!$D$10+'СЕТ СН'!$F$6-'СЕТ СН'!$F$19</f>
        <v>789.82219402999999</v>
      </c>
      <c r="Q41" s="37">
        <f>SUMIFS(СВЦЭМ!$C$34:$C$777,СВЦЭМ!$A$34:$A$777,$A41,СВЦЭМ!$B$34:$B$777,Q$11)+'СЕТ СН'!$F$9+СВЦЭМ!$D$10+'СЕТ СН'!$F$6-'СЕТ СН'!$F$19</f>
        <v>780.84094436000009</v>
      </c>
      <c r="R41" s="37">
        <f>SUMIFS(СВЦЭМ!$C$34:$C$777,СВЦЭМ!$A$34:$A$777,$A41,СВЦЭМ!$B$34:$B$777,R$11)+'СЕТ СН'!$F$9+СВЦЭМ!$D$10+'СЕТ СН'!$F$6-'СЕТ СН'!$F$19</f>
        <v>775.02028601999996</v>
      </c>
      <c r="S41" s="37">
        <f>SUMIFS(СВЦЭМ!$C$34:$C$777,СВЦЭМ!$A$34:$A$777,$A41,СВЦЭМ!$B$34:$B$777,S$11)+'СЕТ СН'!$F$9+СВЦЭМ!$D$10+'СЕТ СН'!$F$6-'СЕТ СН'!$F$19</f>
        <v>786.29345639000007</v>
      </c>
      <c r="T41" s="37">
        <f>SUMIFS(СВЦЭМ!$C$34:$C$777,СВЦЭМ!$A$34:$A$777,$A41,СВЦЭМ!$B$34:$B$777,T$11)+'СЕТ СН'!$F$9+СВЦЭМ!$D$10+'СЕТ СН'!$F$6-'СЕТ СН'!$F$19</f>
        <v>792.12689135999995</v>
      </c>
      <c r="U41" s="37">
        <f>SUMIFS(СВЦЭМ!$C$34:$C$777,СВЦЭМ!$A$34:$A$777,$A41,СВЦЭМ!$B$34:$B$777,U$11)+'СЕТ СН'!$F$9+СВЦЭМ!$D$10+'СЕТ СН'!$F$6-'СЕТ СН'!$F$19</f>
        <v>729.7179437100001</v>
      </c>
      <c r="V41" s="37">
        <f>SUMIFS(СВЦЭМ!$C$34:$C$777,СВЦЭМ!$A$34:$A$777,$A41,СВЦЭМ!$B$34:$B$777,V$11)+'СЕТ СН'!$F$9+СВЦЭМ!$D$10+'СЕТ СН'!$F$6-'СЕТ СН'!$F$19</f>
        <v>755.59155510000005</v>
      </c>
      <c r="W41" s="37">
        <f>SUMIFS(СВЦЭМ!$C$34:$C$777,СВЦЭМ!$A$34:$A$777,$A41,СВЦЭМ!$B$34:$B$777,W$11)+'СЕТ СН'!$F$9+СВЦЭМ!$D$10+'СЕТ СН'!$F$6-'СЕТ СН'!$F$19</f>
        <v>816.34773207000012</v>
      </c>
      <c r="X41" s="37">
        <f>SUMIFS(СВЦЭМ!$C$34:$C$777,СВЦЭМ!$A$34:$A$777,$A41,СВЦЭМ!$B$34:$B$777,X$11)+'СЕТ СН'!$F$9+СВЦЭМ!$D$10+'СЕТ СН'!$F$6-'СЕТ СН'!$F$19</f>
        <v>865.03638294999996</v>
      </c>
      <c r="Y41" s="37">
        <f>SUMIFS(СВЦЭМ!$C$34:$C$777,СВЦЭМ!$A$34:$A$777,$A41,СВЦЭМ!$B$34:$B$777,Y$11)+'СЕТ СН'!$F$9+СВЦЭМ!$D$10+'СЕТ СН'!$F$6-'СЕТ СН'!$F$19</f>
        <v>914.41463348999991</v>
      </c>
    </row>
    <row r="42" spans="1:25" ht="15.75" x14ac:dyDescent="0.2">
      <c r="A42" s="36">
        <f t="shared" si="0"/>
        <v>43039</v>
      </c>
      <c r="B42" s="37">
        <f>SUMIFS(СВЦЭМ!$C$34:$C$777,СВЦЭМ!$A$34:$A$777,$A42,СВЦЭМ!$B$34:$B$777,B$11)+'СЕТ СН'!$F$9+СВЦЭМ!$D$10+'СЕТ СН'!$F$6-'СЕТ СН'!$F$19</f>
        <v>1047.17647923</v>
      </c>
      <c r="C42" s="37">
        <f>SUMIFS(СВЦЭМ!$C$34:$C$777,СВЦЭМ!$A$34:$A$777,$A42,СВЦЭМ!$B$34:$B$777,C$11)+'СЕТ СН'!$F$9+СВЦЭМ!$D$10+'СЕТ СН'!$F$6-'СЕТ СН'!$F$19</f>
        <v>1028.54727746</v>
      </c>
      <c r="D42" s="37">
        <f>SUMIFS(СВЦЭМ!$C$34:$C$777,СВЦЭМ!$A$34:$A$777,$A42,СВЦЭМ!$B$34:$B$777,D$11)+'СЕТ СН'!$F$9+СВЦЭМ!$D$10+'СЕТ СН'!$F$6-'СЕТ СН'!$F$19</f>
        <v>1076.2166630900001</v>
      </c>
      <c r="E42" s="37">
        <f>SUMIFS(СВЦЭМ!$C$34:$C$777,СВЦЭМ!$A$34:$A$777,$A42,СВЦЭМ!$B$34:$B$777,E$11)+'СЕТ СН'!$F$9+СВЦЭМ!$D$10+'СЕТ СН'!$F$6-'СЕТ СН'!$F$19</f>
        <v>1097.47694712</v>
      </c>
      <c r="F42" s="37">
        <f>SUMIFS(СВЦЭМ!$C$34:$C$777,СВЦЭМ!$A$34:$A$777,$A42,СВЦЭМ!$B$34:$B$777,F$11)+'СЕТ СН'!$F$9+СВЦЭМ!$D$10+'СЕТ СН'!$F$6-'СЕТ СН'!$F$19</f>
        <v>1098.77834545</v>
      </c>
      <c r="G42" s="37">
        <f>SUMIFS(СВЦЭМ!$C$34:$C$777,СВЦЭМ!$A$34:$A$777,$A42,СВЦЭМ!$B$34:$B$777,G$11)+'СЕТ СН'!$F$9+СВЦЭМ!$D$10+'СЕТ СН'!$F$6-'СЕТ СН'!$F$19</f>
        <v>1066.09115907</v>
      </c>
      <c r="H42" s="37">
        <f>SUMIFS(СВЦЭМ!$C$34:$C$777,СВЦЭМ!$A$34:$A$777,$A42,СВЦЭМ!$B$34:$B$777,H$11)+'СЕТ СН'!$F$9+СВЦЭМ!$D$10+'СЕТ СН'!$F$6-'СЕТ СН'!$F$19</f>
        <v>1015.88002637</v>
      </c>
      <c r="I42" s="37">
        <f>SUMIFS(СВЦЭМ!$C$34:$C$777,СВЦЭМ!$A$34:$A$777,$A42,СВЦЭМ!$B$34:$B$777,I$11)+'СЕТ СН'!$F$9+СВЦЭМ!$D$10+'СЕТ СН'!$F$6-'СЕТ СН'!$F$19</f>
        <v>1036.73470853</v>
      </c>
      <c r="J42" s="37">
        <f>SUMIFS(СВЦЭМ!$C$34:$C$777,СВЦЭМ!$A$34:$A$777,$A42,СВЦЭМ!$B$34:$B$777,J$11)+'СЕТ СН'!$F$9+СВЦЭМ!$D$10+'СЕТ СН'!$F$6-'СЕТ СН'!$F$19</f>
        <v>980.72033816999988</v>
      </c>
      <c r="K42" s="37">
        <f>SUMIFS(СВЦЭМ!$C$34:$C$777,СВЦЭМ!$A$34:$A$777,$A42,СВЦЭМ!$B$34:$B$777,K$11)+'СЕТ СН'!$F$9+СВЦЭМ!$D$10+'СЕТ СН'!$F$6-'СЕТ СН'!$F$19</f>
        <v>889.71482824999998</v>
      </c>
      <c r="L42" s="37">
        <f>SUMIFS(СВЦЭМ!$C$34:$C$777,СВЦЭМ!$A$34:$A$777,$A42,СВЦЭМ!$B$34:$B$777,L$11)+'СЕТ СН'!$F$9+СВЦЭМ!$D$10+'СЕТ СН'!$F$6-'СЕТ СН'!$F$19</f>
        <v>840.62882294999986</v>
      </c>
      <c r="M42" s="37">
        <f>SUMIFS(СВЦЭМ!$C$34:$C$777,СВЦЭМ!$A$34:$A$777,$A42,СВЦЭМ!$B$34:$B$777,M$11)+'СЕТ СН'!$F$9+СВЦЭМ!$D$10+'СЕТ СН'!$F$6-'СЕТ СН'!$F$19</f>
        <v>840.8306548600001</v>
      </c>
      <c r="N42" s="37">
        <f>SUMIFS(СВЦЭМ!$C$34:$C$777,СВЦЭМ!$A$34:$A$777,$A42,СВЦЭМ!$B$34:$B$777,N$11)+'СЕТ СН'!$F$9+СВЦЭМ!$D$10+'СЕТ СН'!$F$6-'СЕТ СН'!$F$19</f>
        <v>831.0126972999999</v>
      </c>
      <c r="O42" s="37">
        <f>SUMIFS(СВЦЭМ!$C$34:$C$777,СВЦЭМ!$A$34:$A$777,$A42,СВЦЭМ!$B$34:$B$777,O$11)+'СЕТ СН'!$F$9+СВЦЭМ!$D$10+'СЕТ СН'!$F$6-'СЕТ СН'!$F$19</f>
        <v>833.9892667900001</v>
      </c>
      <c r="P42" s="37">
        <f>SUMIFS(СВЦЭМ!$C$34:$C$777,СВЦЭМ!$A$34:$A$777,$A42,СВЦЭМ!$B$34:$B$777,P$11)+'СЕТ СН'!$F$9+СВЦЭМ!$D$10+'СЕТ СН'!$F$6-'СЕТ СН'!$F$19</f>
        <v>826.80638961999989</v>
      </c>
      <c r="Q42" s="37">
        <f>SUMIFS(СВЦЭМ!$C$34:$C$777,СВЦЭМ!$A$34:$A$777,$A42,СВЦЭМ!$B$34:$B$777,Q$11)+'СЕТ СН'!$F$9+СВЦЭМ!$D$10+'СЕТ СН'!$F$6-'СЕТ СН'!$F$19</f>
        <v>825.82258041</v>
      </c>
      <c r="R42" s="37">
        <f>SUMIFS(СВЦЭМ!$C$34:$C$777,СВЦЭМ!$A$34:$A$777,$A42,СВЦЭМ!$B$34:$B$777,R$11)+'СЕТ СН'!$F$9+СВЦЭМ!$D$10+'СЕТ СН'!$F$6-'СЕТ СН'!$F$19</f>
        <v>816.63420668000003</v>
      </c>
      <c r="S42" s="37">
        <f>SUMIFS(СВЦЭМ!$C$34:$C$777,СВЦЭМ!$A$34:$A$777,$A42,СВЦЭМ!$B$34:$B$777,S$11)+'СЕТ СН'!$F$9+СВЦЭМ!$D$10+'СЕТ СН'!$F$6-'СЕТ СН'!$F$19</f>
        <v>825.68051285000001</v>
      </c>
      <c r="T42" s="37">
        <f>SUMIFS(СВЦЭМ!$C$34:$C$777,СВЦЭМ!$A$34:$A$777,$A42,СВЦЭМ!$B$34:$B$777,T$11)+'СЕТ СН'!$F$9+СВЦЭМ!$D$10+'СЕТ СН'!$F$6-'СЕТ СН'!$F$19</f>
        <v>782.82687633</v>
      </c>
      <c r="U42" s="37">
        <f>SUMIFS(СВЦЭМ!$C$34:$C$777,СВЦЭМ!$A$34:$A$777,$A42,СВЦЭМ!$B$34:$B$777,U$11)+'СЕТ СН'!$F$9+СВЦЭМ!$D$10+'СЕТ СН'!$F$6-'СЕТ СН'!$F$19</f>
        <v>735.18909127000006</v>
      </c>
      <c r="V42" s="37">
        <f>SUMIFS(СВЦЭМ!$C$34:$C$777,СВЦЭМ!$A$34:$A$777,$A42,СВЦЭМ!$B$34:$B$777,V$11)+'СЕТ СН'!$F$9+СВЦЭМ!$D$10+'СЕТ СН'!$F$6-'СЕТ СН'!$F$19</f>
        <v>773.11725782000008</v>
      </c>
      <c r="W42" s="37">
        <f>SUMIFS(СВЦЭМ!$C$34:$C$777,СВЦЭМ!$A$34:$A$777,$A42,СВЦЭМ!$B$34:$B$777,W$11)+'СЕТ СН'!$F$9+СВЦЭМ!$D$10+'СЕТ СН'!$F$6-'СЕТ СН'!$F$19</f>
        <v>830.92327017000002</v>
      </c>
      <c r="X42" s="37">
        <f>SUMIFS(СВЦЭМ!$C$34:$C$777,СВЦЭМ!$A$34:$A$777,$A42,СВЦЭМ!$B$34:$B$777,X$11)+'СЕТ СН'!$F$9+СВЦЭМ!$D$10+'СЕТ СН'!$F$6-'СЕТ СН'!$F$19</f>
        <v>894.93507789</v>
      </c>
      <c r="Y42" s="37">
        <f>SUMIFS(СВЦЭМ!$C$34:$C$777,СВЦЭМ!$A$34:$A$777,$A42,СВЦЭМ!$B$34:$B$777,Y$11)+'СЕТ СН'!$F$9+СВЦЭМ!$D$10+'СЕТ СН'!$F$6-'СЕТ СН'!$F$19</f>
        <v>967.0393720300001</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01.10.2017</v>
      </c>
      <c r="B48" s="37">
        <f>SUMIFS(СВЦЭМ!$C$34:$C$777,СВЦЭМ!$A$34:$A$777,$A48,СВЦЭМ!$B$34:$B$777,B$47)+'СЕТ СН'!$G$9+СВЦЭМ!$D$10+'СЕТ СН'!$G$6-'СЕТ СН'!$G$19</f>
        <v>1203.40605927</v>
      </c>
      <c r="C48" s="37">
        <f>SUMIFS(СВЦЭМ!$C$34:$C$777,СВЦЭМ!$A$34:$A$777,$A48,СВЦЭМ!$B$34:$B$777,C$47)+'СЕТ СН'!$G$9+СВЦЭМ!$D$10+'СЕТ СН'!$G$6-'СЕТ СН'!$G$19</f>
        <v>1322.4496157799999</v>
      </c>
      <c r="D48" s="37">
        <f>SUMIFS(СВЦЭМ!$C$34:$C$777,СВЦЭМ!$A$34:$A$777,$A48,СВЦЭМ!$B$34:$B$777,D$47)+'СЕТ СН'!$G$9+СВЦЭМ!$D$10+'СЕТ СН'!$G$6-'СЕТ СН'!$G$19</f>
        <v>1339.36247097</v>
      </c>
      <c r="E48" s="37">
        <f>SUMIFS(СВЦЭМ!$C$34:$C$777,СВЦЭМ!$A$34:$A$777,$A48,СВЦЭМ!$B$34:$B$777,E$47)+'СЕТ СН'!$G$9+СВЦЭМ!$D$10+'СЕТ СН'!$G$6-'СЕТ СН'!$G$19</f>
        <v>1326.00822432</v>
      </c>
      <c r="F48" s="37">
        <f>SUMIFS(СВЦЭМ!$C$34:$C$777,СВЦЭМ!$A$34:$A$777,$A48,СВЦЭМ!$B$34:$B$777,F$47)+'СЕТ СН'!$G$9+СВЦЭМ!$D$10+'СЕТ СН'!$G$6-'СЕТ СН'!$G$19</f>
        <v>1335.10234879</v>
      </c>
      <c r="G48" s="37">
        <f>SUMIFS(СВЦЭМ!$C$34:$C$777,СВЦЭМ!$A$34:$A$777,$A48,СВЦЭМ!$B$34:$B$777,G$47)+'СЕТ СН'!$G$9+СВЦЭМ!$D$10+'СЕТ СН'!$G$6-'СЕТ СН'!$G$19</f>
        <v>1335.33987757</v>
      </c>
      <c r="H48" s="37">
        <f>SUMIFS(СВЦЭМ!$C$34:$C$777,СВЦЭМ!$A$34:$A$777,$A48,СВЦЭМ!$B$34:$B$777,H$47)+'СЕТ СН'!$G$9+СВЦЭМ!$D$10+'СЕТ СН'!$G$6-'СЕТ СН'!$G$19</f>
        <v>1250.4202055599999</v>
      </c>
      <c r="I48" s="37">
        <f>SUMIFS(СВЦЭМ!$C$34:$C$777,СВЦЭМ!$A$34:$A$777,$A48,СВЦЭМ!$B$34:$B$777,I$47)+'СЕТ СН'!$G$9+СВЦЭМ!$D$10+'СЕТ СН'!$G$6-'СЕТ СН'!$G$19</f>
        <v>1161.78809217</v>
      </c>
      <c r="J48" s="37">
        <f>SUMIFS(СВЦЭМ!$C$34:$C$777,СВЦЭМ!$A$34:$A$777,$A48,СВЦЭМ!$B$34:$B$777,J$47)+'СЕТ СН'!$G$9+СВЦЭМ!$D$10+'СЕТ СН'!$G$6-'СЕТ СН'!$G$19</f>
        <v>1053.82321469</v>
      </c>
      <c r="K48" s="37">
        <f>SUMIFS(СВЦЭМ!$C$34:$C$777,СВЦЭМ!$A$34:$A$777,$A48,СВЦЭМ!$B$34:$B$777,K$47)+'СЕТ СН'!$G$9+СВЦЭМ!$D$10+'СЕТ СН'!$G$6-'СЕТ СН'!$G$19</f>
        <v>959.24863686000003</v>
      </c>
      <c r="L48" s="37">
        <f>SUMIFS(СВЦЭМ!$C$34:$C$777,СВЦЭМ!$A$34:$A$777,$A48,СВЦЭМ!$B$34:$B$777,L$47)+'СЕТ СН'!$G$9+СВЦЭМ!$D$10+'СЕТ СН'!$G$6-'СЕТ СН'!$G$19</f>
        <v>926.69169599999987</v>
      </c>
      <c r="M48" s="37">
        <f>SUMIFS(СВЦЭМ!$C$34:$C$777,СВЦЭМ!$A$34:$A$777,$A48,СВЦЭМ!$B$34:$B$777,M$47)+'СЕТ СН'!$G$9+СВЦЭМ!$D$10+'СЕТ СН'!$G$6-'СЕТ СН'!$G$19</f>
        <v>890.86622111999986</v>
      </c>
      <c r="N48" s="37">
        <f>SUMIFS(СВЦЭМ!$C$34:$C$777,СВЦЭМ!$A$34:$A$777,$A48,СВЦЭМ!$B$34:$B$777,N$47)+'СЕТ СН'!$G$9+СВЦЭМ!$D$10+'СЕТ СН'!$G$6-'СЕТ СН'!$G$19</f>
        <v>899.28750149999996</v>
      </c>
      <c r="O48" s="37">
        <f>SUMIFS(СВЦЭМ!$C$34:$C$777,СВЦЭМ!$A$34:$A$777,$A48,СВЦЭМ!$B$34:$B$777,O$47)+'СЕТ СН'!$G$9+СВЦЭМ!$D$10+'СЕТ СН'!$G$6-'СЕТ СН'!$G$19</f>
        <v>897.53392652999992</v>
      </c>
      <c r="P48" s="37">
        <f>SUMIFS(СВЦЭМ!$C$34:$C$777,СВЦЭМ!$A$34:$A$777,$A48,СВЦЭМ!$B$34:$B$777,P$47)+'СЕТ СН'!$G$9+СВЦЭМ!$D$10+'СЕТ СН'!$G$6-'СЕТ СН'!$G$19</f>
        <v>892.61697945000014</v>
      </c>
      <c r="Q48" s="37">
        <f>SUMIFS(СВЦЭМ!$C$34:$C$777,СВЦЭМ!$A$34:$A$777,$A48,СВЦЭМ!$B$34:$B$777,Q$47)+'СЕТ СН'!$G$9+СВЦЭМ!$D$10+'СЕТ СН'!$G$6-'СЕТ СН'!$G$19</f>
        <v>887.83460576000016</v>
      </c>
      <c r="R48" s="37">
        <f>SUMIFS(СВЦЭМ!$C$34:$C$777,СВЦЭМ!$A$34:$A$777,$A48,СВЦЭМ!$B$34:$B$777,R$47)+'СЕТ СН'!$G$9+СВЦЭМ!$D$10+'СЕТ СН'!$G$6-'СЕТ СН'!$G$19</f>
        <v>886.31101078000006</v>
      </c>
      <c r="S48" s="37">
        <f>SUMIFS(СВЦЭМ!$C$34:$C$777,СВЦЭМ!$A$34:$A$777,$A48,СВЦЭМ!$B$34:$B$777,S$47)+'СЕТ СН'!$G$9+СВЦЭМ!$D$10+'СЕТ СН'!$G$6-'СЕТ СН'!$G$19</f>
        <v>886.56046214000003</v>
      </c>
      <c r="T48" s="37">
        <f>SUMIFS(СВЦЭМ!$C$34:$C$777,СВЦЭМ!$A$34:$A$777,$A48,СВЦЭМ!$B$34:$B$777,T$47)+'СЕТ СН'!$G$9+СВЦЭМ!$D$10+'СЕТ СН'!$G$6-'СЕТ СН'!$G$19</f>
        <v>884.2365069299999</v>
      </c>
      <c r="U48" s="37">
        <f>SUMIFS(СВЦЭМ!$C$34:$C$777,СВЦЭМ!$A$34:$A$777,$A48,СВЦЭМ!$B$34:$B$777,U$47)+'СЕТ СН'!$G$9+СВЦЭМ!$D$10+'СЕТ СН'!$G$6-'СЕТ СН'!$G$19</f>
        <v>880.73701937999999</v>
      </c>
      <c r="V48" s="37">
        <f>SUMIFS(СВЦЭМ!$C$34:$C$777,СВЦЭМ!$A$34:$A$777,$A48,СВЦЭМ!$B$34:$B$777,V$47)+'СЕТ СН'!$G$9+СВЦЭМ!$D$10+'СЕТ СН'!$G$6-'СЕТ СН'!$G$19</f>
        <v>888.66587077000008</v>
      </c>
      <c r="W48" s="37">
        <f>SUMIFS(СВЦЭМ!$C$34:$C$777,СВЦЭМ!$A$34:$A$777,$A48,СВЦЭМ!$B$34:$B$777,W$47)+'СЕТ СН'!$G$9+СВЦЭМ!$D$10+'СЕТ СН'!$G$6-'СЕТ СН'!$G$19</f>
        <v>981.87579286000005</v>
      </c>
      <c r="X48" s="37">
        <f>SUMIFS(СВЦЭМ!$C$34:$C$777,СВЦЭМ!$A$34:$A$777,$A48,СВЦЭМ!$B$34:$B$777,X$47)+'СЕТ СН'!$G$9+СВЦЭМ!$D$10+'СЕТ СН'!$G$6-'СЕТ СН'!$G$19</f>
        <v>1058.2575465300001</v>
      </c>
      <c r="Y48" s="37">
        <f>SUMIFS(СВЦЭМ!$C$34:$C$777,СВЦЭМ!$A$34:$A$777,$A48,СВЦЭМ!$B$34:$B$777,Y$47)+'СЕТ СН'!$G$9+СВЦЭМ!$D$10+'СЕТ СН'!$G$6-'СЕТ СН'!$G$19</f>
        <v>1130.6996994900001</v>
      </c>
    </row>
    <row r="49" spans="1:25" ht="15.75" x14ac:dyDescent="0.2">
      <c r="A49" s="36">
        <f>A48+1</f>
        <v>43010</v>
      </c>
      <c r="B49" s="37">
        <f>SUMIFS(СВЦЭМ!$C$34:$C$777,СВЦЭМ!$A$34:$A$777,$A49,СВЦЭМ!$B$34:$B$777,B$47)+'СЕТ СН'!$G$9+СВЦЭМ!$D$10+'СЕТ СН'!$G$6-'СЕТ СН'!$G$19</f>
        <v>1282.9249848900001</v>
      </c>
      <c r="C49" s="37">
        <f>SUMIFS(СВЦЭМ!$C$34:$C$777,СВЦЭМ!$A$34:$A$777,$A49,СВЦЭМ!$B$34:$B$777,C$47)+'СЕТ СН'!$G$9+СВЦЭМ!$D$10+'СЕТ СН'!$G$6-'СЕТ СН'!$G$19</f>
        <v>1341.41963394</v>
      </c>
      <c r="D49" s="37">
        <f>SUMIFS(СВЦЭМ!$C$34:$C$777,СВЦЭМ!$A$34:$A$777,$A49,СВЦЭМ!$B$34:$B$777,D$47)+'СЕТ СН'!$G$9+СВЦЭМ!$D$10+'СЕТ СН'!$G$6-'СЕТ СН'!$G$19</f>
        <v>1351.24645141</v>
      </c>
      <c r="E49" s="37">
        <f>SUMIFS(СВЦЭМ!$C$34:$C$777,СВЦЭМ!$A$34:$A$777,$A49,СВЦЭМ!$B$34:$B$777,E$47)+'СЕТ СН'!$G$9+СВЦЭМ!$D$10+'СЕТ СН'!$G$6-'СЕТ СН'!$G$19</f>
        <v>1360.9399335600001</v>
      </c>
      <c r="F49" s="37">
        <f>SUMIFS(СВЦЭМ!$C$34:$C$777,СВЦЭМ!$A$34:$A$777,$A49,СВЦЭМ!$B$34:$B$777,F$47)+'СЕТ СН'!$G$9+СВЦЭМ!$D$10+'СЕТ СН'!$G$6-'СЕТ СН'!$G$19</f>
        <v>1374.6314458300001</v>
      </c>
      <c r="G49" s="37">
        <f>SUMIFS(СВЦЭМ!$C$34:$C$777,СВЦЭМ!$A$34:$A$777,$A49,СВЦЭМ!$B$34:$B$777,G$47)+'СЕТ СН'!$G$9+СВЦЭМ!$D$10+'СЕТ СН'!$G$6-'СЕТ СН'!$G$19</f>
        <v>1362.2426467100001</v>
      </c>
      <c r="H49" s="37">
        <f>SUMIFS(СВЦЭМ!$C$34:$C$777,СВЦЭМ!$A$34:$A$777,$A49,СВЦЭМ!$B$34:$B$777,H$47)+'СЕТ СН'!$G$9+СВЦЭМ!$D$10+'СЕТ СН'!$G$6-'СЕТ СН'!$G$19</f>
        <v>1287.5583028000001</v>
      </c>
      <c r="I49" s="37">
        <f>SUMIFS(СВЦЭМ!$C$34:$C$777,СВЦЭМ!$A$34:$A$777,$A49,СВЦЭМ!$B$34:$B$777,I$47)+'СЕТ СН'!$G$9+СВЦЭМ!$D$10+'СЕТ СН'!$G$6-'СЕТ СН'!$G$19</f>
        <v>1206.4176072700002</v>
      </c>
      <c r="J49" s="37">
        <f>SUMIFS(СВЦЭМ!$C$34:$C$777,СВЦЭМ!$A$34:$A$777,$A49,СВЦЭМ!$B$34:$B$777,J$47)+'СЕТ СН'!$G$9+СВЦЭМ!$D$10+'СЕТ СН'!$G$6-'СЕТ СН'!$G$19</f>
        <v>1108.6852124299999</v>
      </c>
      <c r="K49" s="37">
        <f>SUMIFS(СВЦЭМ!$C$34:$C$777,СВЦЭМ!$A$34:$A$777,$A49,СВЦЭМ!$B$34:$B$777,K$47)+'СЕТ СН'!$G$9+СВЦЭМ!$D$10+'СЕТ СН'!$G$6-'СЕТ СН'!$G$19</f>
        <v>984.30322724000007</v>
      </c>
      <c r="L49" s="37">
        <f>SUMIFS(СВЦЭМ!$C$34:$C$777,СВЦЭМ!$A$34:$A$777,$A49,СВЦЭМ!$B$34:$B$777,L$47)+'СЕТ СН'!$G$9+СВЦЭМ!$D$10+'СЕТ СН'!$G$6-'СЕТ СН'!$G$19</f>
        <v>906.13558997000018</v>
      </c>
      <c r="M49" s="37">
        <f>SUMIFS(СВЦЭМ!$C$34:$C$777,СВЦЭМ!$A$34:$A$777,$A49,СВЦЭМ!$B$34:$B$777,M$47)+'СЕТ СН'!$G$9+СВЦЭМ!$D$10+'СЕТ СН'!$G$6-'СЕТ СН'!$G$19</f>
        <v>874.17045399000017</v>
      </c>
      <c r="N49" s="37">
        <f>SUMIFS(СВЦЭМ!$C$34:$C$777,СВЦЭМ!$A$34:$A$777,$A49,СВЦЭМ!$B$34:$B$777,N$47)+'СЕТ СН'!$G$9+СВЦЭМ!$D$10+'СЕТ СН'!$G$6-'СЕТ СН'!$G$19</f>
        <v>882.30335497999999</v>
      </c>
      <c r="O49" s="37">
        <f>SUMIFS(СВЦЭМ!$C$34:$C$777,СВЦЭМ!$A$34:$A$777,$A49,СВЦЭМ!$B$34:$B$777,O$47)+'СЕТ СН'!$G$9+СВЦЭМ!$D$10+'СЕТ СН'!$G$6-'СЕТ СН'!$G$19</f>
        <v>878.62351680000006</v>
      </c>
      <c r="P49" s="37">
        <f>SUMIFS(СВЦЭМ!$C$34:$C$777,СВЦЭМ!$A$34:$A$777,$A49,СВЦЭМ!$B$34:$B$777,P$47)+'СЕТ СН'!$G$9+СВЦЭМ!$D$10+'СЕТ СН'!$G$6-'СЕТ СН'!$G$19</f>
        <v>890.91391737000004</v>
      </c>
      <c r="Q49" s="37">
        <f>SUMIFS(СВЦЭМ!$C$34:$C$777,СВЦЭМ!$A$34:$A$777,$A49,СВЦЭМ!$B$34:$B$777,Q$47)+'СЕТ СН'!$G$9+СВЦЭМ!$D$10+'СЕТ СН'!$G$6-'СЕТ СН'!$G$19</f>
        <v>899.27865770000017</v>
      </c>
      <c r="R49" s="37">
        <f>SUMIFS(СВЦЭМ!$C$34:$C$777,СВЦЭМ!$A$34:$A$777,$A49,СВЦЭМ!$B$34:$B$777,R$47)+'СЕТ СН'!$G$9+СВЦЭМ!$D$10+'СЕТ СН'!$G$6-'СЕТ СН'!$G$19</f>
        <v>904.41572828000017</v>
      </c>
      <c r="S49" s="37">
        <f>SUMIFS(СВЦЭМ!$C$34:$C$777,СВЦЭМ!$A$34:$A$777,$A49,СВЦЭМ!$B$34:$B$777,S$47)+'СЕТ СН'!$G$9+СВЦЭМ!$D$10+'СЕТ СН'!$G$6-'СЕТ СН'!$G$19</f>
        <v>889.49421890000008</v>
      </c>
      <c r="T49" s="37">
        <f>SUMIFS(СВЦЭМ!$C$34:$C$777,СВЦЭМ!$A$34:$A$777,$A49,СВЦЭМ!$B$34:$B$777,T$47)+'СЕТ СН'!$G$9+СВЦЭМ!$D$10+'СЕТ СН'!$G$6-'СЕТ СН'!$G$19</f>
        <v>871.19938245999992</v>
      </c>
      <c r="U49" s="37">
        <f>SUMIFS(СВЦЭМ!$C$34:$C$777,СВЦЭМ!$A$34:$A$777,$A49,СВЦЭМ!$B$34:$B$777,U$47)+'СЕТ СН'!$G$9+СВЦЭМ!$D$10+'СЕТ СН'!$G$6-'СЕТ СН'!$G$19</f>
        <v>899.8729561099999</v>
      </c>
      <c r="V49" s="37">
        <f>SUMIFS(СВЦЭМ!$C$34:$C$777,СВЦЭМ!$A$34:$A$777,$A49,СВЦЭМ!$B$34:$B$777,V$47)+'СЕТ СН'!$G$9+СВЦЭМ!$D$10+'СЕТ СН'!$G$6-'СЕТ СН'!$G$19</f>
        <v>899.05970716000002</v>
      </c>
      <c r="W49" s="37">
        <f>SUMIFS(СВЦЭМ!$C$34:$C$777,СВЦЭМ!$A$34:$A$777,$A49,СВЦЭМ!$B$34:$B$777,W$47)+'СЕТ СН'!$G$9+СВЦЭМ!$D$10+'СЕТ СН'!$G$6-'СЕТ СН'!$G$19</f>
        <v>966.60819984</v>
      </c>
      <c r="X49" s="37">
        <f>SUMIFS(СВЦЭМ!$C$34:$C$777,СВЦЭМ!$A$34:$A$777,$A49,СВЦЭМ!$B$34:$B$777,X$47)+'СЕТ СН'!$G$9+СВЦЭМ!$D$10+'СЕТ СН'!$G$6-'СЕТ СН'!$G$19</f>
        <v>1038.6517503700002</v>
      </c>
      <c r="Y49" s="37">
        <f>SUMIFS(СВЦЭМ!$C$34:$C$777,СВЦЭМ!$A$34:$A$777,$A49,СВЦЭМ!$B$34:$B$777,Y$47)+'СЕТ СН'!$G$9+СВЦЭМ!$D$10+'СЕТ СН'!$G$6-'СЕТ СН'!$G$19</f>
        <v>1115.6478367499999</v>
      </c>
    </row>
    <row r="50" spans="1:25" ht="15.75" x14ac:dyDescent="0.2">
      <c r="A50" s="36">
        <f t="shared" ref="A50:A78" si="1">A49+1</f>
        <v>43011</v>
      </c>
      <c r="B50" s="37">
        <f>SUMIFS(СВЦЭМ!$C$34:$C$777,СВЦЭМ!$A$34:$A$777,$A50,СВЦЭМ!$B$34:$B$777,B$47)+'СЕТ СН'!$G$9+СВЦЭМ!$D$10+'СЕТ СН'!$G$6-'СЕТ СН'!$G$19</f>
        <v>1142.8271128900001</v>
      </c>
      <c r="C50" s="37">
        <f>SUMIFS(СВЦЭМ!$C$34:$C$777,СВЦЭМ!$A$34:$A$777,$A50,СВЦЭМ!$B$34:$B$777,C$47)+'СЕТ СН'!$G$9+СВЦЭМ!$D$10+'СЕТ СН'!$G$6-'СЕТ СН'!$G$19</f>
        <v>1202.3048018700001</v>
      </c>
      <c r="D50" s="37">
        <f>SUMIFS(СВЦЭМ!$C$34:$C$777,СВЦЭМ!$A$34:$A$777,$A50,СВЦЭМ!$B$34:$B$777,D$47)+'СЕТ СН'!$G$9+СВЦЭМ!$D$10+'СЕТ СН'!$G$6-'СЕТ СН'!$G$19</f>
        <v>1231.0351294900001</v>
      </c>
      <c r="E50" s="37">
        <f>SUMIFS(СВЦЭМ!$C$34:$C$777,СВЦЭМ!$A$34:$A$777,$A50,СВЦЭМ!$B$34:$B$777,E$47)+'СЕТ СН'!$G$9+СВЦЭМ!$D$10+'СЕТ СН'!$G$6-'СЕТ СН'!$G$19</f>
        <v>1235.32366176</v>
      </c>
      <c r="F50" s="37">
        <f>SUMIFS(СВЦЭМ!$C$34:$C$777,СВЦЭМ!$A$34:$A$777,$A50,СВЦЭМ!$B$34:$B$777,F$47)+'СЕТ СН'!$G$9+СВЦЭМ!$D$10+'СЕТ СН'!$G$6-'СЕТ СН'!$G$19</f>
        <v>1233.3963939600001</v>
      </c>
      <c r="G50" s="37">
        <f>SUMIFS(СВЦЭМ!$C$34:$C$777,СВЦЭМ!$A$34:$A$777,$A50,СВЦЭМ!$B$34:$B$777,G$47)+'СЕТ СН'!$G$9+СВЦЭМ!$D$10+'СЕТ СН'!$G$6-'СЕТ СН'!$G$19</f>
        <v>1220.8424310300002</v>
      </c>
      <c r="H50" s="37">
        <f>SUMIFS(СВЦЭМ!$C$34:$C$777,СВЦЭМ!$A$34:$A$777,$A50,СВЦЭМ!$B$34:$B$777,H$47)+'СЕТ СН'!$G$9+СВЦЭМ!$D$10+'СЕТ СН'!$G$6-'СЕТ СН'!$G$19</f>
        <v>1156.6744137200001</v>
      </c>
      <c r="I50" s="37">
        <f>SUMIFS(СВЦЭМ!$C$34:$C$777,СВЦЭМ!$A$34:$A$777,$A50,СВЦЭМ!$B$34:$B$777,I$47)+'СЕТ СН'!$G$9+СВЦЭМ!$D$10+'СЕТ СН'!$G$6-'СЕТ СН'!$G$19</f>
        <v>1109.2040752</v>
      </c>
      <c r="J50" s="37">
        <f>SUMIFS(СВЦЭМ!$C$34:$C$777,СВЦЭМ!$A$34:$A$777,$A50,СВЦЭМ!$B$34:$B$777,J$47)+'СЕТ СН'!$G$9+СВЦЭМ!$D$10+'СЕТ СН'!$G$6-'СЕТ СН'!$G$19</f>
        <v>1066.7877001100001</v>
      </c>
      <c r="K50" s="37">
        <f>SUMIFS(СВЦЭМ!$C$34:$C$777,СВЦЭМ!$A$34:$A$777,$A50,СВЦЭМ!$B$34:$B$777,K$47)+'СЕТ СН'!$G$9+СВЦЭМ!$D$10+'СЕТ СН'!$G$6-'СЕТ СН'!$G$19</f>
        <v>987.63540981999995</v>
      </c>
      <c r="L50" s="37">
        <f>SUMIFS(СВЦЭМ!$C$34:$C$777,СВЦЭМ!$A$34:$A$777,$A50,СВЦЭМ!$B$34:$B$777,L$47)+'СЕТ СН'!$G$9+СВЦЭМ!$D$10+'СЕТ СН'!$G$6-'СЕТ СН'!$G$19</f>
        <v>919.08288859000004</v>
      </c>
      <c r="M50" s="37">
        <f>SUMIFS(СВЦЭМ!$C$34:$C$777,СВЦЭМ!$A$34:$A$777,$A50,СВЦЭМ!$B$34:$B$777,M$47)+'СЕТ СН'!$G$9+СВЦЭМ!$D$10+'СЕТ СН'!$G$6-'СЕТ СН'!$G$19</f>
        <v>885.57965620999994</v>
      </c>
      <c r="N50" s="37">
        <f>SUMIFS(СВЦЭМ!$C$34:$C$777,СВЦЭМ!$A$34:$A$777,$A50,СВЦЭМ!$B$34:$B$777,N$47)+'СЕТ СН'!$G$9+СВЦЭМ!$D$10+'СЕТ СН'!$G$6-'СЕТ СН'!$G$19</f>
        <v>876.96546046999993</v>
      </c>
      <c r="O50" s="37">
        <f>SUMIFS(СВЦЭМ!$C$34:$C$777,СВЦЭМ!$A$34:$A$777,$A50,СВЦЭМ!$B$34:$B$777,O$47)+'СЕТ СН'!$G$9+СВЦЭМ!$D$10+'СЕТ СН'!$G$6-'СЕТ СН'!$G$19</f>
        <v>882.09908609000013</v>
      </c>
      <c r="P50" s="37">
        <f>SUMIFS(СВЦЭМ!$C$34:$C$777,СВЦЭМ!$A$34:$A$777,$A50,СВЦЭМ!$B$34:$B$777,P$47)+'СЕТ СН'!$G$9+СВЦЭМ!$D$10+'СЕТ СН'!$G$6-'СЕТ СН'!$G$19</f>
        <v>881.78290590000006</v>
      </c>
      <c r="Q50" s="37">
        <f>SUMIFS(СВЦЭМ!$C$34:$C$777,СВЦЭМ!$A$34:$A$777,$A50,СВЦЭМ!$B$34:$B$777,Q$47)+'СЕТ СН'!$G$9+СВЦЭМ!$D$10+'СЕТ СН'!$G$6-'СЕТ СН'!$G$19</f>
        <v>881.29311577999988</v>
      </c>
      <c r="R50" s="37">
        <f>SUMIFS(СВЦЭМ!$C$34:$C$777,СВЦЭМ!$A$34:$A$777,$A50,СВЦЭМ!$B$34:$B$777,R$47)+'СЕТ СН'!$G$9+СВЦЭМ!$D$10+'СЕТ СН'!$G$6-'СЕТ СН'!$G$19</f>
        <v>881.54744733000007</v>
      </c>
      <c r="S50" s="37">
        <f>SUMIFS(СВЦЭМ!$C$34:$C$777,СВЦЭМ!$A$34:$A$777,$A50,СВЦЭМ!$B$34:$B$777,S$47)+'СЕТ СН'!$G$9+СВЦЭМ!$D$10+'СЕТ СН'!$G$6-'СЕТ СН'!$G$19</f>
        <v>880.49556613999994</v>
      </c>
      <c r="T50" s="37">
        <f>SUMIFS(СВЦЭМ!$C$34:$C$777,СВЦЭМ!$A$34:$A$777,$A50,СВЦЭМ!$B$34:$B$777,T$47)+'СЕТ СН'!$G$9+СВЦЭМ!$D$10+'СЕТ СН'!$G$6-'СЕТ СН'!$G$19</f>
        <v>881.66150999999991</v>
      </c>
      <c r="U50" s="37">
        <f>SUMIFS(СВЦЭМ!$C$34:$C$777,СВЦЭМ!$A$34:$A$777,$A50,СВЦЭМ!$B$34:$B$777,U$47)+'СЕТ СН'!$G$9+СВЦЭМ!$D$10+'СЕТ СН'!$G$6-'СЕТ СН'!$G$19</f>
        <v>910.93786021000005</v>
      </c>
      <c r="V50" s="37">
        <f>SUMIFS(СВЦЭМ!$C$34:$C$777,СВЦЭМ!$A$34:$A$777,$A50,СВЦЭМ!$B$34:$B$777,V$47)+'СЕТ СН'!$G$9+СВЦЭМ!$D$10+'СЕТ СН'!$G$6-'СЕТ СН'!$G$19</f>
        <v>905.90247109000006</v>
      </c>
      <c r="W50" s="37">
        <f>SUMIFS(СВЦЭМ!$C$34:$C$777,СВЦЭМ!$A$34:$A$777,$A50,СВЦЭМ!$B$34:$B$777,W$47)+'СЕТ СН'!$G$9+СВЦЭМ!$D$10+'СЕТ СН'!$G$6-'СЕТ СН'!$G$19</f>
        <v>968.23223015000008</v>
      </c>
      <c r="X50" s="37">
        <f>SUMIFS(СВЦЭМ!$C$34:$C$777,СВЦЭМ!$A$34:$A$777,$A50,СВЦЭМ!$B$34:$B$777,X$47)+'СЕТ СН'!$G$9+СВЦЭМ!$D$10+'СЕТ СН'!$G$6-'СЕТ СН'!$G$19</f>
        <v>1025.1883515700001</v>
      </c>
      <c r="Y50" s="37">
        <f>SUMIFS(СВЦЭМ!$C$34:$C$777,СВЦЭМ!$A$34:$A$777,$A50,СВЦЭМ!$B$34:$B$777,Y$47)+'СЕТ СН'!$G$9+СВЦЭМ!$D$10+'СЕТ СН'!$G$6-'СЕТ СН'!$G$19</f>
        <v>1086.06563781</v>
      </c>
    </row>
    <row r="51" spans="1:25" ht="15.75" x14ac:dyDescent="0.2">
      <c r="A51" s="36">
        <f t="shared" si="1"/>
        <v>43012</v>
      </c>
      <c r="B51" s="37">
        <f>SUMIFS(СВЦЭМ!$C$34:$C$777,СВЦЭМ!$A$34:$A$777,$A51,СВЦЭМ!$B$34:$B$777,B$47)+'СЕТ СН'!$G$9+СВЦЭМ!$D$10+'СЕТ СН'!$G$6-'СЕТ СН'!$G$19</f>
        <v>1137.0877387400001</v>
      </c>
      <c r="C51" s="37">
        <f>SUMIFS(СВЦЭМ!$C$34:$C$777,СВЦЭМ!$A$34:$A$777,$A51,СВЦЭМ!$B$34:$B$777,C$47)+'СЕТ СН'!$G$9+СВЦЭМ!$D$10+'СЕТ СН'!$G$6-'СЕТ СН'!$G$19</f>
        <v>1165.0375612100001</v>
      </c>
      <c r="D51" s="37">
        <f>SUMIFS(СВЦЭМ!$C$34:$C$777,СВЦЭМ!$A$34:$A$777,$A51,СВЦЭМ!$B$34:$B$777,D$47)+'СЕТ СН'!$G$9+СВЦЭМ!$D$10+'СЕТ СН'!$G$6-'СЕТ СН'!$G$19</f>
        <v>1146.3580306399999</v>
      </c>
      <c r="E51" s="37">
        <f>SUMIFS(СВЦЭМ!$C$34:$C$777,СВЦЭМ!$A$34:$A$777,$A51,СВЦЭМ!$B$34:$B$777,E$47)+'СЕТ СН'!$G$9+СВЦЭМ!$D$10+'СЕТ СН'!$G$6-'СЕТ СН'!$G$19</f>
        <v>1139.3494510800001</v>
      </c>
      <c r="F51" s="37">
        <f>SUMIFS(СВЦЭМ!$C$34:$C$777,СВЦЭМ!$A$34:$A$777,$A51,СВЦЭМ!$B$34:$B$777,F$47)+'СЕТ СН'!$G$9+СВЦЭМ!$D$10+'СЕТ СН'!$G$6-'СЕТ СН'!$G$19</f>
        <v>1137.5483269599999</v>
      </c>
      <c r="G51" s="37">
        <f>SUMIFS(СВЦЭМ!$C$34:$C$777,СВЦЭМ!$A$34:$A$777,$A51,СВЦЭМ!$B$34:$B$777,G$47)+'СЕТ СН'!$G$9+СВЦЭМ!$D$10+'СЕТ СН'!$G$6-'СЕТ СН'!$G$19</f>
        <v>1152.6760853400001</v>
      </c>
      <c r="H51" s="37">
        <f>SUMIFS(СВЦЭМ!$C$34:$C$777,СВЦЭМ!$A$34:$A$777,$A51,СВЦЭМ!$B$34:$B$777,H$47)+'СЕТ СН'!$G$9+СВЦЭМ!$D$10+'СЕТ СН'!$G$6-'СЕТ СН'!$G$19</f>
        <v>1189.64030998</v>
      </c>
      <c r="I51" s="37">
        <f>SUMIFS(СВЦЭМ!$C$34:$C$777,СВЦЭМ!$A$34:$A$777,$A51,СВЦЭМ!$B$34:$B$777,I$47)+'СЕТ СН'!$G$9+СВЦЭМ!$D$10+'СЕТ СН'!$G$6-'СЕТ СН'!$G$19</f>
        <v>1163.7821780300001</v>
      </c>
      <c r="J51" s="37">
        <f>SUMIFS(СВЦЭМ!$C$34:$C$777,СВЦЭМ!$A$34:$A$777,$A51,СВЦЭМ!$B$34:$B$777,J$47)+'СЕТ СН'!$G$9+СВЦЭМ!$D$10+'СЕТ СН'!$G$6-'СЕТ СН'!$G$19</f>
        <v>1110.5916254399999</v>
      </c>
      <c r="K51" s="37">
        <f>SUMIFS(СВЦЭМ!$C$34:$C$777,СВЦЭМ!$A$34:$A$777,$A51,СВЦЭМ!$B$34:$B$777,K$47)+'СЕТ СН'!$G$9+СВЦЭМ!$D$10+'СЕТ СН'!$G$6-'СЕТ СН'!$G$19</f>
        <v>1001.8185131499999</v>
      </c>
      <c r="L51" s="37">
        <f>SUMIFS(СВЦЭМ!$C$34:$C$777,СВЦЭМ!$A$34:$A$777,$A51,СВЦЭМ!$B$34:$B$777,L$47)+'СЕТ СН'!$G$9+СВЦЭМ!$D$10+'СЕТ СН'!$G$6-'СЕТ СН'!$G$19</f>
        <v>899.51027134000014</v>
      </c>
      <c r="M51" s="37">
        <f>SUMIFS(СВЦЭМ!$C$34:$C$777,СВЦЭМ!$A$34:$A$777,$A51,СВЦЭМ!$B$34:$B$777,M$47)+'СЕТ СН'!$G$9+СВЦЭМ!$D$10+'СЕТ СН'!$G$6-'СЕТ СН'!$G$19</f>
        <v>874.46091367999998</v>
      </c>
      <c r="N51" s="37">
        <f>SUMIFS(СВЦЭМ!$C$34:$C$777,СВЦЭМ!$A$34:$A$777,$A51,СВЦЭМ!$B$34:$B$777,N$47)+'СЕТ СН'!$G$9+СВЦЭМ!$D$10+'СЕТ СН'!$G$6-'СЕТ СН'!$G$19</f>
        <v>867.64145063000001</v>
      </c>
      <c r="O51" s="37">
        <f>SUMIFS(СВЦЭМ!$C$34:$C$777,СВЦЭМ!$A$34:$A$777,$A51,СВЦЭМ!$B$34:$B$777,O$47)+'СЕТ СН'!$G$9+СВЦЭМ!$D$10+'СЕТ СН'!$G$6-'СЕТ СН'!$G$19</f>
        <v>870.99480341000003</v>
      </c>
      <c r="P51" s="37">
        <f>SUMIFS(СВЦЭМ!$C$34:$C$777,СВЦЭМ!$A$34:$A$777,$A51,СВЦЭМ!$B$34:$B$777,P$47)+'СЕТ СН'!$G$9+СВЦЭМ!$D$10+'СЕТ СН'!$G$6-'СЕТ СН'!$G$19</f>
        <v>868.60853227999996</v>
      </c>
      <c r="Q51" s="37">
        <f>SUMIFS(СВЦЭМ!$C$34:$C$777,СВЦЭМ!$A$34:$A$777,$A51,СВЦЭМ!$B$34:$B$777,Q$47)+'СЕТ СН'!$G$9+СВЦЭМ!$D$10+'СЕТ СН'!$G$6-'СЕТ СН'!$G$19</f>
        <v>869.19229335999989</v>
      </c>
      <c r="R51" s="37">
        <f>SUMIFS(СВЦЭМ!$C$34:$C$777,СВЦЭМ!$A$34:$A$777,$A51,СВЦЭМ!$B$34:$B$777,R$47)+'СЕТ СН'!$G$9+СВЦЭМ!$D$10+'СЕТ СН'!$G$6-'СЕТ СН'!$G$19</f>
        <v>880.04201736000005</v>
      </c>
      <c r="S51" s="37">
        <f>SUMIFS(СВЦЭМ!$C$34:$C$777,СВЦЭМ!$A$34:$A$777,$A51,СВЦЭМ!$B$34:$B$777,S$47)+'СЕТ СН'!$G$9+СВЦЭМ!$D$10+'СЕТ СН'!$G$6-'СЕТ СН'!$G$19</f>
        <v>890.56603762000009</v>
      </c>
      <c r="T51" s="37">
        <f>SUMIFS(СВЦЭМ!$C$34:$C$777,СВЦЭМ!$A$34:$A$777,$A51,СВЦЭМ!$B$34:$B$777,T$47)+'СЕТ СН'!$G$9+СВЦЭМ!$D$10+'СЕТ СН'!$G$6-'СЕТ СН'!$G$19</f>
        <v>897.16188491999992</v>
      </c>
      <c r="U51" s="37">
        <f>SUMIFS(СВЦЭМ!$C$34:$C$777,СВЦЭМ!$A$34:$A$777,$A51,СВЦЭМ!$B$34:$B$777,U$47)+'СЕТ СН'!$G$9+СВЦЭМ!$D$10+'СЕТ СН'!$G$6-'СЕТ СН'!$G$19</f>
        <v>922.55742430000009</v>
      </c>
      <c r="V51" s="37">
        <f>SUMIFS(СВЦЭМ!$C$34:$C$777,СВЦЭМ!$A$34:$A$777,$A51,СВЦЭМ!$B$34:$B$777,V$47)+'СЕТ СН'!$G$9+СВЦЭМ!$D$10+'СЕТ СН'!$G$6-'СЕТ СН'!$G$19</f>
        <v>947.26503580999997</v>
      </c>
      <c r="W51" s="37">
        <f>SUMIFS(СВЦЭМ!$C$34:$C$777,СВЦЭМ!$A$34:$A$777,$A51,СВЦЭМ!$B$34:$B$777,W$47)+'СЕТ СН'!$G$9+СВЦЭМ!$D$10+'СЕТ СН'!$G$6-'СЕТ СН'!$G$19</f>
        <v>967.07099926000001</v>
      </c>
      <c r="X51" s="37">
        <f>SUMIFS(СВЦЭМ!$C$34:$C$777,СВЦЭМ!$A$34:$A$777,$A51,СВЦЭМ!$B$34:$B$777,X$47)+'СЕТ СН'!$G$9+СВЦЭМ!$D$10+'СЕТ СН'!$G$6-'СЕТ СН'!$G$19</f>
        <v>1048.6815615999999</v>
      </c>
      <c r="Y51" s="37">
        <f>SUMIFS(СВЦЭМ!$C$34:$C$777,СВЦЭМ!$A$34:$A$777,$A51,СВЦЭМ!$B$34:$B$777,Y$47)+'СЕТ СН'!$G$9+СВЦЭМ!$D$10+'СЕТ СН'!$G$6-'СЕТ СН'!$G$19</f>
        <v>1174.9324987700002</v>
      </c>
    </row>
    <row r="52" spans="1:25" ht="15.75" x14ac:dyDescent="0.2">
      <c r="A52" s="36">
        <f t="shared" si="1"/>
        <v>43013</v>
      </c>
      <c r="B52" s="37">
        <f>SUMIFS(СВЦЭМ!$C$34:$C$777,СВЦЭМ!$A$34:$A$777,$A52,СВЦЭМ!$B$34:$B$777,B$47)+'СЕТ СН'!$G$9+СВЦЭМ!$D$10+'СЕТ СН'!$G$6-'СЕТ СН'!$G$19</f>
        <v>1165.3951597800001</v>
      </c>
      <c r="C52" s="37">
        <f>SUMIFS(СВЦЭМ!$C$34:$C$777,СВЦЭМ!$A$34:$A$777,$A52,СВЦЭМ!$B$34:$B$777,C$47)+'СЕТ СН'!$G$9+СВЦЭМ!$D$10+'СЕТ СН'!$G$6-'СЕТ СН'!$G$19</f>
        <v>1189.23555382</v>
      </c>
      <c r="D52" s="37">
        <f>SUMIFS(СВЦЭМ!$C$34:$C$777,СВЦЭМ!$A$34:$A$777,$A52,СВЦЭМ!$B$34:$B$777,D$47)+'СЕТ СН'!$G$9+СВЦЭМ!$D$10+'СЕТ СН'!$G$6-'СЕТ СН'!$G$19</f>
        <v>1169.8703206499999</v>
      </c>
      <c r="E52" s="37">
        <f>SUMIFS(СВЦЭМ!$C$34:$C$777,СВЦЭМ!$A$34:$A$777,$A52,СВЦЭМ!$B$34:$B$777,E$47)+'СЕТ СН'!$G$9+СВЦЭМ!$D$10+'СЕТ СН'!$G$6-'СЕТ СН'!$G$19</f>
        <v>1163.30807071</v>
      </c>
      <c r="F52" s="37">
        <f>SUMIFS(СВЦЭМ!$C$34:$C$777,СВЦЭМ!$A$34:$A$777,$A52,СВЦЭМ!$B$34:$B$777,F$47)+'СЕТ СН'!$G$9+СВЦЭМ!$D$10+'СЕТ СН'!$G$6-'СЕТ СН'!$G$19</f>
        <v>1161.1776428400001</v>
      </c>
      <c r="G52" s="37">
        <f>SUMIFS(СВЦЭМ!$C$34:$C$777,СВЦЭМ!$A$34:$A$777,$A52,СВЦЭМ!$B$34:$B$777,G$47)+'СЕТ СН'!$G$9+СВЦЭМ!$D$10+'СЕТ СН'!$G$6-'СЕТ СН'!$G$19</f>
        <v>1194.51724713</v>
      </c>
      <c r="H52" s="37">
        <f>SUMIFS(СВЦЭМ!$C$34:$C$777,СВЦЭМ!$A$34:$A$777,$A52,СВЦЭМ!$B$34:$B$777,H$47)+'СЕТ СН'!$G$9+СВЦЭМ!$D$10+'СЕТ СН'!$G$6-'СЕТ СН'!$G$19</f>
        <v>1184.9497237</v>
      </c>
      <c r="I52" s="37">
        <f>SUMIFS(СВЦЭМ!$C$34:$C$777,СВЦЭМ!$A$34:$A$777,$A52,СВЦЭМ!$B$34:$B$777,I$47)+'СЕТ СН'!$G$9+СВЦЭМ!$D$10+'СЕТ СН'!$G$6-'СЕТ СН'!$G$19</f>
        <v>1133.7065526000001</v>
      </c>
      <c r="J52" s="37">
        <f>SUMIFS(СВЦЭМ!$C$34:$C$777,СВЦЭМ!$A$34:$A$777,$A52,СВЦЭМ!$B$34:$B$777,J$47)+'СЕТ СН'!$G$9+СВЦЭМ!$D$10+'СЕТ СН'!$G$6-'СЕТ СН'!$G$19</f>
        <v>1063.5324093500001</v>
      </c>
      <c r="K52" s="37">
        <f>SUMIFS(СВЦЭМ!$C$34:$C$777,СВЦЭМ!$A$34:$A$777,$A52,СВЦЭМ!$B$34:$B$777,K$47)+'СЕТ СН'!$G$9+СВЦЭМ!$D$10+'СЕТ СН'!$G$6-'СЕТ СН'!$G$19</f>
        <v>1045.0914393600001</v>
      </c>
      <c r="L52" s="37">
        <f>SUMIFS(СВЦЭМ!$C$34:$C$777,СВЦЭМ!$A$34:$A$777,$A52,СВЦЭМ!$B$34:$B$777,L$47)+'СЕТ СН'!$G$9+СВЦЭМ!$D$10+'СЕТ СН'!$G$6-'СЕТ СН'!$G$19</f>
        <v>988.97130989000016</v>
      </c>
      <c r="M52" s="37">
        <f>SUMIFS(СВЦЭМ!$C$34:$C$777,СВЦЭМ!$A$34:$A$777,$A52,СВЦЭМ!$B$34:$B$777,M$47)+'СЕТ СН'!$G$9+СВЦЭМ!$D$10+'СЕТ СН'!$G$6-'СЕТ СН'!$G$19</f>
        <v>954.6221178400001</v>
      </c>
      <c r="N52" s="37">
        <f>SUMIFS(СВЦЭМ!$C$34:$C$777,СВЦЭМ!$A$34:$A$777,$A52,СВЦЭМ!$B$34:$B$777,N$47)+'СЕТ СН'!$G$9+СВЦЭМ!$D$10+'СЕТ СН'!$G$6-'СЕТ СН'!$G$19</f>
        <v>944.41200125</v>
      </c>
      <c r="O52" s="37">
        <f>SUMIFS(СВЦЭМ!$C$34:$C$777,СВЦЭМ!$A$34:$A$777,$A52,СВЦЭМ!$B$34:$B$777,O$47)+'СЕТ СН'!$G$9+СВЦЭМ!$D$10+'СЕТ СН'!$G$6-'СЕТ СН'!$G$19</f>
        <v>947.7370526499999</v>
      </c>
      <c r="P52" s="37">
        <f>SUMIFS(СВЦЭМ!$C$34:$C$777,СВЦЭМ!$A$34:$A$777,$A52,СВЦЭМ!$B$34:$B$777,P$47)+'СЕТ СН'!$G$9+СВЦЭМ!$D$10+'СЕТ СН'!$G$6-'СЕТ СН'!$G$19</f>
        <v>949.83843544000001</v>
      </c>
      <c r="Q52" s="37">
        <f>SUMIFS(СВЦЭМ!$C$34:$C$777,СВЦЭМ!$A$34:$A$777,$A52,СВЦЭМ!$B$34:$B$777,Q$47)+'СЕТ СН'!$G$9+СВЦЭМ!$D$10+'СЕТ СН'!$G$6-'СЕТ СН'!$G$19</f>
        <v>948.50946980000003</v>
      </c>
      <c r="R52" s="37">
        <f>SUMIFS(СВЦЭМ!$C$34:$C$777,СВЦЭМ!$A$34:$A$777,$A52,СВЦЭМ!$B$34:$B$777,R$47)+'СЕТ СН'!$G$9+СВЦЭМ!$D$10+'СЕТ СН'!$G$6-'СЕТ СН'!$G$19</f>
        <v>929.12447014000008</v>
      </c>
      <c r="S52" s="37">
        <f>SUMIFS(СВЦЭМ!$C$34:$C$777,СВЦЭМ!$A$34:$A$777,$A52,СВЦЭМ!$B$34:$B$777,S$47)+'СЕТ СН'!$G$9+СВЦЭМ!$D$10+'СЕТ СН'!$G$6-'СЕТ СН'!$G$19</f>
        <v>887.71011801000009</v>
      </c>
      <c r="T52" s="37">
        <f>SUMIFS(СВЦЭМ!$C$34:$C$777,СВЦЭМ!$A$34:$A$777,$A52,СВЦЭМ!$B$34:$B$777,T$47)+'СЕТ СН'!$G$9+СВЦЭМ!$D$10+'СЕТ СН'!$G$6-'СЕТ СН'!$G$19</f>
        <v>874.87366350000002</v>
      </c>
      <c r="U52" s="37">
        <f>SUMIFS(СВЦЭМ!$C$34:$C$777,СВЦЭМ!$A$34:$A$777,$A52,СВЦЭМ!$B$34:$B$777,U$47)+'СЕТ СН'!$G$9+СВЦЭМ!$D$10+'СЕТ СН'!$G$6-'СЕТ СН'!$G$19</f>
        <v>864.97943457000019</v>
      </c>
      <c r="V52" s="37">
        <f>SUMIFS(СВЦЭМ!$C$34:$C$777,СВЦЭМ!$A$34:$A$777,$A52,СВЦЭМ!$B$34:$B$777,V$47)+'СЕТ СН'!$G$9+СВЦЭМ!$D$10+'СЕТ СН'!$G$6-'СЕТ СН'!$G$19</f>
        <v>907.41534391999994</v>
      </c>
      <c r="W52" s="37">
        <f>SUMIFS(СВЦЭМ!$C$34:$C$777,СВЦЭМ!$A$34:$A$777,$A52,СВЦЭМ!$B$34:$B$777,W$47)+'СЕТ СН'!$G$9+СВЦЭМ!$D$10+'СЕТ СН'!$G$6-'СЕТ СН'!$G$19</f>
        <v>955.68579683000007</v>
      </c>
      <c r="X52" s="37">
        <f>SUMIFS(СВЦЭМ!$C$34:$C$777,СВЦЭМ!$A$34:$A$777,$A52,СВЦЭМ!$B$34:$B$777,X$47)+'СЕТ СН'!$G$9+СВЦЭМ!$D$10+'СЕТ СН'!$G$6-'СЕТ СН'!$G$19</f>
        <v>1070.8518584600001</v>
      </c>
      <c r="Y52" s="37">
        <f>SUMIFS(СВЦЭМ!$C$34:$C$777,СВЦЭМ!$A$34:$A$777,$A52,СВЦЭМ!$B$34:$B$777,Y$47)+'СЕТ СН'!$G$9+СВЦЭМ!$D$10+'СЕТ СН'!$G$6-'СЕТ СН'!$G$19</f>
        <v>1136.9182730699999</v>
      </c>
    </row>
    <row r="53" spans="1:25" ht="15.75" x14ac:dyDescent="0.2">
      <c r="A53" s="36">
        <f t="shared" si="1"/>
        <v>43014</v>
      </c>
      <c r="B53" s="37">
        <f>SUMIFS(СВЦЭМ!$C$34:$C$777,СВЦЭМ!$A$34:$A$777,$A53,СВЦЭМ!$B$34:$B$777,B$47)+'СЕТ СН'!$G$9+СВЦЭМ!$D$10+'СЕТ СН'!$G$6-'СЕТ СН'!$G$19</f>
        <v>1176.7106400299999</v>
      </c>
      <c r="C53" s="37">
        <f>SUMIFS(СВЦЭМ!$C$34:$C$777,СВЦЭМ!$A$34:$A$777,$A53,СВЦЭМ!$B$34:$B$777,C$47)+'СЕТ СН'!$G$9+СВЦЭМ!$D$10+'СЕТ СН'!$G$6-'СЕТ СН'!$G$19</f>
        <v>1227.2332437300001</v>
      </c>
      <c r="D53" s="37">
        <f>SUMIFS(СВЦЭМ!$C$34:$C$777,СВЦЭМ!$A$34:$A$777,$A53,СВЦЭМ!$B$34:$B$777,D$47)+'СЕТ СН'!$G$9+СВЦЭМ!$D$10+'СЕТ СН'!$G$6-'СЕТ СН'!$G$19</f>
        <v>1255.4745870100001</v>
      </c>
      <c r="E53" s="37">
        <f>SUMIFS(СВЦЭМ!$C$34:$C$777,СВЦЭМ!$A$34:$A$777,$A53,СВЦЭМ!$B$34:$B$777,E$47)+'СЕТ СН'!$G$9+СВЦЭМ!$D$10+'СЕТ СН'!$G$6-'СЕТ СН'!$G$19</f>
        <v>1268.88599215</v>
      </c>
      <c r="F53" s="37">
        <f>SUMIFS(СВЦЭМ!$C$34:$C$777,СВЦЭМ!$A$34:$A$777,$A53,СВЦЭМ!$B$34:$B$777,F$47)+'СЕТ СН'!$G$9+СВЦЭМ!$D$10+'СЕТ СН'!$G$6-'СЕТ СН'!$G$19</f>
        <v>1271.68017377</v>
      </c>
      <c r="G53" s="37">
        <f>SUMIFS(СВЦЭМ!$C$34:$C$777,СВЦЭМ!$A$34:$A$777,$A53,СВЦЭМ!$B$34:$B$777,G$47)+'СЕТ СН'!$G$9+СВЦЭМ!$D$10+'СЕТ СН'!$G$6-'СЕТ СН'!$G$19</f>
        <v>1247.6345821099999</v>
      </c>
      <c r="H53" s="37">
        <f>SUMIFS(СВЦЭМ!$C$34:$C$777,СВЦЭМ!$A$34:$A$777,$A53,СВЦЭМ!$B$34:$B$777,H$47)+'СЕТ СН'!$G$9+СВЦЭМ!$D$10+'СЕТ СН'!$G$6-'СЕТ СН'!$G$19</f>
        <v>1195.3639023200001</v>
      </c>
      <c r="I53" s="37">
        <f>SUMIFS(СВЦЭМ!$C$34:$C$777,СВЦЭМ!$A$34:$A$777,$A53,СВЦЭМ!$B$34:$B$777,I$47)+'СЕТ СН'!$G$9+СВЦЭМ!$D$10+'СЕТ СН'!$G$6-'СЕТ СН'!$G$19</f>
        <v>1173.1946793100001</v>
      </c>
      <c r="J53" s="37">
        <f>SUMIFS(СВЦЭМ!$C$34:$C$777,СВЦЭМ!$A$34:$A$777,$A53,СВЦЭМ!$B$34:$B$777,J$47)+'СЕТ СН'!$G$9+СВЦЭМ!$D$10+'СЕТ СН'!$G$6-'СЕТ СН'!$G$19</f>
        <v>1083.1122374900001</v>
      </c>
      <c r="K53" s="37">
        <f>SUMIFS(СВЦЭМ!$C$34:$C$777,СВЦЭМ!$A$34:$A$777,$A53,СВЦЭМ!$B$34:$B$777,K$47)+'СЕТ СН'!$G$9+СВЦЭМ!$D$10+'СЕТ СН'!$G$6-'СЕТ СН'!$G$19</f>
        <v>993.46186819000013</v>
      </c>
      <c r="L53" s="37">
        <f>SUMIFS(СВЦЭМ!$C$34:$C$777,СВЦЭМ!$A$34:$A$777,$A53,СВЦЭМ!$B$34:$B$777,L$47)+'СЕТ СН'!$G$9+СВЦЭМ!$D$10+'СЕТ СН'!$G$6-'СЕТ СН'!$G$19</f>
        <v>895.25650087000008</v>
      </c>
      <c r="M53" s="37">
        <f>SUMIFS(СВЦЭМ!$C$34:$C$777,СВЦЭМ!$A$34:$A$777,$A53,СВЦЭМ!$B$34:$B$777,M$47)+'СЕТ СН'!$G$9+СВЦЭМ!$D$10+'СЕТ СН'!$G$6-'СЕТ СН'!$G$19</f>
        <v>849.13937114999999</v>
      </c>
      <c r="N53" s="37">
        <f>SUMIFS(СВЦЭМ!$C$34:$C$777,СВЦЭМ!$A$34:$A$777,$A53,СВЦЭМ!$B$34:$B$777,N$47)+'СЕТ СН'!$G$9+СВЦЭМ!$D$10+'СЕТ СН'!$G$6-'СЕТ СН'!$G$19</f>
        <v>814.38736717000006</v>
      </c>
      <c r="O53" s="37">
        <f>SUMIFS(СВЦЭМ!$C$34:$C$777,СВЦЭМ!$A$34:$A$777,$A53,СВЦЭМ!$B$34:$B$777,O$47)+'СЕТ СН'!$G$9+СВЦЭМ!$D$10+'СЕТ СН'!$G$6-'СЕТ СН'!$G$19</f>
        <v>816.12448631999996</v>
      </c>
      <c r="P53" s="37">
        <f>SUMIFS(СВЦЭМ!$C$34:$C$777,СВЦЭМ!$A$34:$A$777,$A53,СВЦЭМ!$B$34:$B$777,P$47)+'СЕТ СН'!$G$9+СВЦЭМ!$D$10+'СЕТ СН'!$G$6-'СЕТ СН'!$G$19</f>
        <v>810.20063913000013</v>
      </c>
      <c r="Q53" s="37">
        <f>SUMIFS(СВЦЭМ!$C$34:$C$777,СВЦЭМ!$A$34:$A$777,$A53,СВЦЭМ!$B$34:$B$777,Q$47)+'СЕТ СН'!$G$9+СВЦЭМ!$D$10+'СЕТ СН'!$G$6-'СЕТ СН'!$G$19</f>
        <v>861.78502578999996</v>
      </c>
      <c r="R53" s="37">
        <f>SUMIFS(СВЦЭМ!$C$34:$C$777,СВЦЭМ!$A$34:$A$777,$A53,СВЦЭМ!$B$34:$B$777,R$47)+'СЕТ СН'!$G$9+СВЦЭМ!$D$10+'СЕТ СН'!$G$6-'СЕТ СН'!$G$19</f>
        <v>906.79601409999987</v>
      </c>
      <c r="S53" s="37">
        <f>SUMIFS(СВЦЭМ!$C$34:$C$777,СВЦЭМ!$A$34:$A$777,$A53,СВЦЭМ!$B$34:$B$777,S$47)+'СЕТ СН'!$G$9+СВЦЭМ!$D$10+'СЕТ СН'!$G$6-'СЕТ СН'!$G$19</f>
        <v>902.74725467999997</v>
      </c>
      <c r="T53" s="37">
        <f>SUMIFS(СВЦЭМ!$C$34:$C$777,СВЦЭМ!$A$34:$A$777,$A53,СВЦЭМ!$B$34:$B$777,T$47)+'СЕТ СН'!$G$9+СВЦЭМ!$D$10+'СЕТ СН'!$G$6-'СЕТ СН'!$G$19</f>
        <v>889.74014216</v>
      </c>
      <c r="U53" s="37">
        <f>SUMIFS(СВЦЭМ!$C$34:$C$777,СВЦЭМ!$A$34:$A$777,$A53,СВЦЭМ!$B$34:$B$777,U$47)+'СЕТ СН'!$G$9+СВЦЭМ!$D$10+'СЕТ СН'!$G$6-'СЕТ СН'!$G$19</f>
        <v>838.81104888000004</v>
      </c>
      <c r="V53" s="37">
        <f>SUMIFS(СВЦЭМ!$C$34:$C$777,СВЦЭМ!$A$34:$A$777,$A53,СВЦЭМ!$B$34:$B$777,V$47)+'СЕТ СН'!$G$9+СВЦЭМ!$D$10+'СЕТ СН'!$G$6-'СЕТ СН'!$G$19</f>
        <v>869.66424501000006</v>
      </c>
      <c r="W53" s="37">
        <f>SUMIFS(СВЦЭМ!$C$34:$C$777,СВЦЭМ!$A$34:$A$777,$A53,СВЦЭМ!$B$34:$B$777,W$47)+'СЕТ СН'!$G$9+СВЦЭМ!$D$10+'СЕТ СН'!$G$6-'СЕТ СН'!$G$19</f>
        <v>962.7304442300001</v>
      </c>
      <c r="X53" s="37">
        <f>SUMIFS(СВЦЭМ!$C$34:$C$777,СВЦЭМ!$A$34:$A$777,$A53,СВЦЭМ!$B$34:$B$777,X$47)+'СЕТ СН'!$G$9+СВЦЭМ!$D$10+'СЕТ СН'!$G$6-'СЕТ СН'!$G$19</f>
        <v>1076.3378018600001</v>
      </c>
      <c r="Y53" s="37">
        <f>SUMIFS(СВЦЭМ!$C$34:$C$777,СВЦЭМ!$A$34:$A$777,$A53,СВЦЭМ!$B$34:$B$777,Y$47)+'СЕТ СН'!$G$9+СВЦЭМ!$D$10+'СЕТ СН'!$G$6-'СЕТ СН'!$G$19</f>
        <v>1173.9623563099999</v>
      </c>
    </row>
    <row r="54" spans="1:25" ht="15.75" x14ac:dyDescent="0.2">
      <c r="A54" s="36">
        <f t="shared" si="1"/>
        <v>43015</v>
      </c>
      <c r="B54" s="37">
        <f>SUMIFS(СВЦЭМ!$C$34:$C$777,СВЦЭМ!$A$34:$A$777,$A54,СВЦЭМ!$B$34:$B$777,B$47)+'СЕТ СН'!$G$9+СВЦЭМ!$D$10+'СЕТ СН'!$G$6-'СЕТ СН'!$G$19</f>
        <v>1121.1945055599999</v>
      </c>
      <c r="C54" s="37">
        <f>SUMIFS(СВЦЭМ!$C$34:$C$777,СВЦЭМ!$A$34:$A$777,$A54,СВЦЭМ!$B$34:$B$777,C$47)+'СЕТ СН'!$G$9+СВЦЭМ!$D$10+'СЕТ СН'!$G$6-'СЕТ СН'!$G$19</f>
        <v>1174.74059422</v>
      </c>
      <c r="D54" s="37">
        <f>SUMIFS(СВЦЭМ!$C$34:$C$777,СВЦЭМ!$A$34:$A$777,$A54,СВЦЭМ!$B$34:$B$777,D$47)+'СЕТ СН'!$G$9+СВЦЭМ!$D$10+'СЕТ СН'!$G$6-'СЕТ СН'!$G$19</f>
        <v>1198.8046064600001</v>
      </c>
      <c r="E54" s="37">
        <f>SUMIFS(СВЦЭМ!$C$34:$C$777,СВЦЭМ!$A$34:$A$777,$A54,СВЦЭМ!$B$34:$B$777,E$47)+'СЕТ СН'!$G$9+СВЦЭМ!$D$10+'СЕТ СН'!$G$6-'СЕТ СН'!$G$19</f>
        <v>1212.4578867300002</v>
      </c>
      <c r="F54" s="37">
        <f>SUMIFS(СВЦЭМ!$C$34:$C$777,СВЦЭМ!$A$34:$A$777,$A54,СВЦЭМ!$B$34:$B$777,F$47)+'СЕТ СН'!$G$9+СВЦЭМ!$D$10+'СЕТ СН'!$G$6-'СЕТ СН'!$G$19</f>
        <v>1212.33502402</v>
      </c>
      <c r="G54" s="37">
        <f>SUMIFS(СВЦЭМ!$C$34:$C$777,СВЦЭМ!$A$34:$A$777,$A54,СВЦЭМ!$B$34:$B$777,G$47)+'СЕТ СН'!$G$9+СВЦЭМ!$D$10+'СЕТ СН'!$G$6-'СЕТ СН'!$G$19</f>
        <v>1204.6639487699999</v>
      </c>
      <c r="H54" s="37">
        <f>SUMIFS(СВЦЭМ!$C$34:$C$777,СВЦЭМ!$A$34:$A$777,$A54,СВЦЭМ!$B$34:$B$777,H$47)+'СЕТ СН'!$G$9+СВЦЭМ!$D$10+'СЕТ СН'!$G$6-'СЕТ СН'!$G$19</f>
        <v>1171.62959849</v>
      </c>
      <c r="I54" s="37">
        <f>SUMIFS(СВЦЭМ!$C$34:$C$777,СВЦЭМ!$A$34:$A$777,$A54,СВЦЭМ!$B$34:$B$777,I$47)+'СЕТ СН'!$G$9+СВЦЭМ!$D$10+'СЕТ СН'!$G$6-'СЕТ СН'!$G$19</f>
        <v>1092.43468824</v>
      </c>
      <c r="J54" s="37">
        <f>SUMIFS(СВЦЭМ!$C$34:$C$777,СВЦЭМ!$A$34:$A$777,$A54,СВЦЭМ!$B$34:$B$777,J$47)+'СЕТ СН'!$G$9+СВЦЭМ!$D$10+'СЕТ СН'!$G$6-'СЕТ СН'!$G$19</f>
        <v>990.69651135000004</v>
      </c>
      <c r="K54" s="37">
        <f>SUMIFS(СВЦЭМ!$C$34:$C$777,СВЦЭМ!$A$34:$A$777,$A54,СВЦЭМ!$B$34:$B$777,K$47)+'СЕТ СН'!$G$9+СВЦЭМ!$D$10+'СЕТ СН'!$G$6-'СЕТ СН'!$G$19</f>
        <v>914.23665574000006</v>
      </c>
      <c r="L54" s="37">
        <f>SUMIFS(СВЦЭМ!$C$34:$C$777,СВЦЭМ!$A$34:$A$777,$A54,СВЦЭМ!$B$34:$B$777,L$47)+'СЕТ СН'!$G$9+СВЦЭМ!$D$10+'СЕТ СН'!$G$6-'СЕТ СН'!$G$19</f>
        <v>908.61917287999995</v>
      </c>
      <c r="M54" s="37">
        <f>SUMIFS(СВЦЭМ!$C$34:$C$777,СВЦЭМ!$A$34:$A$777,$A54,СВЦЭМ!$B$34:$B$777,M$47)+'СЕТ СН'!$G$9+СВЦЭМ!$D$10+'СЕТ СН'!$G$6-'СЕТ СН'!$G$19</f>
        <v>909.05556511000009</v>
      </c>
      <c r="N54" s="37">
        <f>SUMIFS(СВЦЭМ!$C$34:$C$777,СВЦЭМ!$A$34:$A$777,$A54,СВЦЭМ!$B$34:$B$777,N$47)+'СЕТ СН'!$G$9+СВЦЭМ!$D$10+'СЕТ СН'!$G$6-'СЕТ СН'!$G$19</f>
        <v>897.7791373</v>
      </c>
      <c r="O54" s="37">
        <f>SUMIFS(СВЦЭМ!$C$34:$C$777,СВЦЭМ!$A$34:$A$777,$A54,СВЦЭМ!$B$34:$B$777,O$47)+'СЕТ СН'!$G$9+СВЦЭМ!$D$10+'СЕТ СН'!$G$6-'СЕТ СН'!$G$19</f>
        <v>890.85389205000001</v>
      </c>
      <c r="P54" s="37">
        <f>SUMIFS(СВЦЭМ!$C$34:$C$777,СВЦЭМ!$A$34:$A$777,$A54,СВЦЭМ!$B$34:$B$777,P$47)+'СЕТ СН'!$G$9+СВЦЭМ!$D$10+'СЕТ СН'!$G$6-'СЕТ СН'!$G$19</f>
        <v>909.52274780000016</v>
      </c>
      <c r="Q54" s="37">
        <f>SUMIFS(СВЦЭМ!$C$34:$C$777,СВЦЭМ!$A$34:$A$777,$A54,СВЦЭМ!$B$34:$B$777,Q$47)+'СЕТ СН'!$G$9+СВЦЭМ!$D$10+'СЕТ СН'!$G$6-'СЕТ СН'!$G$19</f>
        <v>911.36150172999987</v>
      </c>
      <c r="R54" s="37">
        <f>SUMIFS(СВЦЭМ!$C$34:$C$777,СВЦЭМ!$A$34:$A$777,$A54,СВЦЭМ!$B$34:$B$777,R$47)+'СЕТ СН'!$G$9+СВЦЭМ!$D$10+'СЕТ СН'!$G$6-'СЕТ СН'!$G$19</f>
        <v>906.93657568000003</v>
      </c>
      <c r="S54" s="37">
        <f>SUMIFS(СВЦЭМ!$C$34:$C$777,СВЦЭМ!$A$34:$A$777,$A54,СВЦЭМ!$B$34:$B$777,S$47)+'СЕТ СН'!$G$9+СВЦЭМ!$D$10+'СЕТ СН'!$G$6-'СЕТ СН'!$G$19</f>
        <v>887.95240065999997</v>
      </c>
      <c r="T54" s="37">
        <f>SUMIFS(СВЦЭМ!$C$34:$C$777,СВЦЭМ!$A$34:$A$777,$A54,СВЦЭМ!$B$34:$B$777,T$47)+'СЕТ СН'!$G$9+СВЦЭМ!$D$10+'СЕТ СН'!$G$6-'СЕТ СН'!$G$19</f>
        <v>894.63251674999992</v>
      </c>
      <c r="U54" s="37">
        <f>SUMIFS(СВЦЭМ!$C$34:$C$777,СВЦЭМ!$A$34:$A$777,$A54,СВЦЭМ!$B$34:$B$777,U$47)+'СЕТ СН'!$G$9+СВЦЭМ!$D$10+'СЕТ СН'!$G$6-'СЕТ СН'!$G$19</f>
        <v>942.60992268000018</v>
      </c>
      <c r="V54" s="37">
        <f>SUMIFS(СВЦЭМ!$C$34:$C$777,СВЦЭМ!$A$34:$A$777,$A54,СВЦЭМ!$B$34:$B$777,V$47)+'СЕТ СН'!$G$9+СВЦЭМ!$D$10+'СЕТ СН'!$G$6-'СЕТ СН'!$G$19</f>
        <v>928.69198181999991</v>
      </c>
      <c r="W54" s="37">
        <f>SUMIFS(СВЦЭМ!$C$34:$C$777,СВЦЭМ!$A$34:$A$777,$A54,СВЦЭМ!$B$34:$B$777,W$47)+'СЕТ СН'!$G$9+СВЦЭМ!$D$10+'СЕТ СН'!$G$6-'СЕТ СН'!$G$19</f>
        <v>940.21239048999996</v>
      </c>
      <c r="X54" s="37">
        <f>SUMIFS(СВЦЭМ!$C$34:$C$777,СВЦЭМ!$A$34:$A$777,$A54,СВЦЭМ!$B$34:$B$777,X$47)+'СЕТ СН'!$G$9+СВЦЭМ!$D$10+'СЕТ СН'!$G$6-'СЕТ СН'!$G$19</f>
        <v>973.95803199000011</v>
      </c>
      <c r="Y54" s="37">
        <f>SUMIFS(СВЦЭМ!$C$34:$C$777,СВЦЭМ!$A$34:$A$777,$A54,СВЦЭМ!$B$34:$B$777,Y$47)+'СЕТ СН'!$G$9+СВЦЭМ!$D$10+'СЕТ СН'!$G$6-'СЕТ СН'!$G$19</f>
        <v>1049.4640670700001</v>
      </c>
    </row>
    <row r="55" spans="1:25" ht="15.75" x14ac:dyDescent="0.2">
      <c r="A55" s="36">
        <f t="shared" si="1"/>
        <v>43016</v>
      </c>
      <c r="B55" s="37">
        <f>SUMIFS(СВЦЭМ!$C$34:$C$777,СВЦЭМ!$A$34:$A$777,$A55,СВЦЭМ!$B$34:$B$777,B$47)+'СЕТ СН'!$G$9+СВЦЭМ!$D$10+'СЕТ СН'!$G$6-'СЕТ СН'!$G$19</f>
        <v>1129.4650667400001</v>
      </c>
      <c r="C55" s="37">
        <f>SUMIFS(СВЦЭМ!$C$34:$C$777,СВЦЭМ!$A$34:$A$777,$A55,СВЦЭМ!$B$34:$B$777,C$47)+'СЕТ СН'!$G$9+СВЦЭМ!$D$10+'СЕТ СН'!$G$6-'СЕТ СН'!$G$19</f>
        <v>1188.32902663</v>
      </c>
      <c r="D55" s="37">
        <f>SUMIFS(СВЦЭМ!$C$34:$C$777,СВЦЭМ!$A$34:$A$777,$A55,СВЦЭМ!$B$34:$B$777,D$47)+'СЕТ СН'!$G$9+СВЦЭМ!$D$10+'СЕТ СН'!$G$6-'СЕТ СН'!$G$19</f>
        <v>1218.72789543</v>
      </c>
      <c r="E55" s="37">
        <f>SUMIFS(СВЦЭМ!$C$34:$C$777,СВЦЭМ!$A$34:$A$777,$A55,СВЦЭМ!$B$34:$B$777,E$47)+'СЕТ СН'!$G$9+СВЦЭМ!$D$10+'СЕТ СН'!$G$6-'СЕТ СН'!$G$19</f>
        <v>1224.4998610900002</v>
      </c>
      <c r="F55" s="37">
        <f>SUMIFS(СВЦЭМ!$C$34:$C$777,СВЦЭМ!$A$34:$A$777,$A55,СВЦЭМ!$B$34:$B$777,F$47)+'СЕТ СН'!$G$9+СВЦЭМ!$D$10+'СЕТ СН'!$G$6-'СЕТ СН'!$G$19</f>
        <v>1225.45341626</v>
      </c>
      <c r="G55" s="37">
        <f>SUMIFS(СВЦЭМ!$C$34:$C$777,СВЦЭМ!$A$34:$A$777,$A55,СВЦЭМ!$B$34:$B$777,G$47)+'СЕТ СН'!$G$9+СВЦЭМ!$D$10+'СЕТ СН'!$G$6-'СЕТ СН'!$G$19</f>
        <v>1222.1300587300002</v>
      </c>
      <c r="H55" s="37">
        <f>SUMIFS(СВЦЭМ!$C$34:$C$777,СВЦЭМ!$A$34:$A$777,$A55,СВЦЭМ!$B$34:$B$777,H$47)+'СЕТ СН'!$G$9+СВЦЭМ!$D$10+'СЕТ СН'!$G$6-'СЕТ СН'!$G$19</f>
        <v>1190.85573649</v>
      </c>
      <c r="I55" s="37">
        <f>SUMIFS(СВЦЭМ!$C$34:$C$777,СВЦЭМ!$A$34:$A$777,$A55,СВЦЭМ!$B$34:$B$777,I$47)+'СЕТ СН'!$G$9+СВЦЭМ!$D$10+'СЕТ СН'!$G$6-'СЕТ СН'!$G$19</f>
        <v>1132.2153097400001</v>
      </c>
      <c r="J55" s="37">
        <f>SUMIFS(СВЦЭМ!$C$34:$C$777,СВЦЭМ!$A$34:$A$777,$A55,СВЦЭМ!$B$34:$B$777,J$47)+'СЕТ СН'!$G$9+СВЦЭМ!$D$10+'СЕТ СН'!$G$6-'СЕТ СН'!$G$19</f>
        <v>1007.64015507</v>
      </c>
      <c r="K55" s="37">
        <f>SUMIFS(СВЦЭМ!$C$34:$C$777,СВЦЭМ!$A$34:$A$777,$A55,СВЦЭМ!$B$34:$B$777,K$47)+'СЕТ СН'!$G$9+СВЦЭМ!$D$10+'СЕТ СН'!$G$6-'СЕТ СН'!$G$19</f>
        <v>882.81097090000003</v>
      </c>
      <c r="L55" s="37">
        <f>SUMIFS(СВЦЭМ!$C$34:$C$777,СВЦЭМ!$A$34:$A$777,$A55,СВЦЭМ!$B$34:$B$777,L$47)+'СЕТ СН'!$G$9+СВЦЭМ!$D$10+'СЕТ СН'!$G$6-'СЕТ СН'!$G$19</f>
        <v>909.48615861000007</v>
      </c>
      <c r="M55" s="37">
        <f>SUMIFS(СВЦЭМ!$C$34:$C$777,СВЦЭМ!$A$34:$A$777,$A55,СВЦЭМ!$B$34:$B$777,M$47)+'СЕТ СН'!$G$9+СВЦЭМ!$D$10+'СЕТ СН'!$G$6-'СЕТ СН'!$G$19</f>
        <v>920.56734508999989</v>
      </c>
      <c r="N55" s="37">
        <f>SUMIFS(СВЦЭМ!$C$34:$C$777,СВЦЭМ!$A$34:$A$777,$A55,СВЦЭМ!$B$34:$B$777,N$47)+'СЕТ СН'!$G$9+СВЦЭМ!$D$10+'СЕТ СН'!$G$6-'СЕТ СН'!$G$19</f>
        <v>904.10746476999998</v>
      </c>
      <c r="O55" s="37">
        <f>SUMIFS(СВЦЭМ!$C$34:$C$777,СВЦЭМ!$A$34:$A$777,$A55,СВЦЭМ!$B$34:$B$777,O$47)+'СЕТ СН'!$G$9+СВЦЭМ!$D$10+'СЕТ СН'!$G$6-'СЕТ СН'!$G$19</f>
        <v>896.37058091000017</v>
      </c>
      <c r="P55" s="37">
        <f>SUMIFS(СВЦЭМ!$C$34:$C$777,СВЦЭМ!$A$34:$A$777,$A55,СВЦЭМ!$B$34:$B$777,P$47)+'СЕТ СН'!$G$9+СВЦЭМ!$D$10+'СЕТ СН'!$G$6-'СЕТ СН'!$G$19</f>
        <v>886.90869569000006</v>
      </c>
      <c r="Q55" s="37">
        <f>SUMIFS(СВЦЭМ!$C$34:$C$777,СВЦЭМ!$A$34:$A$777,$A55,СВЦЭМ!$B$34:$B$777,Q$47)+'СЕТ СН'!$G$9+СВЦЭМ!$D$10+'СЕТ СН'!$G$6-'СЕТ СН'!$G$19</f>
        <v>887.38418202000003</v>
      </c>
      <c r="R55" s="37">
        <f>SUMIFS(СВЦЭМ!$C$34:$C$777,СВЦЭМ!$A$34:$A$777,$A55,СВЦЭМ!$B$34:$B$777,R$47)+'СЕТ СН'!$G$9+СВЦЭМ!$D$10+'СЕТ СН'!$G$6-'СЕТ СН'!$G$19</f>
        <v>901.41005335999989</v>
      </c>
      <c r="S55" s="37">
        <f>SUMIFS(СВЦЭМ!$C$34:$C$777,СВЦЭМ!$A$34:$A$777,$A55,СВЦЭМ!$B$34:$B$777,S$47)+'СЕТ СН'!$G$9+СВЦЭМ!$D$10+'СЕТ СН'!$G$6-'СЕТ СН'!$G$19</f>
        <v>916.54641558999992</v>
      </c>
      <c r="T55" s="37">
        <f>SUMIFS(СВЦЭМ!$C$34:$C$777,СВЦЭМ!$A$34:$A$777,$A55,СВЦЭМ!$B$34:$B$777,T$47)+'СЕТ СН'!$G$9+СВЦЭМ!$D$10+'СЕТ СН'!$G$6-'СЕТ СН'!$G$19</f>
        <v>956.39314949000004</v>
      </c>
      <c r="U55" s="37">
        <f>SUMIFS(СВЦЭМ!$C$34:$C$777,СВЦЭМ!$A$34:$A$777,$A55,СВЦЭМ!$B$34:$B$777,U$47)+'СЕТ СН'!$G$9+СВЦЭМ!$D$10+'СЕТ СН'!$G$6-'СЕТ СН'!$G$19</f>
        <v>994.0424761700001</v>
      </c>
      <c r="V55" s="37">
        <f>SUMIFS(СВЦЭМ!$C$34:$C$777,СВЦЭМ!$A$34:$A$777,$A55,СВЦЭМ!$B$34:$B$777,V$47)+'СЕТ СН'!$G$9+СВЦЭМ!$D$10+'СЕТ СН'!$G$6-'СЕТ СН'!$G$19</f>
        <v>977.80085869000004</v>
      </c>
      <c r="W55" s="37">
        <f>SUMIFS(СВЦЭМ!$C$34:$C$777,СВЦЭМ!$A$34:$A$777,$A55,СВЦЭМ!$B$34:$B$777,W$47)+'СЕТ СН'!$G$9+СВЦЭМ!$D$10+'СЕТ СН'!$G$6-'СЕТ СН'!$G$19</f>
        <v>933.61919512000009</v>
      </c>
      <c r="X55" s="37">
        <f>SUMIFS(СВЦЭМ!$C$34:$C$777,СВЦЭМ!$A$34:$A$777,$A55,СВЦЭМ!$B$34:$B$777,X$47)+'СЕТ СН'!$G$9+СВЦЭМ!$D$10+'СЕТ СН'!$G$6-'СЕТ СН'!$G$19</f>
        <v>940.67074466000008</v>
      </c>
      <c r="Y55" s="37">
        <f>SUMIFS(СВЦЭМ!$C$34:$C$777,СВЦЭМ!$A$34:$A$777,$A55,СВЦЭМ!$B$34:$B$777,Y$47)+'СЕТ СН'!$G$9+СВЦЭМ!$D$10+'СЕТ СН'!$G$6-'СЕТ СН'!$G$19</f>
        <v>1062.7526797599999</v>
      </c>
    </row>
    <row r="56" spans="1:25" ht="15.75" x14ac:dyDescent="0.2">
      <c r="A56" s="36">
        <f t="shared" si="1"/>
        <v>43017</v>
      </c>
      <c r="B56" s="37">
        <f>SUMIFS(СВЦЭМ!$C$34:$C$777,СВЦЭМ!$A$34:$A$777,$A56,СВЦЭМ!$B$34:$B$777,B$47)+'СЕТ СН'!$G$9+СВЦЭМ!$D$10+'СЕТ СН'!$G$6-'СЕТ СН'!$G$19</f>
        <v>1103.1291589699999</v>
      </c>
      <c r="C56" s="37">
        <f>SUMIFS(СВЦЭМ!$C$34:$C$777,СВЦЭМ!$A$34:$A$777,$A56,СВЦЭМ!$B$34:$B$777,C$47)+'СЕТ СН'!$G$9+СВЦЭМ!$D$10+'СЕТ СН'!$G$6-'СЕТ СН'!$G$19</f>
        <v>1160.8430997300002</v>
      </c>
      <c r="D56" s="37">
        <f>SUMIFS(СВЦЭМ!$C$34:$C$777,СВЦЭМ!$A$34:$A$777,$A56,СВЦЭМ!$B$34:$B$777,D$47)+'СЕТ СН'!$G$9+СВЦЭМ!$D$10+'СЕТ СН'!$G$6-'СЕТ СН'!$G$19</f>
        <v>1189.88395543</v>
      </c>
      <c r="E56" s="37">
        <f>SUMIFS(СВЦЭМ!$C$34:$C$777,СВЦЭМ!$A$34:$A$777,$A56,СВЦЭМ!$B$34:$B$777,E$47)+'СЕТ СН'!$G$9+СВЦЭМ!$D$10+'СЕТ СН'!$G$6-'СЕТ СН'!$G$19</f>
        <v>1200.2184996800001</v>
      </c>
      <c r="F56" s="37">
        <f>SUMIFS(СВЦЭМ!$C$34:$C$777,СВЦЭМ!$A$34:$A$777,$A56,СВЦЭМ!$B$34:$B$777,F$47)+'СЕТ СН'!$G$9+СВЦЭМ!$D$10+'СЕТ СН'!$G$6-'СЕТ СН'!$G$19</f>
        <v>1193.4664462400001</v>
      </c>
      <c r="G56" s="37">
        <f>SUMIFS(СВЦЭМ!$C$34:$C$777,СВЦЭМ!$A$34:$A$777,$A56,СВЦЭМ!$B$34:$B$777,G$47)+'СЕТ СН'!$G$9+СВЦЭМ!$D$10+'СЕТ СН'!$G$6-'СЕТ СН'!$G$19</f>
        <v>1156.3881637300001</v>
      </c>
      <c r="H56" s="37">
        <f>SUMIFS(СВЦЭМ!$C$34:$C$777,СВЦЭМ!$A$34:$A$777,$A56,СВЦЭМ!$B$34:$B$777,H$47)+'СЕТ СН'!$G$9+СВЦЭМ!$D$10+'СЕТ СН'!$G$6-'СЕТ СН'!$G$19</f>
        <v>1098.4133719700001</v>
      </c>
      <c r="I56" s="37">
        <f>SUMIFS(СВЦЭМ!$C$34:$C$777,СВЦЭМ!$A$34:$A$777,$A56,СВЦЭМ!$B$34:$B$777,I$47)+'СЕТ СН'!$G$9+СВЦЭМ!$D$10+'СЕТ СН'!$G$6-'СЕТ СН'!$G$19</f>
        <v>1032.0919641400001</v>
      </c>
      <c r="J56" s="37">
        <f>SUMIFS(СВЦЭМ!$C$34:$C$777,СВЦЭМ!$A$34:$A$777,$A56,СВЦЭМ!$B$34:$B$777,J$47)+'СЕТ СН'!$G$9+СВЦЭМ!$D$10+'СЕТ СН'!$G$6-'СЕТ СН'!$G$19</f>
        <v>971.09855633999996</v>
      </c>
      <c r="K56" s="37">
        <f>SUMIFS(СВЦЭМ!$C$34:$C$777,СВЦЭМ!$A$34:$A$777,$A56,СВЦЭМ!$B$34:$B$777,K$47)+'СЕТ СН'!$G$9+СВЦЭМ!$D$10+'СЕТ СН'!$G$6-'СЕТ СН'!$G$19</f>
        <v>1007.75977994</v>
      </c>
      <c r="L56" s="37">
        <f>SUMIFS(СВЦЭМ!$C$34:$C$777,СВЦЭМ!$A$34:$A$777,$A56,СВЦЭМ!$B$34:$B$777,L$47)+'СЕТ СН'!$G$9+СВЦЭМ!$D$10+'СЕТ СН'!$G$6-'СЕТ СН'!$G$19</f>
        <v>1072.52886524</v>
      </c>
      <c r="M56" s="37">
        <f>SUMIFS(СВЦЭМ!$C$34:$C$777,СВЦЭМ!$A$34:$A$777,$A56,СВЦЭМ!$B$34:$B$777,M$47)+'СЕТ СН'!$G$9+СВЦЭМ!$D$10+'СЕТ СН'!$G$6-'СЕТ СН'!$G$19</f>
        <v>1101.0429787500002</v>
      </c>
      <c r="N56" s="37">
        <f>SUMIFS(СВЦЭМ!$C$34:$C$777,СВЦЭМ!$A$34:$A$777,$A56,СВЦЭМ!$B$34:$B$777,N$47)+'СЕТ СН'!$G$9+СВЦЭМ!$D$10+'СЕТ СН'!$G$6-'СЕТ СН'!$G$19</f>
        <v>1063.97905375</v>
      </c>
      <c r="O56" s="37">
        <f>SUMIFS(СВЦЭМ!$C$34:$C$777,СВЦЭМ!$A$34:$A$777,$A56,СВЦЭМ!$B$34:$B$777,O$47)+'СЕТ СН'!$G$9+СВЦЭМ!$D$10+'СЕТ СН'!$G$6-'СЕТ СН'!$G$19</f>
        <v>1062.38335908</v>
      </c>
      <c r="P56" s="37">
        <f>SUMIFS(СВЦЭМ!$C$34:$C$777,СВЦЭМ!$A$34:$A$777,$A56,СВЦЭМ!$B$34:$B$777,P$47)+'СЕТ СН'!$G$9+СВЦЭМ!$D$10+'СЕТ СН'!$G$6-'СЕТ СН'!$G$19</f>
        <v>1044.35311426</v>
      </c>
      <c r="Q56" s="37">
        <f>SUMIFS(СВЦЭМ!$C$34:$C$777,СВЦЭМ!$A$34:$A$777,$A56,СВЦЭМ!$B$34:$B$777,Q$47)+'СЕТ СН'!$G$9+СВЦЭМ!$D$10+'СЕТ СН'!$G$6-'СЕТ СН'!$G$19</f>
        <v>1038.53396036</v>
      </c>
      <c r="R56" s="37">
        <f>SUMIFS(СВЦЭМ!$C$34:$C$777,СВЦЭМ!$A$34:$A$777,$A56,СВЦЭМ!$B$34:$B$777,R$47)+'СЕТ СН'!$G$9+СВЦЭМ!$D$10+'СЕТ СН'!$G$6-'СЕТ СН'!$G$19</f>
        <v>1035.25687763</v>
      </c>
      <c r="S56" s="37">
        <f>SUMIFS(СВЦЭМ!$C$34:$C$777,СВЦЭМ!$A$34:$A$777,$A56,СВЦЭМ!$B$34:$B$777,S$47)+'СЕТ СН'!$G$9+СВЦЭМ!$D$10+'СЕТ СН'!$G$6-'СЕТ СН'!$G$19</f>
        <v>1045.08235405</v>
      </c>
      <c r="T56" s="37">
        <f>SUMIFS(СВЦЭМ!$C$34:$C$777,СВЦЭМ!$A$34:$A$777,$A56,СВЦЭМ!$B$34:$B$777,T$47)+'СЕТ СН'!$G$9+СВЦЭМ!$D$10+'СЕТ СН'!$G$6-'СЕТ СН'!$G$19</f>
        <v>1099.7512356100001</v>
      </c>
      <c r="U56" s="37">
        <f>SUMIFS(СВЦЭМ!$C$34:$C$777,СВЦЭМ!$A$34:$A$777,$A56,СВЦЭМ!$B$34:$B$777,U$47)+'СЕТ СН'!$G$9+СВЦЭМ!$D$10+'СЕТ СН'!$G$6-'СЕТ СН'!$G$19</f>
        <v>1139.84684687</v>
      </c>
      <c r="V56" s="37">
        <f>SUMIFS(СВЦЭМ!$C$34:$C$777,СВЦЭМ!$A$34:$A$777,$A56,СВЦЭМ!$B$34:$B$777,V$47)+'СЕТ СН'!$G$9+СВЦЭМ!$D$10+'СЕТ СН'!$G$6-'СЕТ СН'!$G$19</f>
        <v>1111.22519689</v>
      </c>
      <c r="W56" s="37">
        <f>SUMIFS(СВЦЭМ!$C$34:$C$777,СВЦЭМ!$A$34:$A$777,$A56,СВЦЭМ!$B$34:$B$777,W$47)+'СЕТ СН'!$G$9+СВЦЭМ!$D$10+'СЕТ СН'!$G$6-'СЕТ СН'!$G$19</f>
        <v>1055.15425929</v>
      </c>
      <c r="X56" s="37">
        <f>SUMIFS(СВЦЭМ!$C$34:$C$777,СВЦЭМ!$A$34:$A$777,$A56,СВЦЭМ!$B$34:$B$777,X$47)+'СЕТ СН'!$G$9+СВЦЭМ!$D$10+'СЕТ СН'!$G$6-'СЕТ СН'!$G$19</f>
        <v>1025.3507988700001</v>
      </c>
      <c r="Y56" s="37">
        <f>SUMIFS(СВЦЭМ!$C$34:$C$777,СВЦЭМ!$A$34:$A$777,$A56,СВЦЭМ!$B$34:$B$777,Y$47)+'СЕТ СН'!$G$9+СВЦЭМ!$D$10+'СЕТ СН'!$G$6-'СЕТ СН'!$G$19</f>
        <v>1087.4245963100002</v>
      </c>
    </row>
    <row r="57" spans="1:25" ht="15.75" x14ac:dyDescent="0.2">
      <c r="A57" s="36">
        <f t="shared" si="1"/>
        <v>43018</v>
      </c>
      <c r="B57" s="37">
        <f>SUMIFS(СВЦЭМ!$C$34:$C$777,СВЦЭМ!$A$34:$A$777,$A57,СВЦЭМ!$B$34:$B$777,B$47)+'СЕТ СН'!$G$9+СВЦЭМ!$D$10+'СЕТ СН'!$G$6-'СЕТ СН'!$G$19</f>
        <v>1230.02383545</v>
      </c>
      <c r="C57" s="37">
        <f>SUMIFS(СВЦЭМ!$C$34:$C$777,СВЦЭМ!$A$34:$A$777,$A57,СВЦЭМ!$B$34:$B$777,C$47)+'СЕТ СН'!$G$9+СВЦЭМ!$D$10+'СЕТ СН'!$G$6-'СЕТ СН'!$G$19</f>
        <v>1294.06746989</v>
      </c>
      <c r="D57" s="37">
        <f>SUMIFS(СВЦЭМ!$C$34:$C$777,СВЦЭМ!$A$34:$A$777,$A57,СВЦЭМ!$B$34:$B$777,D$47)+'СЕТ СН'!$G$9+СВЦЭМ!$D$10+'СЕТ СН'!$G$6-'СЕТ СН'!$G$19</f>
        <v>1327.03044826</v>
      </c>
      <c r="E57" s="37">
        <f>SUMIFS(СВЦЭМ!$C$34:$C$777,СВЦЭМ!$A$34:$A$777,$A57,СВЦЭМ!$B$34:$B$777,E$47)+'СЕТ СН'!$G$9+СВЦЭМ!$D$10+'СЕТ СН'!$G$6-'СЕТ СН'!$G$19</f>
        <v>1340.4017507600001</v>
      </c>
      <c r="F57" s="37">
        <f>SUMIFS(СВЦЭМ!$C$34:$C$777,СВЦЭМ!$A$34:$A$777,$A57,СВЦЭМ!$B$34:$B$777,F$47)+'СЕТ СН'!$G$9+СВЦЭМ!$D$10+'СЕТ СН'!$G$6-'СЕТ СН'!$G$19</f>
        <v>1340.59271934</v>
      </c>
      <c r="G57" s="37">
        <f>SUMIFS(СВЦЭМ!$C$34:$C$777,СВЦЭМ!$A$34:$A$777,$A57,СВЦЭМ!$B$34:$B$777,G$47)+'СЕТ СН'!$G$9+СВЦЭМ!$D$10+'СЕТ СН'!$G$6-'СЕТ СН'!$G$19</f>
        <v>1316.6876177000001</v>
      </c>
      <c r="H57" s="37">
        <f>SUMIFS(СВЦЭМ!$C$34:$C$777,СВЦЭМ!$A$34:$A$777,$A57,СВЦЭМ!$B$34:$B$777,H$47)+'СЕТ СН'!$G$9+СВЦЭМ!$D$10+'СЕТ СН'!$G$6-'СЕТ СН'!$G$19</f>
        <v>1202.8621680800002</v>
      </c>
      <c r="I57" s="37">
        <f>SUMIFS(СВЦЭМ!$C$34:$C$777,СВЦЭМ!$A$34:$A$777,$A57,СВЦЭМ!$B$34:$B$777,I$47)+'СЕТ СН'!$G$9+СВЦЭМ!$D$10+'СЕТ СН'!$G$6-'СЕТ СН'!$G$19</f>
        <v>1092.41940191</v>
      </c>
      <c r="J57" s="37">
        <f>SUMIFS(СВЦЭМ!$C$34:$C$777,СВЦЭМ!$A$34:$A$777,$A57,СВЦЭМ!$B$34:$B$777,J$47)+'СЕТ СН'!$G$9+СВЦЭМ!$D$10+'СЕТ СН'!$G$6-'СЕТ СН'!$G$19</f>
        <v>1024.9042175700001</v>
      </c>
      <c r="K57" s="37">
        <f>SUMIFS(СВЦЭМ!$C$34:$C$777,СВЦЭМ!$A$34:$A$777,$A57,СВЦЭМ!$B$34:$B$777,K$47)+'СЕТ СН'!$G$9+СВЦЭМ!$D$10+'СЕТ СН'!$G$6-'СЕТ СН'!$G$19</f>
        <v>1027.1068397399999</v>
      </c>
      <c r="L57" s="37">
        <f>SUMIFS(СВЦЭМ!$C$34:$C$777,СВЦЭМ!$A$34:$A$777,$A57,СВЦЭМ!$B$34:$B$777,L$47)+'СЕТ СН'!$G$9+СВЦЭМ!$D$10+'СЕТ СН'!$G$6-'СЕТ СН'!$G$19</f>
        <v>1048.6999063000001</v>
      </c>
      <c r="M57" s="37">
        <f>SUMIFS(СВЦЭМ!$C$34:$C$777,СВЦЭМ!$A$34:$A$777,$A57,СВЦЭМ!$B$34:$B$777,M$47)+'СЕТ СН'!$G$9+СВЦЭМ!$D$10+'СЕТ СН'!$G$6-'СЕТ СН'!$G$19</f>
        <v>1055.98780523</v>
      </c>
      <c r="N57" s="37">
        <f>SUMIFS(СВЦЭМ!$C$34:$C$777,СВЦЭМ!$A$34:$A$777,$A57,СВЦЭМ!$B$34:$B$777,N$47)+'СЕТ СН'!$G$9+СВЦЭМ!$D$10+'СЕТ СН'!$G$6-'СЕТ СН'!$G$19</f>
        <v>1035.3536026400002</v>
      </c>
      <c r="O57" s="37">
        <f>SUMIFS(СВЦЭМ!$C$34:$C$777,СВЦЭМ!$A$34:$A$777,$A57,СВЦЭМ!$B$34:$B$777,O$47)+'СЕТ СН'!$G$9+СВЦЭМ!$D$10+'СЕТ СН'!$G$6-'СЕТ СН'!$G$19</f>
        <v>1032.4937637600001</v>
      </c>
      <c r="P57" s="37">
        <f>SUMIFS(СВЦЭМ!$C$34:$C$777,СВЦЭМ!$A$34:$A$777,$A57,СВЦЭМ!$B$34:$B$777,P$47)+'СЕТ СН'!$G$9+СВЦЭМ!$D$10+'СЕТ СН'!$G$6-'СЕТ СН'!$G$19</f>
        <v>1024.41378093</v>
      </c>
      <c r="Q57" s="37">
        <f>SUMIFS(СВЦЭМ!$C$34:$C$777,СВЦЭМ!$A$34:$A$777,$A57,СВЦЭМ!$B$34:$B$777,Q$47)+'СЕТ СН'!$G$9+СВЦЭМ!$D$10+'СЕТ СН'!$G$6-'СЕТ СН'!$G$19</f>
        <v>1023.8929673800001</v>
      </c>
      <c r="R57" s="37">
        <f>SUMIFS(СВЦЭМ!$C$34:$C$777,СВЦЭМ!$A$34:$A$777,$A57,СВЦЭМ!$B$34:$B$777,R$47)+'СЕТ СН'!$G$9+СВЦЭМ!$D$10+'СЕТ СН'!$G$6-'СЕТ СН'!$G$19</f>
        <v>1025.7386994600001</v>
      </c>
      <c r="S57" s="37">
        <f>SUMIFS(СВЦЭМ!$C$34:$C$777,СВЦЭМ!$A$34:$A$777,$A57,СВЦЭМ!$B$34:$B$777,S$47)+'СЕТ СН'!$G$9+СВЦЭМ!$D$10+'СЕТ СН'!$G$6-'СЕТ СН'!$G$19</f>
        <v>1034.2135084199999</v>
      </c>
      <c r="T57" s="37">
        <f>SUMIFS(СВЦЭМ!$C$34:$C$777,СВЦЭМ!$A$34:$A$777,$A57,СВЦЭМ!$B$34:$B$777,T$47)+'СЕТ СН'!$G$9+СВЦЭМ!$D$10+'СЕТ СН'!$G$6-'СЕТ СН'!$G$19</f>
        <v>1067.9880699800001</v>
      </c>
      <c r="U57" s="37">
        <f>SUMIFS(СВЦЭМ!$C$34:$C$777,СВЦЭМ!$A$34:$A$777,$A57,СВЦЭМ!$B$34:$B$777,U$47)+'СЕТ СН'!$G$9+СВЦЭМ!$D$10+'СЕТ СН'!$G$6-'СЕТ СН'!$G$19</f>
        <v>1104.41904363</v>
      </c>
      <c r="V57" s="37">
        <f>SUMIFS(СВЦЭМ!$C$34:$C$777,СВЦЭМ!$A$34:$A$777,$A57,СВЦЭМ!$B$34:$B$777,V$47)+'СЕТ СН'!$G$9+СВЦЭМ!$D$10+'СЕТ СН'!$G$6-'СЕТ СН'!$G$19</f>
        <v>1087.85908174</v>
      </c>
      <c r="W57" s="37">
        <f>SUMIFS(СВЦЭМ!$C$34:$C$777,СВЦЭМ!$A$34:$A$777,$A57,СВЦЭМ!$B$34:$B$777,W$47)+'СЕТ СН'!$G$9+СВЦЭМ!$D$10+'СЕТ СН'!$G$6-'СЕТ СН'!$G$19</f>
        <v>1044.8529828599999</v>
      </c>
      <c r="X57" s="37">
        <f>SUMIFS(СВЦЭМ!$C$34:$C$777,СВЦЭМ!$A$34:$A$777,$A57,СВЦЭМ!$B$34:$B$777,X$47)+'СЕТ СН'!$G$9+СВЦЭМ!$D$10+'СЕТ СН'!$G$6-'СЕТ СН'!$G$19</f>
        <v>1015.11466821</v>
      </c>
      <c r="Y57" s="37">
        <f>SUMIFS(СВЦЭМ!$C$34:$C$777,СВЦЭМ!$A$34:$A$777,$A57,СВЦЭМ!$B$34:$B$777,Y$47)+'СЕТ СН'!$G$9+СВЦЭМ!$D$10+'СЕТ СН'!$G$6-'СЕТ СН'!$G$19</f>
        <v>1119.9835698100001</v>
      </c>
    </row>
    <row r="58" spans="1:25" ht="15.75" x14ac:dyDescent="0.2">
      <c r="A58" s="36">
        <f t="shared" si="1"/>
        <v>43019</v>
      </c>
      <c r="B58" s="37">
        <f>SUMIFS(СВЦЭМ!$C$34:$C$777,СВЦЭМ!$A$34:$A$777,$A58,СВЦЭМ!$B$34:$B$777,B$47)+'СЕТ СН'!$G$9+СВЦЭМ!$D$10+'СЕТ СН'!$G$6-'СЕТ СН'!$G$19</f>
        <v>1249.5255567500001</v>
      </c>
      <c r="C58" s="37">
        <f>SUMIFS(СВЦЭМ!$C$34:$C$777,СВЦЭМ!$A$34:$A$777,$A58,СВЦЭМ!$B$34:$B$777,C$47)+'СЕТ СН'!$G$9+СВЦЭМ!$D$10+'СЕТ СН'!$G$6-'СЕТ СН'!$G$19</f>
        <v>1308.0707586600001</v>
      </c>
      <c r="D58" s="37">
        <f>SUMIFS(СВЦЭМ!$C$34:$C$777,СВЦЭМ!$A$34:$A$777,$A58,СВЦЭМ!$B$34:$B$777,D$47)+'СЕТ СН'!$G$9+СВЦЭМ!$D$10+'СЕТ СН'!$G$6-'СЕТ СН'!$G$19</f>
        <v>1328.65231728</v>
      </c>
      <c r="E58" s="37">
        <f>SUMIFS(СВЦЭМ!$C$34:$C$777,СВЦЭМ!$A$34:$A$777,$A58,СВЦЭМ!$B$34:$B$777,E$47)+'СЕТ СН'!$G$9+СВЦЭМ!$D$10+'СЕТ СН'!$G$6-'СЕТ СН'!$G$19</f>
        <v>1341.35399788</v>
      </c>
      <c r="F58" s="37">
        <f>SUMIFS(СВЦЭМ!$C$34:$C$777,СВЦЭМ!$A$34:$A$777,$A58,СВЦЭМ!$B$34:$B$777,F$47)+'СЕТ СН'!$G$9+СВЦЭМ!$D$10+'СЕТ СН'!$G$6-'СЕТ СН'!$G$19</f>
        <v>1343.3326556700001</v>
      </c>
      <c r="G58" s="37">
        <f>SUMIFS(СВЦЭМ!$C$34:$C$777,СВЦЭМ!$A$34:$A$777,$A58,СВЦЭМ!$B$34:$B$777,G$47)+'СЕТ СН'!$G$9+СВЦЭМ!$D$10+'СЕТ СН'!$G$6-'СЕТ СН'!$G$19</f>
        <v>1300.7549926500001</v>
      </c>
      <c r="H58" s="37">
        <f>SUMIFS(СВЦЭМ!$C$34:$C$777,СВЦЭМ!$A$34:$A$777,$A58,СВЦЭМ!$B$34:$B$777,H$47)+'СЕТ СН'!$G$9+СВЦЭМ!$D$10+'СЕТ СН'!$G$6-'СЕТ СН'!$G$19</f>
        <v>1209.21638648</v>
      </c>
      <c r="I58" s="37">
        <f>SUMIFS(СВЦЭМ!$C$34:$C$777,СВЦЭМ!$A$34:$A$777,$A58,СВЦЭМ!$B$34:$B$777,I$47)+'СЕТ СН'!$G$9+СВЦЭМ!$D$10+'СЕТ СН'!$G$6-'СЕТ СН'!$G$19</f>
        <v>1106.60104065</v>
      </c>
      <c r="J58" s="37">
        <f>SUMIFS(СВЦЭМ!$C$34:$C$777,СВЦЭМ!$A$34:$A$777,$A58,СВЦЭМ!$B$34:$B$777,J$47)+'СЕТ СН'!$G$9+СВЦЭМ!$D$10+'СЕТ СН'!$G$6-'СЕТ СН'!$G$19</f>
        <v>1038.3637289000001</v>
      </c>
      <c r="K58" s="37">
        <f>SUMIFS(СВЦЭМ!$C$34:$C$777,СВЦЭМ!$A$34:$A$777,$A58,СВЦЭМ!$B$34:$B$777,K$47)+'СЕТ СН'!$G$9+СВЦЭМ!$D$10+'СЕТ СН'!$G$6-'СЕТ СН'!$G$19</f>
        <v>1021.1117452600001</v>
      </c>
      <c r="L58" s="37">
        <f>SUMIFS(СВЦЭМ!$C$34:$C$777,СВЦЭМ!$A$34:$A$777,$A58,СВЦЭМ!$B$34:$B$777,L$47)+'СЕТ СН'!$G$9+СВЦЭМ!$D$10+'СЕТ СН'!$G$6-'СЕТ СН'!$G$19</f>
        <v>1059.9332528</v>
      </c>
      <c r="M58" s="37">
        <f>SUMIFS(СВЦЭМ!$C$34:$C$777,СВЦЭМ!$A$34:$A$777,$A58,СВЦЭМ!$B$34:$B$777,M$47)+'СЕТ СН'!$G$9+СВЦЭМ!$D$10+'СЕТ СН'!$G$6-'СЕТ СН'!$G$19</f>
        <v>1083.0709075899999</v>
      </c>
      <c r="N58" s="37">
        <f>SUMIFS(СВЦЭМ!$C$34:$C$777,СВЦЭМ!$A$34:$A$777,$A58,СВЦЭМ!$B$34:$B$777,N$47)+'СЕТ СН'!$G$9+СВЦЭМ!$D$10+'СЕТ СН'!$G$6-'СЕТ СН'!$G$19</f>
        <v>1065.70400212</v>
      </c>
      <c r="O58" s="37">
        <f>SUMIFS(СВЦЭМ!$C$34:$C$777,СВЦЭМ!$A$34:$A$777,$A58,СВЦЭМ!$B$34:$B$777,O$47)+'СЕТ СН'!$G$9+СВЦЭМ!$D$10+'СЕТ СН'!$G$6-'СЕТ СН'!$G$19</f>
        <v>1052.0114138600002</v>
      </c>
      <c r="P58" s="37">
        <f>SUMIFS(СВЦЭМ!$C$34:$C$777,СВЦЭМ!$A$34:$A$777,$A58,СВЦЭМ!$B$34:$B$777,P$47)+'СЕТ СН'!$G$9+СВЦЭМ!$D$10+'СЕТ СН'!$G$6-'СЕТ СН'!$G$19</f>
        <v>1045.7958996100001</v>
      </c>
      <c r="Q58" s="37">
        <f>SUMIFS(СВЦЭМ!$C$34:$C$777,СВЦЭМ!$A$34:$A$777,$A58,СВЦЭМ!$B$34:$B$777,Q$47)+'СЕТ СН'!$G$9+СВЦЭМ!$D$10+'СЕТ СН'!$G$6-'СЕТ СН'!$G$19</f>
        <v>1041.8184548500001</v>
      </c>
      <c r="R58" s="37">
        <f>SUMIFS(СВЦЭМ!$C$34:$C$777,СВЦЭМ!$A$34:$A$777,$A58,СВЦЭМ!$B$34:$B$777,R$47)+'СЕТ СН'!$G$9+СВЦЭМ!$D$10+'СЕТ СН'!$G$6-'СЕТ СН'!$G$19</f>
        <v>1038.76921496</v>
      </c>
      <c r="S58" s="37">
        <f>SUMIFS(СВЦЭМ!$C$34:$C$777,СВЦЭМ!$A$34:$A$777,$A58,СВЦЭМ!$B$34:$B$777,S$47)+'СЕТ СН'!$G$9+СВЦЭМ!$D$10+'СЕТ СН'!$G$6-'СЕТ СН'!$G$19</f>
        <v>1060.4648711300001</v>
      </c>
      <c r="T58" s="37">
        <f>SUMIFS(СВЦЭМ!$C$34:$C$777,СВЦЭМ!$A$34:$A$777,$A58,СВЦЭМ!$B$34:$B$777,T$47)+'СЕТ СН'!$G$9+СВЦЭМ!$D$10+'СЕТ СН'!$G$6-'СЕТ СН'!$G$19</f>
        <v>1111.4168174000001</v>
      </c>
      <c r="U58" s="37">
        <f>SUMIFS(СВЦЭМ!$C$34:$C$777,СВЦЭМ!$A$34:$A$777,$A58,СВЦЭМ!$B$34:$B$777,U$47)+'СЕТ СН'!$G$9+СВЦЭМ!$D$10+'СЕТ СН'!$G$6-'СЕТ СН'!$G$19</f>
        <v>1139.20864729</v>
      </c>
      <c r="V58" s="37">
        <f>SUMIFS(СВЦЭМ!$C$34:$C$777,СВЦЭМ!$A$34:$A$777,$A58,СВЦЭМ!$B$34:$B$777,V$47)+'СЕТ СН'!$G$9+СВЦЭМ!$D$10+'СЕТ СН'!$G$6-'СЕТ СН'!$G$19</f>
        <v>1106.6435855700001</v>
      </c>
      <c r="W58" s="37">
        <f>SUMIFS(СВЦЭМ!$C$34:$C$777,СВЦЭМ!$A$34:$A$777,$A58,СВЦЭМ!$B$34:$B$777,W$47)+'СЕТ СН'!$G$9+СВЦЭМ!$D$10+'СЕТ СН'!$G$6-'СЕТ СН'!$G$19</f>
        <v>1048.7440989300001</v>
      </c>
      <c r="X58" s="37">
        <f>SUMIFS(СВЦЭМ!$C$34:$C$777,СВЦЭМ!$A$34:$A$777,$A58,СВЦЭМ!$B$34:$B$777,X$47)+'СЕТ СН'!$G$9+СВЦЭМ!$D$10+'СЕТ СН'!$G$6-'СЕТ СН'!$G$19</f>
        <v>1015.5120162399999</v>
      </c>
      <c r="Y58" s="37">
        <f>SUMIFS(СВЦЭМ!$C$34:$C$777,СВЦЭМ!$A$34:$A$777,$A58,СВЦЭМ!$B$34:$B$777,Y$47)+'СЕТ СН'!$G$9+СВЦЭМ!$D$10+'СЕТ СН'!$G$6-'СЕТ СН'!$G$19</f>
        <v>1126.83467673</v>
      </c>
    </row>
    <row r="59" spans="1:25" ht="15.75" x14ac:dyDescent="0.2">
      <c r="A59" s="36">
        <f t="shared" si="1"/>
        <v>43020</v>
      </c>
      <c r="B59" s="37">
        <f>SUMIFS(СВЦЭМ!$C$34:$C$777,СВЦЭМ!$A$34:$A$777,$A59,СВЦЭМ!$B$34:$B$777,B$47)+'СЕТ СН'!$G$9+СВЦЭМ!$D$10+'СЕТ СН'!$G$6-'СЕТ СН'!$G$19</f>
        <v>1210.8058865</v>
      </c>
      <c r="C59" s="37">
        <f>SUMIFS(СВЦЭМ!$C$34:$C$777,СВЦЭМ!$A$34:$A$777,$A59,СВЦЭМ!$B$34:$B$777,C$47)+'СЕТ СН'!$G$9+СВЦЭМ!$D$10+'СЕТ СН'!$G$6-'СЕТ СН'!$G$19</f>
        <v>1266.35860899</v>
      </c>
      <c r="D59" s="37">
        <f>SUMIFS(СВЦЭМ!$C$34:$C$777,СВЦЭМ!$A$34:$A$777,$A59,СВЦЭМ!$B$34:$B$777,D$47)+'СЕТ СН'!$G$9+СВЦЭМ!$D$10+'СЕТ СН'!$G$6-'СЕТ СН'!$G$19</f>
        <v>1298.7260607200001</v>
      </c>
      <c r="E59" s="37">
        <f>SUMIFS(СВЦЭМ!$C$34:$C$777,СВЦЭМ!$A$34:$A$777,$A59,СВЦЭМ!$B$34:$B$777,E$47)+'СЕТ СН'!$G$9+СВЦЭМ!$D$10+'СЕТ СН'!$G$6-'СЕТ СН'!$G$19</f>
        <v>1312.99876509</v>
      </c>
      <c r="F59" s="37">
        <f>SUMIFS(СВЦЭМ!$C$34:$C$777,СВЦЭМ!$A$34:$A$777,$A59,СВЦЭМ!$B$34:$B$777,F$47)+'СЕТ СН'!$G$9+СВЦЭМ!$D$10+'СЕТ СН'!$G$6-'СЕТ СН'!$G$19</f>
        <v>1316.25568299</v>
      </c>
      <c r="G59" s="37">
        <f>SUMIFS(СВЦЭМ!$C$34:$C$777,СВЦЭМ!$A$34:$A$777,$A59,СВЦЭМ!$B$34:$B$777,G$47)+'СЕТ СН'!$G$9+СВЦЭМ!$D$10+'СЕТ СН'!$G$6-'СЕТ СН'!$G$19</f>
        <v>1266.58459887</v>
      </c>
      <c r="H59" s="37">
        <f>SUMIFS(СВЦЭМ!$C$34:$C$777,СВЦЭМ!$A$34:$A$777,$A59,СВЦЭМ!$B$34:$B$777,H$47)+'СЕТ СН'!$G$9+СВЦЭМ!$D$10+'СЕТ СН'!$G$6-'СЕТ СН'!$G$19</f>
        <v>1177.7901037400002</v>
      </c>
      <c r="I59" s="37">
        <f>SUMIFS(СВЦЭМ!$C$34:$C$777,СВЦЭМ!$A$34:$A$777,$A59,СВЦЭМ!$B$34:$B$777,I$47)+'СЕТ СН'!$G$9+СВЦЭМ!$D$10+'СЕТ СН'!$G$6-'СЕТ СН'!$G$19</f>
        <v>1090.02225894</v>
      </c>
      <c r="J59" s="37">
        <f>SUMIFS(СВЦЭМ!$C$34:$C$777,СВЦЭМ!$A$34:$A$777,$A59,СВЦЭМ!$B$34:$B$777,J$47)+'СЕТ СН'!$G$9+СВЦЭМ!$D$10+'СЕТ СН'!$G$6-'СЕТ СН'!$G$19</f>
        <v>1038.65868206</v>
      </c>
      <c r="K59" s="37">
        <f>SUMIFS(СВЦЭМ!$C$34:$C$777,СВЦЭМ!$A$34:$A$777,$A59,СВЦЭМ!$B$34:$B$777,K$47)+'СЕТ СН'!$G$9+СВЦЭМ!$D$10+'СЕТ СН'!$G$6-'СЕТ СН'!$G$19</f>
        <v>1040.0445757</v>
      </c>
      <c r="L59" s="37">
        <f>SUMIFS(СВЦЭМ!$C$34:$C$777,СВЦЭМ!$A$34:$A$777,$A59,СВЦЭМ!$B$34:$B$777,L$47)+'СЕТ СН'!$G$9+СВЦЭМ!$D$10+'СЕТ СН'!$G$6-'СЕТ СН'!$G$19</f>
        <v>1071.8962758299999</v>
      </c>
      <c r="M59" s="37">
        <f>SUMIFS(СВЦЭМ!$C$34:$C$777,СВЦЭМ!$A$34:$A$777,$A59,СВЦЭМ!$B$34:$B$777,M$47)+'СЕТ СН'!$G$9+СВЦЭМ!$D$10+'СЕТ СН'!$G$6-'СЕТ СН'!$G$19</f>
        <v>1080.47391737</v>
      </c>
      <c r="N59" s="37">
        <f>SUMIFS(СВЦЭМ!$C$34:$C$777,СВЦЭМ!$A$34:$A$777,$A59,СВЦЭМ!$B$34:$B$777,N$47)+'СЕТ СН'!$G$9+СВЦЭМ!$D$10+'СЕТ СН'!$G$6-'СЕТ СН'!$G$19</f>
        <v>1067.38363936</v>
      </c>
      <c r="O59" s="37">
        <f>SUMIFS(СВЦЭМ!$C$34:$C$777,СВЦЭМ!$A$34:$A$777,$A59,СВЦЭМ!$B$34:$B$777,O$47)+'СЕТ СН'!$G$9+СВЦЭМ!$D$10+'СЕТ СН'!$G$6-'СЕТ СН'!$G$19</f>
        <v>1063.3781190899999</v>
      </c>
      <c r="P59" s="37">
        <f>SUMIFS(СВЦЭМ!$C$34:$C$777,СВЦЭМ!$A$34:$A$777,$A59,СВЦЭМ!$B$34:$B$777,P$47)+'СЕТ СН'!$G$9+СВЦЭМ!$D$10+'СЕТ СН'!$G$6-'СЕТ СН'!$G$19</f>
        <v>1057.4001944700001</v>
      </c>
      <c r="Q59" s="37">
        <f>SUMIFS(СВЦЭМ!$C$34:$C$777,СВЦЭМ!$A$34:$A$777,$A59,СВЦЭМ!$B$34:$B$777,Q$47)+'СЕТ СН'!$G$9+СВЦЭМ!$D$10+'СЕТ СН'!$G$6-'СЕТ СН'!$G$19</f>
        <v>1052.16033135</v>
      </c>
      <c r="R59" s="37">
        <f>SUMIFS(СВЦЭМ!$C$34:$C$777,СВЦЭМ!$A$34:$A$777,$A59,СВЦЭМ!$B$34:$B$777,R$47)+'СЕТ СН'!$G$9+СВЦЭМ!$D$10+'СЕТ СН'!$G$6-'СЕТ СН'!$G$19</f>
        <v>1048.63645537</v>
      </c>
      <c r="S59" s="37">
        <f>SUMIFS(СВЦЭМ!$C$34:$C$777,СВЦЭМ!$A$34:$A$777,$A59,СВЦЭМ!$B$34:$B$777,S$47)+'СЕТ СН'!$G$9+СВЦЭМ!$D$10+'СЕТ СН'!$G$6-'СЕТ СН'!$G$19</f>
        <v>1063.4476995800001</v>
      </c>
      <c r="T59" s="37">
        <f>SUMIFS(СВЦЭМ!$C$34:$C$777,СВЦЭМ!$A$34:$A$777,$A59,СВЦЭМ!$B$34:$B$777,T$47)+'СЕТ СН'!$G$9+СВЦЭМ!$D$10+'СЕТ СН'!$G$6-'СЕТ СН'!$G$19</f>
        <v>1095.67714419</v>
      </c>
      <c r="U59" s="37">
        <f>SUMIFS(СВЦЭМ!$C$34:$C$777,СВЦЭМ!$A$34:$A$777,$A59,СВЦЭМ!$B$34:$B$777,U$47)+'СЕТ СН'!$G$9+СВЦЭМ!$D$10+'СЕТ СН'!$G$6-'СЕТ СН'!$G$19</f>
        <v>1123.5170947199999</v>
      </c>
      <c r="V59" s="37">
        <f>SUMIFS(СВЦЭМ!$C$34:$C$777,СВЦЭМ!$A$34:$A$777,$A59,СВЦЭМ!$B$34:$B$777,V$47)+'СЕТ СН'!$G$9+СВЦЭМ!$D$10+'СЕТ СН'!$G$6-'СЕТ СН'!$G$19</f>
        <v>1106.7480312299999</v>
      </c>
      <c r="W59" s="37">
        <f>SUMIFS(СВЦЭМ!$C$34:$C$777,СВЦЭМ!$A$34:$A$777,$A59,СВЦЭМ!$B$34:$B$777,W$47)+'СЕТ СН'!$G$9+СВЦЭМ!$D$10+'СЕТ СН'!$G$6-'СЕТ СН'!$G$19</f>
        <v>1061.6286178700002</v>
      </c>
      <c r="X59" s="37">
        <f>SUMIFS(СВЦЭМ!$C$34:$C$777,СВЦЭМ!$A$34:$A$777,$A59,СВЦЭМ!$B$34:$B$777,X$47)+'СЕТ СН'!$G$9+СВЦЭМ!$D$10+'СЕТ СН'!$G$6-'СЕТ СН'!$G$19</f>
        <v>1018.95344415</v>
      </c>
      <c r="Y59" s="37">
        <f>SUMIFS(СВЦЭМ!$C$34:$C$777,СВЦЭМ!$A$34:$A$777,$A59,СВЦЭМ!$B$34:$B$777,Y$47)+'СЕТ СН'!$G$9+СВЦЭМ!$D$10+'СЕТ СН'!$G$6-'СЕТ СН'!$G$19</f>
        <v>1109.9762259200002</v>
      </c>
    </row>
    <row r="60" spans="1:25" ht="15.75" x14ac:dyDescent="0.2">
      <c r="A60" s="36">
        <f t="shared" si="1"/>
        <v>43021</v>
      </c>
      <c r="B60" s="37">
        <f>SUMIFS(СВЦЭМ!$C$34:$C$777,СВЦЭМ!$A$34:$A$777,$A60,СВЦЭМ!$B$34:$B$777,B$47)+'СЕТ СН'!$G$9+СВЦЭМ!$D$10+'СЕТ СН'!$G$6-'СЕТ СН'!$G$19</f>
        <v>1206.8048363100002</v>
      </c>
      <c r="C60" s="37">
        <f>SUMIFS(СВЦЭМ!$C$34:$C$777,СВЦЭМ!$A$34:$A$777,$A60,СВЦЭМ!$B$34:$B$777,C$47)+'СЕТ СН'!$G$9+СВЦЭМ!$D$10+'СЕТ СН'!$G$6-'СЕТ СН'!$G$19</f>
        <v>1203.85231378</v>
      </c>
      <c r="D60" s="37">
        <f>SUMIFS(СВЦЭМ!$C$34:$C$777,СВЦЭМ!$A$34:$A$777,$A60,СВЦЭМ!$B$34:$B$777,D$47)+'СЕТ СН'!$G$9+СВЦЭМ!$D$10+'СЕТ СН'!$G$6-'СЕТ СН'!$G$19</f>
        <v>1250.91084045</v>
      </c>
      <c r="E60" s="37">
        <f>SUMIFS(СВЦЭМ!$C$34:$C$777,СВЦЭМ!$A$34:$A$777,$A60,СВЦЭМ!$B$34:$B$777,E$47)+'СЕТ СН'!$G$9+СВЦЭМ!$D$10+'СЕТ СН'!$G$6-'СЕТ СН'!$G$19</f>
        <v>1329.1118246799999</v>
      </c>
      <c r="F60" s="37">
        <f>SUMIFS(СВЦЭМ!$C$34:$C$777,СВЦЭМ!$A$34:$A$777,$A60,СВЦЭМ!$B$34:$B$777,F$47)+'СЕТ СН'!$G$9+СВЦЭМ!$D$10+'СЕТ СН'!$G$6-'СЕТ СН'!$G$19</f>
        <v>1358.4529651400001</v>
      </c>
      <c r="G60" s="37">
        <f>SUMIFS(СВЦЭМ!$C$34:$C$777,СВЦЭМ!$A$34:$A$777,$A60,СВЦЭМ!$B$34:$B$777,G$47)+'СЕТ СН'!$G$9+СВЦЭМ!$D$10+'СЕТ СН'!$G$6-'СЕТ СН'!$G$19</f>
        <v>1324.283471</v>
      </c>
      <c r="H60" s="37">
        <f>SUMIFS(СВЦЭМ!$C$34:$C$777,СВЦЭМ!$A$34:$A$777,$A60,СВЦЭМ!$B$34:$B$777,H$47)+'СЕТ СН'!$G$9+СВЦЭМ!$D$10+'СЕТ СН'!$G$6-'СЕТ СН'!$G$19</f>
        <v>1233.0899800000002</v>
      </c>
      <c r="I60" s="37">
        <f>SUMIFS(СВЦЭМ!$C$34:$C$777,СВЦЭМ!$A$34:$A$777,$A60,СВЦЭМ!$B$34:$B$777,I$47)+'СЕТ СН'!$G$9+СВЦЭМ!$D$10+'СЕТ СН'!$G$6-'СЕТ СН'!$G$19</f>
        <v>1167.1151770700001</v>
      </c>
      <c r="J60" s="37">
        <f>SUMIFS(СВЦЭМ!$C$34:$C$777,СВЦЭМ!$A$34:$A$777,$A60,СВЦЭМ!$B$34:$B$777,J$47)+'СЕТ СН'!$G$9+СВЦЭМ!$D$10+'СЕТ СН'!$G$6-'СЕТ СН'!$G$19</f>
        <v>1114.44258517</v>
      </c>
      <c r="K60" s="37">
        <f>SUMIFS(СВЦЭМ!$C$34:$C$777,СВЦЭМ!$A$34:$A$777,$A60,СВЦЭМ!$B$34:$B$777,K$47)+'СЕТ СН'!$G$9+СВЦЭМ!$D$10+'СЕТ СН'!$G$6-'СЕТ СН'!$G$19</f>
        <v>1052.5875415599999</v>
      </c>
      <c r="L60" s="37">
        <f>SUMIFS(СВЦЭМ!$C$34:$C$777,СВЦЭМ!$A$34:$A$777,$A60,СВЦЭМ!$B$34:$B$777,L$47)+'СЕТ СН'!$G$9+СВЦЭМ!$D$10+'СЕТ СН'!$G$6-'СЕТ СН'!$G$19</f>
        <v>1061.54755305</v>
      </c>
      <c r="M60" s="37">
        <f>SUMIFS(СВЦЭМ!$C$34:$C$777,СВЦЭМ!$A$34:$A$777,$A60,СВЦЭМ!$B$34:$B$777,M$47)+'СЕТ СН'!$G$9+СВЦЭМ!$D$10+'СЕТ СН'!$G$6-'СЕТ СН'!$G$19</f>
        <v>1067.3469921199999</v>
      </c>
      <c r="N60" s="37">
        <f>SUMIFS(СВЦЭМ!$C$34:$C$777,СВЦЭМ!$A$34:$A$777,$A60,СВЦЭМ!$B$34:$B$777,N$47)+'СЕТ СН'!$G$9+СВЦЭМ!$D$10+'СЕТ СН'!$G$6-'СЕТ СН'!$G$19</f>
        <v>1054.4429651400001</v>
      </c>
      <c r="O60" s="37">
        <f>SUMIFS(СВЦЭМ!$C$34:$C$777,СВЦЭМ!$A$34:$A$777,$A60,СВЦЭМ!$B$34:$B$777,O$47)+'СЕТ СН'!$G$9+СВЦЭМ!$D$10+'СЕТ СН'!$G$6-'СЕТ СН'!$G$19</f>
        <v>1048.31792208</v>
      </c>
      <c r="P60" s="37">
        <f>SUMIFS(СВЦЭМ!$C$34:$C$777,СВЦЭМ!$A$34:$A$777,$A60,СВЦЭМ!$B$34:$B$777,P$47)+'СЕТ СН'!$G$9+СВЦЭМ!$D$10+'СЕТ СН'!$G$6-'СЕТ СН'!$G$19</f>
        <v>1039.99390191</v>
      </c>
      <c r="Q60" s="37">
        <f>SUMIFS(СВЦЭМ!$C$34:$C$777,СВЦЭМ!$A$34:$A$777,$A60,СВЦЭМ!$B$34:$B$777,Q$47)+'СЕТ СН'!$G$9+СВЦЭМ!$D$10+'СЕТ СН'!$G$6-'СЕТ СН'!$G$19</f>
        <v>1035.9752509700002</v>
      </c>
      <c r="R60" s="37">
        <f>SUMIFS(СВЦЭМ!$C$34:$C$777,СВЦЭМ!$A$34:$A$777,$A60,СВЦЭМ!$B$34:$B$777,R$47)+'СЕТ СН'!$G$9+СВЦЭМ!$D$10+'СЕТ СН'!$G$6-'СЕТ СН'!$G$19</f>
        <v>1034.37443201</v>
      </c>
      <c r="S60" s="37">
        <f>SUMIFS(СВЦЭМ!$C$34:$C$777,СВЦЭМ!$A$34:$A$777,$A60,СВЦЭМ!$B$34:$B$777,S$47)+'СЕТ СН'!$G$9+СВЦЭМ!$D$10+'СЕТ СН'!$G$6-'СЕТ СН'!$G$19</f>
        <v>1053.4890307999999</v>
      </c>
      <c r="T60" s="37">
        <f>SUMIFS(СВЦЭМ!$C$34:$C$777,СВЦЭМ!$A$34:$A$777,$A60,СВЦЭМ!$B$34:$B$777,T$47)+'СЕТ СН'!$G$9+СВЦЭМ!$D$10+'СЕТ СН'!$G$6-'СЕТ СН'!$G$19</f>
        <v>1092.56605586</v>
      </c>
      <c r="U60" s="37">
        <f>SUMIFS(СВЦЭМ!$C$34:$C$777,СВЦЭМ!$A$34:$A$777,$A60,СВЦЭМ!$B$34:$B$777,U$47)+'СЕТ СН'!$G$9+СВЦЭМ!$D$10+'СЕТ СН'!$G$6-'СЕТ СН'!$G$19</f>
        <v>1120.19402096</v>
      </c>
      <c r="V60" s="37">
        <f>SUMIFS(СВЦЭМ!$C$34:$C$777,СВЦЭМ!$A$34:$A$777,$A60,СВЦЭМ!$B$34:$B$777,V$47)+'СЕТ СН'!$G$9+СВЦЭМ!$D$10+'СЕТ СН'!$G$6-'СЕТ СН'!$G$19</f>
        <v>1098.57180163</v>
      </c>
      <c r="W60" s="37">
        <f>SUMIFS(СВЦЭМ!$C$34:$C$777,СВЦЭМ!$A$34:$A$777,$A60,СВЦЭМ!$B$34:$B$777,W$47)+'СЕТ СН'!$G$9+СВЦЭМ!$D$10+'СЕТ СН'!$G$6-'СЕТ СН'!$G$19</f>
        <v>1051.8479549200001</v>
      </c>
      <c r="X60" s="37">
        <f>SUMIFS(СВЦЭМ!$C$34:$C$777,СВЦЭМ!$A$34:$A$777,$A60,СВЦЭМ!$B$34:$B$777,X$47)+'СЕТ СН'!$G$9+СВЦЭМ!$D$10+'СЕТ СН'!$G$6-'СЕТ СН'!$G$19</f>
        <v>1055.1804958100001</v>
      </c>
      <c r="Y60" s="37">
        <f>SUMIFS(СВЦЭМ!$C$34:$C$777,СВЦЭМ!$A$34:$A$777,$A60,СВЦЭМ!$B$34:$B$777,Y$47)+'СЕТ СН'!$G$9+СВЦЭМ!$D$10+'СЕТ СН'!$G$6-'СЕТ СН'!$G$19</f>
        <v>1182.51905468</v>
      </c>
    </row>
    <row r="61" spans="1:25" ht="15.75" x14ac:dyDescent="0.2">
      <c r="A61" s="36">
        <f t="shared" si="1"/>
        <v>43022</v>
      </c>
      <c r="B61" s="37">
        <f>SUMIFS(СВЦЭМ!$C$34:$C$777,СВЦЭМ!$A$34:$A$777,$A61,СВЦЭМ!$B$34:$B$777,B$47)+'СЕТ СН'!$G$9+СВЦЭМ!$D$10+'СЕТ СН'!$G$6-'СЕТ СН'!$G$19</f>
        <v>1271.3569438500001</v>
      </c>
      <c r="C61" s="37">
        <f>SUMIFS(СВЦЭМ!$C$34:$C$777,СВЦЭМ!$A$34:$A$777,$A61,СВЦЭМ!$B$34:$B$777,C$47)+'СЕТ СН'!$G$9+СВЦЭМ!$D$10+'СЕТ СН'!$G$6-'СЕТ СН'!$G$19</f>
        <v>1338.8820928300001</v>
      </c>
      <c r="D61" s="37">
        <f>SUMIFS(СВЦЭМ!$C$34:$C$777,СВЦЭМ!$A$34:$A$777,$A61,СВЦЭМ!$B$34:$B$777,D$47)+'СЕТ СН'!$G$9+СВЦЭМ!$D$10+'СЕТ СН'!$G$6-'СЕТ СН'!$G$19</f>
        <v>1320.5131239699999</v>
      </c>
      <c r="E61" s="37">
        <f>SUMIFS(СВЦЭМ!$C$34:$C$777,СВЦЭМ!$A$34:$A$777,$A61,СВЦЭМ!$B$34:$B$777,E$47)+'СЕТ СН'!$G$9+СВЦЭМ!$D$10+'СЕТ СН'!$G$6-'СЕТ СН'!$G$19</f>
        <v>1340.2155050000001</v>
      </c>
      <c r="F61" s="37">
        <f>SUMIFS(СВЦЭМ!$C$34:$C$777,СВЦЭМ!$A$34:$A$777,$A61,СВЦЭМ!$B$34:$B$777,F$47)+'СЕТ СН'!$G$9+СВЦЭМ!$D$10+'СЕТ СН'!$G$6-'СЕТ СН'!$G$19</f>
        <v>1334.48110793</v>
      </c>
      <c r="G61" s="37">
        <f>SUMIFS(СВЦЭМ!$C$34:$C$777,СВЦЭМ!$A$34:$A$777,$A61,СВЦЭМ!$B$34:$B$777,G$47)+'СЕТ СН'!$G$9+СВЦЭМ!$D$10+'СЕТ СН'!$G$6-'СЕТ СН'!$G$19</f>
        <v>1322.46812565</v>
      </c>
      <c r="H61" s="37">
        <f>SUMIFS(СВЦЭМ!$C$34:$C$777,СВЦЭМ!$A$34:$A$777,$A61,СВЦЭМ!$B$34:$B$777,H$47)+'СЕТ СН'!$G$9+СВЦЭМ!$D$10+'СЕТ СН'!$G$6-'СЕТ СН'!$G$19</f>
        <v>1278.62908057</v>
      </c>
      <c r="I61" s="37">
        <f>SUMIFS(СВЦЭМ!$C$34:$C$777,СВЦЭМ!$A$34:$A$777,$A61,СВЦЭМ!$B$34:$B$777,I$47)+'СЕТ СН'!$G$9+СВЦЭМ!$D$10+'СЕТ СН'!$G$6-'СЕТ СН'!$G$19</f>
        <v>1224.99888414</v>
      </c>
      <c r="J61" s="37">
        <f>SUMIFS(СВЦЭМ!$C$34:$C$777,СВЦЭМ!$A$34:$A$777,$A61,СВЦЭМ!$B$34:$B$777,J$47)+'СЕТ СН'!$G$9+СВЦЭМ!$D$10+'СЕТ СН'!$G$6-'СЕТ СН'!$G$19</f>
        <v>1103.70459727</v>
      </c>
      <c r="K61" s="37">
        <f>SUMIFS(СВЦЭМ!$C$34:$C$777,СВЦЭМ!$A$34:$A$777,$A61,СВЦЭМ!$B$34:$B$777,K$47)+'СЕТ СН'!$G$9+СВЦЭМ!$D$10+'СЕТ СН'!$G$6-'СЕТ СН'!$G$19</f>
        <v>1011.4796884299999</v>
      </c>
      <c r="L61" s="37">
        <f>SUMIFS(СВЦЭМ!$C$34:$C$777,СВЦЭМ!$A$34:$A$777,$A61,СВЦЭМ!$B$34:$B$777,L$47)+'СЕТ СН'!$G$9+СВЦЭМ!$D$10+'СЕТ СН'!$G$6-'СЕТ СН'!$G$19</f>
        <v>1044.69494732</v>
      </c>
      <c r="M61" s="37">
        <f>SUMIFS(СВЦЭМ!$C$34:$C$777,СВЦЭМ!$A$34:$A$777,$A61,СВЦЭМ!$B$34:$B$777,M$47)+'СЕТ СН'!$G$9+СВЦЭМ!$D$10+'СЕТ СН'!$G$6-'СЕТ СН'!$G$19</f>
        <v>1058.3258246800001</v>
      </c>
      <c r="N61" s="37">
        <f>SUMIFS(СВЦЭМ!$C$34:$C$777,СВЦЭМ!$A$34:$A$777,$A61,СВЦЭМ!$B$34:$B$777,N$47)+'СЕТ СН'!$G$9+СВЦЭМ!$D$10+'СЕТ СН'!$G$6-'СЕТ СН'!$G$19</f>
        <v>1043.88056196</v>
      </c>
      <c r="O61" s="37">
        <f>SUMIFS(СВЦЭМ!$C$34:$C$777,СВЦЭМ!$A$34:$A$777,$A61,СВЦЭМ!$B$34:$B$777,O$47)+'СЕТ СН'!$G$9+СВЦЭМ!$D$10+'СЕТ СН'!$G$6-'СЕТ СН'!$G$19</f>
        <v>1034.2891623200001</v>
      </c>
      <c r="P61" s="37">
        <f>SUMIFS(СВЦЭМ!$C$34:$C$777,СВЦЭМ!$A$34:$A$777,$A61,СВЦЭМ!$B$34:$B$777,P$47)+'СЕТ СН'!$G$9+СВЦЭМ!$D$10+'СЕТ СН'!$G$6-'СЕТ СН'!$G$19</f>
        <v>1029.1137546499999</v>
      </c>
      <c r="Q61" s="37">
        <f>SUMIFS(СВЦЭМ!$C$34:$C$777,СВЦЭМ!$A$34:$A$777,$A61,СВЦЭМ!$B$34:$B$777,Q$47)+'СЕТ СН'!$G$9+СВЦЭМ!$D$10+'СЕТ СН'!$G$6-'СЕТ СН'!$G$19</f>
        <v>1027.9056691999999</v>
      </c>
      <c r="R61" s="37">
        <f>SUMIFS(СВЦЭМ!$C$34:$C$777,СВЦЭМ!$A$34:$A$777,$A61,СВЦЭМ!$B$34:$B$777,R$47)+'СЕТ СН'!$G$9+СВЦЭМ!$D$10+'СЕТ СН'!$G$6-'СЕТ СН'!$G$19</f>
        <v>1022.90171809</v>
      </c>
      <c r="S61" s="37">
        <f>SUMIFS(СВЦЭМ!$C$34:$C$777,СВЦЭМ!$A$34:$A$777,$A61,СВЦЭМ!$B$34:$B$777,S$47)+'СЕТ СН'!$G$9+СВЦЭМ!$D$10+'СЕТ СН'!$G$6-'СЕТ СН'!$G$19</f>
        <v>1041.26883135</v>
      </c>
      <c r="T61" s="37">
        <f>SUMIFS(СВЦЭМ!$C$34:$C$777,СВЦЭМ!$A$34:$A$777,$A61,СВЦЭМ!$B$34:$B$777,T$47)+'СЕТ СН'!$G$9+СВЦЭМ!$D$10+'СЕТ СН'!$G$6-'СЕТ СН'!$G$19</f>
        <v>1085.70747923</v>
      </c>
      <c r="U61" s="37">
        <f>SUMIFS(СВЦЭМ!$C$34:$C$777,СВЦЭМ!$A$34:$A$777,$A61,СВЦЭМ!$B$34:$B$777,U$47)+'СЕТ СН'!$G$9+СВЦЭМ!$D$10+'СЕТ СН'!$G$6-'СЕТ СН'!$G$19</f>
        <v>1119.3052365200001</v>
      </c>
      <c r="V61" s="37">
        <f>SUMIFS(СВЦЭМ!$C$34:$C$777,СВЦЭМ!$A$34:$A$777,$A61,СВЦЭМ!$B$34:$B$777,V$47)+'СЕТ СН'!$G$9+СВЦЭМ!$D$10+'СЕТ СН'!$G$6-'СЕТ СН'!$G$19</f>
        <v>1080.0890582100001</v>
      </c>
      <c r="W61" s="37">
        <f>SUMIFS(СВЦЭМ!$C$34:$C$777,СВЦЭМ!$A$34:$A$777,$A61,СВЦЭМ!$B$34:$B$777,W$47)+'СЕТ СН'!$G$9+СВЦЭМ!$D$10+'СЕТ СН'!$G$6-'СЕТ СН'!$G$19</f>
        <v>1026.33360909</v>
      </c>
      <c r="X61" s="37">
        <f>SUMIFS(СВЦЭМ!$C$34:$C$777,СВЦЭМ!$A$34:$A$777,$A61,СВЦЭМ!$B$34:$B$777,X$47)+'СЕТ СН'!$G$9+СВЦЭМ!$D$10+'СЕТ СН'!$G$6-'СЕТ СН'!$G$19</f>
        <v>1062.9728927199999</v>
      </c>
      <c r="Y61" s="37">
        <f>SUMIFS(СВЦЭМ!$C$34:$C$777,СВЦЭМ!$A$34:$A$777,$A61,СВЦЭМ!$B$34:$B$777,Y$47)+'СЕТ СН'!$G$9+СВЦЭМ!$D$10+'СЕТ СН'!$G$6-'СЕТ СН'!$G$19</f>
        <v>1177.12229413</v>
      </c>
    </row>
    <row r="62" spans="1:25" ht="15.75" x14ac:dyDescent="0.2">
      <c r="A62" s="36">
        <f t="shared" si="1"/>
        <v>43023</v>
      </c>
      <c r="B62" s="37">
        <f>SUMIFS(СВЦЭМ!$C$34:$C$777,СВЦЭМ!$A$34:$A$777,$A62,СВЦЭМ!$B$34:$B$777,B$47)+'СЕТ СН'!$G$9+СВЦЭМ!$D$10+'СЕТ СН'!$G$6-'СЕТ СН'!$G$19</f>
        <v>1235.7311097500001</v>
      </c>
      <c r="C62" s="37">
        <f>SUMIFS(СВЦЭМ!$C$34:$C$777,СВЦЭМ!$A$34:$A$777,$A62,СВЦЭМ!$B$34:$B$777,C$47)+'СЕТ СН'!$G$9+СВЦЭМ!$D$10+'СЕТ СН'!$G$6-'СЕТ СН'!$G$19</f>
        <v>1294.34906458</v>
      </c>
      <c r="D62" s="37">
        <f>SUMIFS(СВЦЭМ!$C$34:$C$777,СВЦЭМ!$A$34:$A$777,$A62,СВЦЭМ!$B$34:$B$777,D$47)+'СЕТ СН'!$G$9+СВЦЭМ!$D$10+'СЕТ СН'!$G$6-'СЕТ СН'!$G$19</f>
        <v>1334.6036596599999</v>
      </c>
      <c r="E62" s="37">
        <f>SUMIFS(СВЦЭМ!$C$34:$C$777,СВЦЭМ!$A$34:$A$777,$A62,СВЦЭМ!$B$34:$B$777,E$47)+'СЕТ СН'!$G$9+СВЦЭМ!$D$10+'СЕТ СН'!$G$6-'СЕТ СН'!$G$19</f>
        <v>1352.1414258500001</v>
      </c>
      <c r="F62" s="37">
        <f>SUMIFS(СВЦЭМ!$C$34:$C$777,СВЦЭМ!$A$34:$A$777,$A62,СВЦЭМ!$B$34:$B$777,F$47)+'СЕТ СН'!$G$9+СВЦЭМ!$D$10+'СЕТ СН'!$G$6-'СЕТ СН'!$G$19</f>
        <v>1351.7768644400001</v>
      </c>
      <c r="G62" s="37">
        <f>SUMIFS(СВЦЭМ!$C$34:$C$777,СВЦЭМ!$A$34:$A$777,$A62,СВЦЭМ!$B$34:$B$777,G$47)+'СЕТ СН'!$G$9+СВЦЭМ!$D$10+'СЕТ СН'!$G$6-'СЕТ СН'!$G$19</f>
        <v>1322.2897960499999</v>
      </c>
      <c r="H62" s="37">
        <f>SUMIFS(СВЦЭМ!$C$34:$C$777,СВЦЭМ!$A$34:$A$777,$A62,СВЦЭМ!$B$34:$B$777,H$47)+'СЕТ СН'!$G$9+СВЦЭМ!$D$10+'СЕТ СН'!$G$6-'СЕТ СН'!$G$19</f>
        <v>1291.97305562</v>
      </c>
      <c r="I62" s="37">
        <f>SUMIFS(СВЦЭМ!$C$34:$C$777,СВЦЭМ!$A$34:$A$777,$A62,СВЦЭМ!$B$34:$B$777,I$47)+'СЕТ СН'!$G$9+СВЦЭМ!$D$10+'СЕТ СН'!$G$6-'СЕТ СН'!$G$19</f>
        <v>1252.08801466</v>
      </c>
      <c r="J62" s="37">
        <f>SUMIFS(СВЦЭМ!$C$34:$C$777,СВЦЭМ!$A$34:$A$777,$A62,СВЦЭМ!$B$34:$B$777,J$47)+'СЕТ СН'!$G$9+СВЦЭМ!$D$10+'СЕТ СН'!$G$6-'СЕТ СН'!$G$19</f>
        <v>1120.8699127099999</v>
      </c>
      <c r="K62" s="37">
        <f>SUMIFS(СВЦЭМ!$C$34:$C$777,СВЦЭМ!$A$34:$A$777,$A62,СВЦЭМ!$B$34:$B$777,K$47)+'СЕТ СН'!$G$9+СВЦЭМ!$D$10+'СЕТ СН'!$G$6-'СЕТ СН'!$G$19</f>
        <v>1010.64284838</v>
      </c>
      <c r="L62" s="37">
        <f>SUMIFS(СВЦЭМ!$C$34:$C$777,СВЦЭМ!$A$34:$A$777,$A62,СВЦЭМ!$B$34:$B$777,L$47)+'СЕТ СН'!$G$9+СВЦЭМ!$D$10+'СЕТ СН'!$G$6-'СЕТ СН'!$G$19</f>
        <v>1030.81001309</v>
      </c>
      <c r="M62" s="37">
        <f>SUMIFS(СВЦЭМ!$C$34:$C$777,СВЦЭМ!$A$34:$A$777,$A62,СВЦЭМ!$B$34:$B$777,M$47)+'СЕТ СН'!$G$9+СВЦЭМ!$D$10+'СЕТ СН'!$G$6-'СЕТ СН'!$G$19</f>
        <v>1039.07224305</v>
      </c>
      <c r="N62" s="37">
        <f>SUMIFS(СВЦЭМ!$C$34:$C$777,СВЦЭМ!$A$34:$A$777,$A62,СВЦЭМ!$B$34:$B$777,N$47)+'СЕТ СН'!$G$9+СВЦЭМ!$D$10+'СЕТ СН'!$G$6-'СЕТ СН'!$G$19</f>
        <v>1024.2334236199999</v>
      </c>
      <c r="O62" s="37">
        <f>SUMIFS(СВЦЭМ!$C$34:$C$777,СВЦЭМ!$A$34:$A$777,$A62,СВЦЭМ!$B$34:$B$777,O$47)+'СЕТ СН'!$G$9+СВЦЭМ!$D$10+'СЕТ СН'!$G$6-'СЕТ СН'!$G$19</f>
        <v>1014.6467443400002</v>
      </c>
      <c r="P62" s="37">
        <f>SUMIFS(СВЦЭМ!$C$34:$C$777,СВЦЭМ!$A$34:$A$777,$A62,СВЦЭМ!$B$34:$B$777,P$47)+'СЕТ СН'!$G$9+СВЦЭМ!$D$10+'СЕТ СН'!$G$6-'СЕТ СН'!$G$19</f>
        <v>1008.38784446</v>
      </c>
      <c r="Q62" s="37">
        <f>SUMIFS(СВЦЭМ!$C$34:$C$777,СВЦЭМ!$A$34:$A$777,$A62,СВЦЭМ!$B$34:$B$777,Q$47)+'СЕТ СН'!$G$9+СВЦЭМ!$D$10+'СЕТ СН'!$G$6-'СЕТ СН'!$G$19</f>
        <v>1006.0969838800002</v>
      </c>
      <c r="R62" s="37">
        <f>SUMIFS(СВЦЭМ!$C$34:$C$777,СВЦЭМ!$A$34:$A$777,$A62,СВЦЭМ!$B$34:$B$777,R$47)+'СЕТ СН'!$G$9+СВЦЭМ!$D$10+'СЕТ СН'!$G$6-'СЕТ СН'!$G$19</f>
        <v>1006.1742713900001</v>
      </c>
      <c r="S62" s="37">
        <f>SUMIFS(СВЦЭМ!$C$34:$C$777,СВЦЭМ!$A$34:$A$777,$A62,СВЦЭМ!$B$34:$B$777,S$47)+'СЕТ СН'!$G$9+СВЦЭМ!$D$10+'СЕТ СН'!$G$6-'СЕТ СН'!$G$19</f>
        <v>1033.07217872</v>
      </c>
      <c r="T62" s="37">
        <f>SUMIFS(СВЦЭМ!$C$34:$C$777,СВЦЭМ!$A$34:$A$777,$A62,СВЦЭМ!$B$34:$B$777,T$47)+'СЕТ СН'!$G$9+СВЦЭМ!$D$10+'СЕТ СН'!$G$6-'СЕТ СН'!$G$19</f>
        <v>1077.7134273300001</v>
      </c>
      <c r="U62" s="37">
        <f>SUMIFS(СВЦЭМ!$C$34:$C$777,СВЦЭМ!$A$34:$A$777,$A62,СВЦЭМ!$B$34:$B$777,U$47)+'СЕТ СН'!$G$9+СВЦЭМ!$D$10+'СЕТ СН'!$G$6-'СЕТ СН'!$G$19</f>
        <v>1112.4789234</v>
      </c>
      <c r="V62" s="37">
        <f>SUMIFS(СВЦЭМ!$C$34:$C$777,СВЦЭМ!$A$34:$A$777,$A62,СВЦЭМ!$B$34:$B$777,V$47)+'СЕТ СН'!$G$9+СВЦЭМ!$D$10+'СЕТ СН'!$G$6-'СЕТ СН'!$G$19</f>
        <v>1093.7691852</v>
      </c>
      <c r="W62" s="37">
        <f>SUMIFS(СВЦЭМ!$C$34:$C$777,СВЦЭМ!$A$34:$A$777,$A62,СВЦЭМ!$B$34:$B$777,W$47)+'СЕТ СН'!$G$9+СВЦЭМ!$D$10+'СЕТ СН'!$G$6-'СЕТ СН'!$G$19</f>
        <v>1047.7884199499999</v>
      </c>
      <c r="X62" s="37">
        <f>SUMIFS(СВЦЭМ!$C$34:$C$777,СВЦЭМ!$A$34:$A$777,$A62,СВЦЭМ!$B$34:$B$777,X$47)+'СЕТ СН'!$G$9+СВЦЭМ!$D$10+'СЕТ СН'!$G$6-'СЕТ СН'!$G$19</f>
        <v>1030.0434772399999</v>
      </c>
      <c r="Y62" s="37">
        <f>SUMIFS(СВЦЭМ!$C$34:$C$777,СВЦЭМ!$A$34:$A$777,$A62,СВЦЭМ!$B$34:$B$777,Y$47)+'СЕТ СН'!$G$9+СВЦЭМ!$D$10+'СЕТ СН'!$G$6-'СЕТ СН'!$G$19</f>
        <v>1136.9231967000001</v>
      </c>
    </row>
    <row r="63" spans="1:25" ht="15.75" x14ac:dyDescent="0.2">
      <c r="A63" s="36">
        <f t="shared" si="1"/>
        <v>43024</v>
      </c>
      <c r="B63" s="37">
        <f>SUMIFS(СВЦЭМ!$C$34:$C$777,СВЦЭМ!$A$34:$A$777,$A63,СВЦЭМ!$B$34:$B$777,B$47)+'СЕТ СН'!$G$9+СВЦЭМ!$D$10+'СЕТ СН'!$G$6-'СЕТ СН'!$G$19</f>
        <v>1170.88340242</v>
      </c>
      <c r="C63" s="37">
        <f>SUMIFS(СВЦЭМ!$C$34:$C$777,СВЦЭМ!$A$34:$A$777,$A63,СВЦЭМ!$B$34:$B$777,C$47)+'СЕТ СН'!$G$9+СВЦЭМ!$D$10+'СЕТ СН'!$G$6-'СЕТ СН'!$G$19</f>
        <v>1210.86837599</v>
      </c>
      <c r="D63" s="37">
        <f>SUMIFS(СВЦЭМ!$C$34:$C$777,СВЦЭМ!$A$34:$A$777,$A63,СВЦЭМ!$B$34:$B$777,D$47)+'СЕТ СН'!$G$9+СВЦЭМ!$D$10+'СЕТ СН'!$G$6-'СЕТ СН'!$G$19</f>
        <v>1244.6933998200002</v>
      </c>
      <c r="E63" s="37">
        <f>SUMIFS(СВЦЭМ!$C$34:$C$777,СВЦЭМ!$A$34:$A$777,$A63,СВЦЭМ!$B$34:$B$777,E$47)+'СЕТ СН'!$G$9+СВЦЭМ!$D$10+'СЕТ СН'!$G$6-'СЕТ СН'!$G$19</f>
        <v>1259.3828860600001</v>
      </c>
      <c r="F63" s="37">
        <f>SUMIFS(СВЦЭМ!$C$34:$C$777,СВЦЭМ!$A$34:$A$777,$A63,СВЦЭМ!$B$34:$B$777,F$47)+'СЕТ СН'!$G$9+СВЦЭМ!$D$10+'СЕТ СН'!$G$6-'СЕТ СН'!$G$19</f>
        <v>1254.43825967</v>
      </c>
      <c r="G63" s="37">
        <f>SUMIFS(СВЦЭМ!$C$34:$C$777,СВЦЭМ!$A$34:$A$777,$A63,СВЦЭМ!$B$34:$B$777,G$47)+'СЕТ СН'!$G$9+СВЦЭМ!$D$10+'СЕТ СН'!$G$6-'СЕТ СН'!$G$19</f>
        <v>1222.70610119</v>
      </c>
      <c r="H63" s="37">
        <f>SUMIFS(СВЦЭМ!$C$34:$C$777,СВЦЭМ!$A$34:$A$777,$A63,СВЦЭМ!$B$34:$B$777,H$47)+'СЕТ СН'!$G$9+СВЦЭМ!$D$10+'СЕТ СН'!$G$6-'СЕТ СН'!$G$19</f>
        <v>1218.2412079400001</v>
      </c>
      <c r="I63" s="37">
        <f>SUMIFS(СВЦЭМ!$C$34:$C$777,СВЦЭМ!$A$34:$A$777,$A63,СВЦЭМ!$B$34:$B$777,I$47)+'СЕТ СН'!$G$9+СВЦЭМ!$D$10+'СЕТ СН'!$G$6-'СЕТ СН'!$G$19</f>
        <v>1202.88743916</v>
      </c>
      <c r="J63" s="37">
        <f>SUMIFS(СВЦЭМ!$C$34:$C$777,СВЦЭМ!$A$34:$A$777,$A63,СВЦЭМ!$B$34:$B$777,J$47)+'СЕТ СН'!$G$9+СВЦЭМ!$D$10+'СЕТ СН'!$G$6-'СЕТ СН'!$G$19</f>
        <v>1159.5608605500001</v>
      </c>
      <c r="K63" s="37">
        <f>SUMIFS(СВЦЭМ!$C$34:$C$777,СВЦЭМ!$A$34:$A$777,$A63,СВЦЭМ!$B$34:$B$777,K$47)+'СЕТ СН'!$G$9+СВЦЭМ!$D$10+'СЕТ СН'!$G$6-'СЕТ СН'!$G$19</f>
        <v>1090.0279467099999</v>
      </c>
      <c r="L63" s="37">
        <f>SUMIFS(СВЦЭМ!$C$34:$C$777,СВЦЭМ!$A$34:$A$777,$A63,СВЦЭМ!$B$34:$B$777,L$47)+'СЕТ СН'!$G$9+СВЦЭМ!$D$10+'СЕТ СН'!$G$6-'СЕТ СН'!$G$19</f>
        <v>999.81360570000015</v>
      </c>
      <c r="M63" s="37">
        <f>SUMIFS(СВЦЭМ!$C$34:$C$777,СВЦЭМ!$A$34:$A$777,$A63,СВЦЭМ!$B$34:$B$777,M$47)+'СЕТ СН'!$G$9+СВЦЭМ!$D$10+'СЕТ СН'!$G$6-'СЕТ СН'!$G$19</f>
        <v>954.28399706000005</v>
      </c>
      <c r="N63" s="37">
        <f>SUMIFS(СВЦЭМ!$C$34:$C$777,СВЦЭМ!$A$34:$A$777,$A63,СВЦЭМ!$B$34:$B$777,N$47)+'СЕТ СН'!$G$9+СВЦЭМ!$D$10+'СЕТ СН'!$G$6-'СЕТ СН'!$G$19</f>
        <v>951.40655158000004</v>
      </c>
      <c r="O63" s="37">
        <f>SUMIFS(СВЦЭМ!$C$34:$C$777,СВЦЭМ!$A$34:$A$777,$A63,СВЦЭМ!$B$34:$B$777,O$47)+'СЕТ СН'!$G$9+СВЦЭМ!$D$10+'СЕТ СН'!$G$6-'СЕТ СН'!$G$19</f>
        <v>954.85543521999989</v>
      </c>
      <c r="P63" s="37">
        <f>SUMIFS(СВЦЭМ!$C$34:$C$777,СВЦЭМ!$A$34:$A$777,$A63,СВЦЭМ!$B$34:$B$777,P$47)+'СЕТ СН'!$G$9+СВЦЭМ!$D$10+'СЕТ СН'!$G$6-'СЕТ СН'!$G$19</f>
        <v>945.96253345000014</v>
      </c>
      <c r="Q63" s="37">
        <f>SUMIFS(СВЦЭМ!$C$34:$C$777,СВЦЭМ!$A$34:$A$777,$A63,СВЦЭМ!$B$34:$B$777,Q$47)+'СЕТ СН'!$G$9+СВЦЭМ!$D$10+'СЕТ СН'!$G$6-'СЕТ СН'!$G$19</f>
        <v>944.19926410000016</v>
      </c>
      <c r="R63" s="37">
        <f>SUMIFS(СВЦЭМ!$C$34:$C$777,СВЦЭМ!$A$34:$A$777,$A63,СВЦЭМ!$B$34:$B$777,R$47)+'СЕТ СН'!$G$9+СВЦЭМ!$D$10+'СЕТ СН'!$G$6-'СЕТ СН'!$G$19</f>
        <v>941.67196895999996</v>
      </c>
      <c r="S63" s="37">
        <f>SUMIFS(СВЦЭМ!$C$34:$C$777,СВЦЭМ!$A$34:$A$777,$A63,СВЦЭМ!$B$34:$B$777,S$47)+'СЕТ СН'!$G$9+СВЦЭМ!$D$10+'СЕТ СН'!$G$6-'СЕТ СН'!$G$19</f>
        <v>953.07876603</v>
      </c>
      <c r="T63" s="37">
        <f>SUMIFS(СВЦЭМ!$C$34:$C$777,СВЦЭМ!$A$34:$A$777,$A63,СВЦЭМ!$B$34:$B$777,T$47)+'СЕТ СН'!$G$9+СВЦЭМ!$D$10+'СЕТ СН'!$G$6-'СЕТ СН'!$G$19</f>
        <v>968.63027801999988</v>
      </c>
      <c r="U63" s="37">
        <f>SUMIFS(СВЦЭМ!$C$34:$C$777,СВЦЭМ!$A$34:$A$777,$A63,СВЦЭМ!$B$34:$B$777,U$47)+'СЕТ СН'!$G$9+СВЦЭМ!$D$10+'СЕТ СН'!$G$6-'СЕТ СН'!$G$19</f>
        <v>979.59064068999987</v>
      </c>
      <c r="V63" s="37">
        <f>SUMIFS(СВЦЭМ!$C$34:$C$777,СВЦЭМ!$A$34:$A$777,$A63,СВЦЭМ!$B$34:$B$777,V$47)+'СЕТ СН'!$G$9+СВЦЭМ!$D$10+'СЕТ СН'!$G$6-'СЕТ СН'!$G$19</f>
        <v>1022.9043965999999</v>
      </c>
      <c r="W63" s="37">
        <f>SUMIFS(СВЦЭМ!$C$34:$C$777,СВЦЭМ!$A$34:$A$777,$A63,СВЦЭМ!$B$34:$B$777,W$47)+'СЕТ СН'!$G$9+СВЦЭМ!$D$10+'СЕТ СН'!$G$6-'СЕТ СН'!$G$19</f>
        <v>1084.8574286799999</v>
      </c>
      <c r="X63" s="37">
        <f>SUMIFS(СВЦЭМ!$C$34:$C$777,СВЦЭМ!$A$34:$A$777,$A63,СВЦЭМ!$B$34:$B$777,X$47)+'СЕТ СН'!$G$9+СВЦЭМ!$D$10+'СЕТ СН'!$G$6-'СЕТ СН'!$G$19</f>
        <v>1159.5162457199999</v>
      </c>
      <c r="Y63" s="37">
        <f>SUMIFS(СВЦЭМ!$C$34:$C$777,СВЦЭМ!$A$34:$A$777,$A63,СВЦЭМ!$B$34:$B$777,Y$47)+'СЕТ СН'!$G$9+СВЦЭМ!$D$10+'СЕТ СН'!$G$6-'СЕТ СН'!$G$19</f>
        <v>1199.6062123300001</v>
      </c>
    </row>
    <row r="64" spans="1:25" ht="15.75" x14ac:dyDescent="0.2">
      <c r="A64" s="36">
        <f t="shared" si="1"/>
        <v>43025</v>
      </c>
      <c r="B64" s="37">
        <f>SUMIFS(СВЦЭМ!$C$34:$C$777,СВЦЭМ!$A$34:$A$777,$A64,СВЦЭМ!$B$34:$B$777,B$47)+'СЕТ СН'!$G$9+СВЦЭМ!$D$10+'СЕТ СН'!$G$6-'СЕТ СН'!$G$19</f>
        <v>1198.90040043</v>
      </c>
      <c r="C64" s="37">
        <f>SUMIFS(СВЦЭМ!$C$34:$C$777,СВЦЭМ!$A$34:$A$777,$A64,СВЦЭМ!$B$34:$B$777,C$47)+'СЕТ СН'!$G$9+СВЦЭМ!$D$10+'СЕТ СН'!$G$6-'СЕТ СН'!$G$19</f>
        <v>1231.2556625500001</v>
      </c>
      <c r="D64" s="37">
        <f>SUMIFS(СВЦЭМ!$C$34:$C$777,СВЦЭМ!$A$34:$A$777,$A64,СВЦЭМ!$B$34:$B$777,D$47)+'СЕТ СН'!$G$9+СВЦЭМ!$D$10+'СЕТ СН'!$G$6-'СЕТ СН'!$G$19</f>
        <v>1272.1924810099999</v>
      </c>
      <c r="E64" s="37">
        <f>SUMIFS(СВЦЭМ!$C$34:$C$777,СВЦЭМ!$A$34:$A$777,$A64,СВЦЭМ!$B$34:$B$777,E$47)+'СЕТ СН'!$G$9+СВЦЭМ!$D$10+'СЕТ СН'!$G$6-'СЕТ СН'!$G$19</f>
        <v>1283.1772306099999</v>
      </c>
      <c r="F64" s="37">
        <f>SUMIFS(СВЦЭМ!$C$34:$C$777,СВЦЭМ!$A$34:$A$777,$A64,СВЦЭМ!$B$34:$B$777,F$47)+'СЕТ СН'!$G$9+СВЦЭМ!$D$10+'СЕТ СН'!$G$6-'СЕТ СН'!$G$19</f>
        <v>1287.4890523399999</v>
      </c>
      <c r="G64" s="37">
        <f>SUMIFS(СВЦЭМ!$C$34:$C$777,СВЦЭМ!$A$34:$A$777,$A64,СВЦЭМ!$B$34:$B$777,G$47)+'СЕТ СН'!$G$9+СВЦЭМ!$D$10+'СЕТ СН'!$G$6-'СЕТ СН'!$G$19</f>
        <v>1262.54990013</v>
      </c>
      <c r="H64" s="37">
        <f>SUMIFS(СВЦЭМ!$C$34:$C$777,СВЦЭМ!$A$34:$A$777,$A64,СВЦЭМ!$B$34:$B$777,H$47)+'СЕТ СН'!$G$9+СВЦЭМ!$D$10+'СЕТ СН'!$G$6-'СЕТ СН'!$G$19</f>
        <v>1220.93898253</v>
      </c>
      <c r="I64" s="37">
        <f>SUMIFS(СВЦЭМ!$C$34:$C$777,СВЦЭМ!$A$34:$A$777,$A64,СВЦЭМ!$B$34:$B$777,I$47)+'СЕТ СН'!$G$9+СВЦЭМ!$D$10+'СЕТ СН'!$G$6-'СЕТ СН'!$G$19</f>
        <v>1214.8913388599999</v>
      </c>
      <c r="J64" s="37">
        <f>SUMIFS(СВЦЭМ!$C$34:$C$777,СВЦЭМ!$A$34:$A$777,$A64,СВЦЭМ!$B$34:$B$777,J$47)+'СЕТ СН'!$G$9+СВЦЭМ!$D$10+'СЕТ СН'!$G$6-'СЕТ СН'!$G$19</f>
        <v>1163.3741502100002</v>
      </c>
      <c r="K64" s="37">
        <f>SUMIFS(СВЦЭМ!$C$34:$C$777,СВЦЭМ!$A$34:$A$777,$A64,СВЦЭМ!$B$34:$B$777,K$47)+'СЕТ СН'!$G$9+СВЦЭМ!$D$10+'СЕТ СН'!$G$6-'СЕТ СН'!$G$19</f>
        <v>1091.0088230199999</v>
      </c>
      <c r="L64" s="37">
        <f>SUMIFS(СВЦЭМ!$C$34:$C$777,СВЦЭМ!$A$34:$A$777,$A64,СВЦЭМ!$B$34:$B$777,L$47)+'СЕТ СН'!$G$9+СВЦЭМ!$D$10+'СЕТ СН'!$G$6-'СЕТ СН'!$G$19</f>
        <v>1011.6990855500001</v>
      </c>
      <c r="M64" s="37">
        <f>SUMIFS(СВЦЭМ!$C$34:$C$777,СВЦЭМ!$A$34:$A$777,$A64,СВЦЭМ!$B$34:$B$777,M$47)+'СЕТ СН'!$G$9+СВЦЭМ!$D$10+'СЕТ СН'!$G$6-'СЕТ СН'!$G$19</f>
        <v>971.07562200000007</v>
      </c>
      <c r="N64" s="37">
        <f>SUMIFS(СВЦЭМ!$C$34:$C$777,СВЦЭМ!$A$34:$A$777,$A64,СВЦЭМ!$B$34:$B$777,N$47)+'СЕТ СН'!$G$9+СВЦЭМ!$D$10+'СЕТ СН'!$G$6-'СЕТ СН'!$G$19</f>
        <v>963.78429244000017</v>
      </c>
      <c r="O64" s="37">
        <f>SUMIFS(СВЦЭМ!$C$34:$C$777,СВЦЭМ!$A$34:$A$777,$A64,СВЦЭМ!$B$34:$B$777,O$47)+'СЕТ СН'!$G$9+СВЦЭМ!$D$10+'СЕТ СН'!$G$6-'СЕТ СН'!$G$19</f>
        <v>964.25935622999987</v>
      </c>
      <c r="P64" s="37">
        <f>SUMIFS(СВЦЭМ!$C$34:$C$777,СВЦЭМ!$A$34:$A$777,$A64,СВЦЭМ!$B$34:$B$777,P$47)+'СЕТ СН'!$G$9+СВЦЭМ!$D$10+'СЕТ СН'!$G$6-'СЕТ СН'!$G$19</f>
        <v>956.53512498000009</v>
      </c>
      <c r="Q64" s="37">
        <f>SUMIFS(СВЦЭМ!$C$34:$C$777,СВЦЭМ!$A$34:$A$777,$A64,СВЦЭМ!$B$34:$B$777,Q$47)+'СЕТ СН'!$G$9+СВЦЭМ!$D$10+'СЕТ СН'!$G$6-'СЕТ СН'!$G$19</f>
        <v>954.12813284000003</v>
      </c>
      <c r="R64" s="37">
        <f>SUMIFS(СВЦЭМ!$C$34:$C$777,СВЦЭМ!$A$34:$A$777,$A64,СВЦЭМ!$B$34:$B$777,R$47)+'СЕТ СН'!$G$9+СВЦЭМ!$D$10+'СЕТ СН'!$G$6-'СЕТ СН'!$G$19</f>
        <v>954.64260272999991</v>
      </c>
      <c r="S64" s="37">
        <f>SUMIFS(СВЦЭМ!$C$34:$C$777,СВЦЭМ!$A$34:$A$777,$A64,СВЦЭМ!$B$34:$B$777,S$47)+'СЕТ СН'!$G$9+СВЦЭМ!$D$10+'СЕТ СН'!$G$6-'СЕТ СН'!$G$19</f>
        <v>961.87987453999995</v>
      </c>
      <c r="T64" s="37">
        <f>SUMIFS(СВЦЭМ!$C$34:$C$777,СВЦЭМ!$A$34:$A$777,$A64,СВЦЭМ!$B$34:$B$777,T$47)+'СЕТ СН'!$G$9+СВЦЭМ!$D$10+'СЕТ СН'!$G$6-'СЕТ СН'!$G$19</f>
        <v>983.49772793000011</v>
      </c>
      <c r="U64" s="37">
        <f>SUMIFS(СВЦЭМ!$C$34:$C$777,СВЦЭМ!$A$34:$A$777,$A64,СВЦЭМ!$B$34:$B$777,U$47)+'СЕТ СН'!$G$9+СВЦЭМ!$D$10+'СЕТ СН'!$G$6-'СЕТ СН'!$G$19</f>
        <v>1018.86332322</v>
      </c>
      <c r="V64" s="37">
        <f>SUMIFS(СВЦЭМ!$C$34:$C$777,СВЦЭМ!$A$34:$A$777,$A64,СВЦЭМ!$B$34:$B$777,V$47)+'СЕТ СН'!$G$9+СВЦЭМ!$D$10+'СЕТ СН'!$G$6-'СЕТ СН'!$G$19</f>
        <v>1012.6785729600001</v>
      </c>
      <c r="W64" s="37">
        <f>SUMIFS(СВЦЭМ!$C$34:$C$777,СВЦЭМ!$A$34:$A$777,$A64,СВЦЭМ!$B$34:$B$777,W$47)+'СЕТ СН'!$G$9+СВЦЭМ!$D$10+'СЕТ СН'!$G$6-'СЕТ СН'!$G$19</f>
        <v>1077.5920273199999</v>
      </c>
      <c r="X64" s="37">
        <f>SUMIFS(СВЦЭМ!$C$34:$C$777,СВЦЭМ!$A$34:$A$777,$A64,СВЦЭМ!$B$34:$B$777,X$47)+'СЕТ СН'!$G$9+СВЦЭМ!$D$10+'СЕТ СН'!$G$6-'СЕТ СН'!$G$19</f>
        <v>1148.5464883</v>
      </c>
      <c r="Y64" s="37">
        <f>SUMIFS(СВЦЭМ!$C$34:$C$777,СВЦЭМ!$A$34:$A$777,$A64,СВЦЭМ!$B$34:$B$777,Y$47)+'СЕТ СН'!$G$9+СВЦЭМ!$D$10+'СЕТ СН'!$G$6-'СЕТ СН'!$G$19</f>
        <v>1187.7369924300001</v>
      </c>
    </row>
    <row r="65" spans="1:27" ht="15.75" x14ac:dyDescent="0.2">
      <c r="A65" s="36">
        <f t="shared" si="1"/>
        <v>43026</v>
      </c>
      <c r="B65" s="37">
        <f>SUMIFS(СВЦЭМ!$C$34:$C$777,СВЦЭМ!$A$34:$A$777,$A65,СВЦЭМ!$B$34:$B$777,B$47)+'СЕТ СН'!$G$9+СВЦЭМ!$D$10+'СЕТ СН'!$G$6-'СЕТ СН'!$G$19</f>
        <v>1213.54920229</v>
      </c>
      <c r="C65" s="37">
        <f>SUMIFS(СВЦЭМ!$C$34:$C$777,СВЦЭМ!$A$34:$A$777,$A65,СВЦЭМ!$B$34:$B$777,C$47)+'СЕТ СН'!$G$9+СВЦЭМ!$D$10+'СЕТ СН'!$G$6-'СЕТ СН'!$G$19</f>
        <v>1237.0957946200001</v>
      </c>
      <c r="D65" s="37">
        <f>SUMIFS(СВЦЭМ!$C$34:$C$777,СВЦЭМ!$A$34:$A$777,$A65,СВЦЭМ!$B$34:$B$777,D$47)+'СЕТ СН'!$G$9+СВЦЭМ!$D$10+'СЕТ СН'!$G$6-'СЕТ СН'!$G$19</f>
        <v>1277.24985281</v>
      </c>
      <c r="E65" s="37">
        <f>SUMIFS(СВЦЭМ!$C$34:$C$777,СВЦЭМ!$A$34:$A$777,$A65,СВЦЭМ!$B$34:$B$777,E$47)+'СЕТ СН'!$G$9+СВЦЭМ!$D$10+'СЕТ СН'!$G$6-'СЕТ СН'!$G$19</f>
        <v>1285.5576811600001</v>
      </c>
      <c r="F65" s="37">
        <f>SUMIFS(СВЦЭМ!$C$34:$C$777,СВЦЭМ!$A$34:$A$777,$A65,СВЦЭМ!$B$34:$B$777,F$47)+'СЕТ СН'!$G$9+СВЦЭМ!$D$10+'СЕТ СН'!$G$6-'СЕТ СН'!$G$19</f>
        <v>1284.28567393</v>
      </c>
      <c r="G65" s="37">
        <f>SUMIFS(СВЦЭМ!$C$34:$C$777,СВЦЭМ!$A$34:$A$777,$A65,СВЦЭМ!$B$34:$B$777,G$47)+'СЕТ СН'!$G$9+СВЦЭМ!$D$10+'СЕТ СН'!$G$6-'СЕТ СН'!$G$19</f>
        <v>1259.1226319500001</v>
      </c>
      <c r="H65" s="37">
        <f>SUMIFS(СВЦЭМ!$C$34:$C$777,СВЦЭМ!$A$34:$A$777,$A65,СВЦЭМ!$B$34:$B$777,H$47)+'СЕТ СН'!$G$9+СВЦЭМ!$D$10+'СЕТ СН'!$G$6-'СЕТ СН'!$G$19</f>
        <v>1243.6632354600001</v>
      </c>
      <c r="I65" s="37">
        <f>SUMIFS(СВЦЭМ!$C$34:$C$777,СВЦЭМ!$A$34:$A$777,$A65,СВЦЭМ!$B$34:$B$777,I$47)+'СЕТ СН'!$G$9+СВЦЭМ!$D$10+'СЕТ СН'!$G$6-'СЕТ СН'!$G$19</f>
        <v>1252.0185559800002</v>
      </c>
      <c r="J65" s="37">
        <f>SUMIFS(СВЦЭМ!$C$34:$C$777,СВЦЭМ!$A$34:$A$777,$A65,СВЦЭМ!$B$34:$B$777,J$47)+'СЕТ СН'!$G$9+СВЦЭМ!$D$10+'СЕТ СН'!$G$6-'СЕТ СН'!$G$19</f>
        <v>1174.6638767499999</v>
      </c>
      <c r="K65" s="37">
        <f>SUMIFS(СВЦЭМ!$C$34:$C$777,СВЦЭМ!$A$34:$A$777,$A65,СВЦЭМ!$B$34:$B$777,K$47)+'СЕТ СН'!$G$9+СВЦЭМ!$D$10+'СЕТ СН'!$G$6-'СЕТ СН'!$G$19</f>
        <v>1090.9380593800001</v>
      </c>
      <c r="L65" s="37">
        <f>SUMIFS(СВЦЭМ!$C$34:$C$777,СВЦЭМ!$A$34:$A$777,$A65,СВЦЭМ!$B$34:$B$777,L$47)+'СЕТ СН'!$G$9+СВЦЭМ!$D$10+'СЕТ СН'!$G$6-'СЕТ СН'!$G$19</f>
        <v>1019.4574714400001</v>
      </c>
      <c r="M65" s="37">
        <f>SUMIFS(СВЦЭМ!$C$34:$C$777,СВЦЭМ!$A$34:$A$777,$A65,СВЦЭМ!$B$34:$B$777,M$47)+'СЕТ СН'!$G$9+СВЦЭМ!$D$10+'СЕТ СН'!$G$6-'СЕТ СН'!$G$19</f>
        <v>982.50179929000001</v>
      </c>
      <c r="N65" s="37">
        <f>SUMIFS(СВЦЭМ!$C$34:$C$777,СВЦЭМ!$A$34:$A$777,$A65,СВЦЭМ!$B$34:$B$777,N$47)+'СЕТ СН'!$G$9+СВЦЭМ!$D$10+'СЕТ СН'!$G$6-'СЕТ СН'!$G$19</f>
        <v>981.58076533000008</v>
      </c>
      <c r="O65" s="37">
        <f>SUMIFS(СВЦЭМ!$C$34:$C$777,СВЦЭМ!$A$34:$A$777,$A65,СВЦЭМ!$B$34:$B$777,O$47)+'СЕТ СН'!$G$9+СВЦЭМ!$D$10+'СЕТ СН'!$G$6-'СЕТ СН'!$G$19</f>
        <v>982.58191935000013</v>
      </c>
      <c r="P65" s="37">
        <f>SUMIFS(СВЦЭМ!$C$34:$C$777,СВЦЭМ!$A$34:$A$777,$A65,СВЦЭМ!$B$34:$B$777,P$47)+'СЕТ СН'!$G$9+СВЦЭМ!$D$10+'СЕТ СН'!$G$6-'СЕТ СН'!$G$19</f>
        <v>964.43242270000019</v>
      </c>
      <c r="Q65" s="37">
        <f>SUMIFS(СВЦЭМ!$C$34:$C$777,СВЦЭМ!$A$34:$A$777,$A65,СВЦЭМ!$B$34:$B$777,Q$47)+'СЕТ СН'!$G$9+СВЦЭМ!$D$10+'СЕТ СН'!$G$6-'СЕТ СН'!$G$19</f>
        <v>953.21297683000012</v>
      </c>
      <c r="R65" s="37">
        <f>SUMIFS(СВЦЭМ!$C$34:$C$777,СВЦЭМ!$A$34:$A$777,$A65,СВЦЭМ!$B$34:$B$777,R$47)+'СЕТ СН'!$G$9+СВЦЭМ!$D$10+'СЕТ СН'!$G$6-'СЕТ СН'!$G$19</f>
        <v>954.86315809000007</v>
      </c>
      <c r="S65" s="37">
        <f>SUMIFS(СВЦЭМ!$C$34:$C$777,СВЦЭМ!$A$34:$A$777,$A65,СВЦЭМ!$B$34:$B$777,S$47)+'СЕТ СН'!$G$9+СВЦЭМ!$D$10+'СЕТ СН'!$G$6-'СЕТ СН'!$G$19</f>
        <v>958.80166800999996</v>
      </c>
      <c r="T65" s="37">
        <f>SUMIFS(СВЦЭМ!$C$34:$C$777,СВЦЭМ!$A$34:$A$777,$A65,СВЦЭМ!$B$34:$B$777,T$47)+'СЕТ СН'!$G$9+СВЦЭМ!$D$10+'СЕТ СН'!$G$6-'СЕТ СН'!$G$19</f>
        <v>982.15626285000008</v>
      </c>
      <c r="U65" s="37">
        <f>SUMIFS(СВЦЭМ!$C$34:$C$777,СВЦЭМ!$A$34:$A$777,$A65,СВЦЭМ!$B$34:$B$777,U$47)+'СЕТ СН'!$G$9+СВЦЭМ!$D$10+'СЕТ СН'!$G$6-'СЕТ СН'!$G$19</f>
        <v>1014.5859258400001</v>
      </c>
      <c r="V65" s="37">
        <f>SUMIFS(СВЦЭМ!$C$34:$C$777,СВЦЭМ!$A$34:$A$777,$A65,СВЦЭМ!$B$34:$B$777,V$47)+'СЕТ СН'!$G$9+СВЦЭМ!$D$10+'СЕТ СН'!$G$6-'СЕТ СН'!$G$19</f>
        <v>1017.1954385200002</v>
      </c>
      <c r="W65" s="37">
        <f>SUMIFS(СВЦЭМ!$C$34:$C$777,СВЦЭМ!$A$34:$A$777,$A65,СВЦЭМ!$B$34:$B$777,W$47)+'СЕТ СН'!$G$9+СВЦЭМ!$D$10+'СЕТ СН'!$G$6-'СЕТ СН'!$G$19</f>
        <v>1092.0930627900002</v>
      </c>
      <c r="X65" s="37">
        <f>SUMIFS(СВЦЭМ!$C$34:$C$777,СВЦЭМ!$A$34:$A$777,$A65,СВЦЭМ!$B$34:$B$777,X$47)+'СЕТ СН'!$G$9+СВЦЭМ!$D$10+'СЕТ СН'!$G$6-'СЕТ СН'!$G$19</f>
        <v>1163.4042647700001</v>
      </c>
      <c r="Y65" s="37">
        <f>SUMIFS(СВЦЭМ!$C$34:$C$777,СВЦЭМ!$A$34:$A$777,$A65,СВЦЭМ!$B$34:$B$777,Y$47)+'СЕТ СН'!$G$9+СВЦЭМ!$D$10+'СЕТ СН'!$G$6-'СЕТ СН'!$G$19</f>
        <v>1202.1021693600001</v>
      </c>
    </row>
    <row r="66" spans="1:27" ht="15.75" x14ac:dyDescent="0.2">
      <c r="A66" s="36">
        <f t="shared" si="1"/>
        <v>43027</v>
      </c>
      <c r="B66" s="37">
        <f>SUMIFS(СВЦЭМ!$C$34:$C$777,СВЦЭМ!$A$34:$A$777,$A66,СВЦЭМ!$B$34:$B$777,B$47)+'СЕТ СН'!$G$9+СВЦЭМ!$D$10+'СЕТ СН'!$G$6-'СЕТ СН'!$G$19</f>
        <v>1194.5252422900001</v>
      </c>
      <c r="C66" s="37">
        <f>SUMIFS(СВЦЭМ!$C$34:$C$777,СВЦЭМ!$A$34:$A$777,$A66,СВЦЭМ!$B$34:$B$777,C$47)+'СЕТ СН'!$G$9+СВЦЭМ!$D$10+'СЕТ СН'!$G$6-'СЕТ СН'!$G$19</f>
        <v>1190.10351354</v>
      </c>
      <c r="D66" s="37">
        <f>SUMIFS(СВЦЭМ!$C$34:$C$777,СВЦЭМ!$A$34:$A$777,$A66,СВЦЭМ!$B$34:$B$777,D$47)+'СЕТ СН'!$G$9+СВЦЭМ!$D$10+'СЕТ СН'!$G$6-'СЕТ СН'!$G$19</f>
        <v>1229.9089243200001</v>
      </c>
      <c r="E66" s="37">
        <f>SUMIFS(СВЦЭМ!$C$34:$C$777,СВЦЭМ!$A$34:$A$777,$A66,СВЦЭМ!$B$34:$B$777,E$47)+'СЕТ СН'!$G$9+СВЦЭМ!$D$10+'СЕТ СН'!$G$6-'СЕТ СН'!$G$19</f>
        <v>1234.66235807</v>
      </c>
      <c r="F66" s="37">
        <f>SUMIFS(СВЦЭМ!$C$34:$C$777,СВЦЭМ!$A$34:$A$777,$A66,СВЦЭМ!$B$34:$B$777,F$47)+'СЕТ СН'!$G$9+СВЦЭМ!$D$10+'СЕТ СН'!$G$6-'СЕТ СН'!$G$19</f>
        <v>1235.4668974000001</v>
      </c>
      <c r="G66" s="37">
        <f>SUMIFS(СВЦЭМ!$C$34:$C$777,СВЦЭМ!$A$34:$A$777,$A66,СВЦЭМ!$B$34:$B$777,G$47)+'СЕТ СН'!$G$9+СВЦЭМ!$D$10+'СЕТ СН'!$G$6-'СЕТ СН'!$G$19</f>
        <v>1209.9194199600001</v>
      </c>
      <c r="H66" s="37">
        <f>SUMIFS(СВЦЭМ!$C$34:$C$777,СВЦЭМ!$A$34:$A$777,$A66,СВЦЭМ!$B$34:$B$777,H$47)+'СЕТ СН'!$G$9+СВЦЭМ!$D$10+'СЕТ СН'!$G$6-'СЕТ СН'!$G$19</f>
        <v>1208.84161427</v>
      </c>
      <c r="I66" s="37">
        <f>SUMIFS(СВЦЭМ!$C$34:$C$777,СВЦЭМ!$A$34:$A$777,$A66,СВЦЭМ!$B$34:$B$777,I$47)+'СЕТ СН'!$G$9+СВЦЭМ!$D$10+'СЕТ СН'!$G$6-'СЕТ СН'!$G$19</f>
        <v>1208.0941003600001</v>
      </c>
      <c r="J66" s="37">
        <f>SUMIFS(СВЦЭМ!$C$34:$C$777,СВЦЭМ!$A$34:$A$777,$A66,СВЦЭМ!$B$34:$B$777,J$47)+'СЕТ СН'!$G$9+СВЦЭМ!$D$10+'СЕТ СН'!$G$6-'СЕТ СН'!$G$19</f>
        <v>1149.66218602</v>
      </c>
      <c r="K66" s="37">
        <f>SUMIFS(СВЦЭМ!$C$34:$C$777,СВЦЭМ!$A$34:$A$777,$A66,СВЦЭМ!$B$34:$B$777,K$47)+'СЕТ СН'!$G$9+СВЦЭМ!$D$10+'СЕТ СН'!$G$6-'СЕТ СН'!$G$19</f>
        <v>1120.4900438899999</v>
      </c>
      <c r="L66" s="37">
        <f>SUMIFS(СВЦЭМ!$C$34:$C$777,СВЦЭМ!$A$34:$A$777,$A66,СВЦЭМ!$B$34:$B$777,L$47)+'СЕТ СН'!$G$9+СВЦЭМ!$D$10+'СЕТ СН'!$G$6-'СЕТ СН'!$G$19</f>
        <v>1069.1027647599999</v>
      </c>
      <c r="M66" s="37">
        <f>SUMIFS(СВЦЭМ!$C$34:$C$777,СВЦЭМ!$A$34:$A$777,$A66,СВЦЭМ!$B$34:$B$777,M$47)+'СЕТ СН'!$G$9+СВЦЭМ!$D$10+'СЕТ СН'!$G$6-'СЕТ СН'!$G$19</f>
        <v>1059.1991736499999</v>
      </c>
      <c r="N66" s="37">
        <f>SUMIFS(СВЦЭМ!$C$34:$C$777,СВЦЭМ!$A$34:$A$777,$A66,СВЦЭМ!$B$34:$B$777,N$47)+'СЕТ СН'!$G$9+СВЦЭМ!$D$10+'СЕТ СН'!$G$6-'СЕТ СН'!$G$19</f>
        <v>1047.5232857599999</v>
      </c>
      <c r="O66" s="37">
        <f>SUMIFS(СВЦЭМ!$C$34:$C$777,СВЦЭМ!$A$34:$A$777,$A66,СВЦЭМ!$B$34:$B$777,O$47)+'СЕТ СН'!$G$9+СВЦЭМ!$D$10+'СЕТ СН'!$G$6-'СЕТ СН'!$G$19</f>
        <v>1047.93578647</v>
      </c>
      <c r="P66" s="37">
        <f>SUMIFS(СВЦЭМ!$C$34:$C$777,СВЦЭМ!$A$34:$A$777,$A66,СВЦЭМ!$B$34:$B$777,P$47)+'СЕТ СН'!$G$9+СВЦЭМ!$D$10+'СЕТ СН'!$G$6-'СЕТ СН'!$G$19</f>
        <v>1040.31251447</v>
      </c>
      <c r="Q66" s="37">
        <f>SUMIFS(СВЦЭМ!$C$34:$C$777,СВЦЭМ!$A$34:$A$777,$A66,СВЦЭМ!$B$34:$B$777,Q$47)+'СЕТ СН'!$G$9+СВЦЭМ!$D$10+'СЕТ СН'!$G$6-'СЕТ СН'!$G$19</f>
        <v>1035.21975933</v>
      </c>
      <c r="R66" s="37">
        <f>SUMIFS(СВЦЭМ!$C$34:$C$777,СВЦЭМ!$A$34:$A$777,$A66,СВЦЭМ!$B$34:$B$777,R$47)+'СЕТ СН'!$G$9+СВЦЭМ!$D$10+'СЕТ СН'!$G$6-'СЕТ СН'!$G$19</f>
        <v>1034.1636412100002</v>
      </c>
      <c r="S66" s="37">
        <f>SUMIFS(СВЦЭМ!$C$34:$C$777,СВЦЭМ!$A$34:$A$777,$A66,СВЦЭМ!$B$34:$B$777,S$47)+'СЕТ СН'!$G$9+СВЦЭМ!$D$10+'СЕТ СН'!$G$6-'СЕТ СН'!$G$19</f>
        <v>1050.55707226</v>
      </c>
      <c r="T66" s="37">
        <f>SUMIFS(СВЦЭМ!$C$34:$C$777,СВЦЭМ!$A$34:$A$777,$A66,СВЦЭМ!$B$34:$B$777,T$47)+'СЕТ СН'!$G$9+СВЦЭМ!$D$10+'СЕТ СН'!$G$6-'СЕТ СН'!$G$19</f>
        <v>1087.9663447500002</v>
      </c>
      <c r="U66" s="37">
        <f>SUMIFS(СВЦЭМ!$C$34:$C$777,СВЦЭМ!$A$34:$A$777,$A66,СВЦЭМ!$B$34:$B$777,U$47)+'СЕТ СН'!$G$9+СВЦЭМ!$D$10+'СЕТ СН'!$G$6-'СЕТ СН'!$G$19</f>
        <v>1114.18470118</v>
      </c>
      <c r="V66" s="37">
        <f>SUMIFS(СВЦЭМ!$C$34:$C$777,СВЦЭМ!$A$34:$A$777,$A66,СВЦЭМ!$B$34:$B$777,V$47)+'СЕТ СН'!$G$9+СВЦЭМ!$D$10+'СЕТ СН'!$G$6-'СЕТ СН'!$G$19</f>
        <v>1103.51779265</v>
      </c>
      <c r="W66" s="37">
        <f>SUMIFS(СВЦЭМ!$C$34:$C$777,СВЦЭМ!$A$34:$A$777,$A66,СВЦЭМ!$B$34:$B$777,W$47)+'СЕТ СН'!$G$9+СВЦЭМ!$D$10+'СЕТ СН'!$G$6-'СЕТ СН'!$G$19</f>
        <v>1121.68264415</v>
      </c>
      <c r="X66" s="37">
        <f>SUMIFS(СВЦЭМ!$C$34:$C$777,СВЦЭМ!$A$34:$A$777,$A66,СВЦЭМ!$B$34:$B$777,X$47)+'СЕТ СН'!$G$9+СВЦЭМ!$D$10+'СЕТ СН'!$G$6-'СЕТ СН'!$G$19</f>
        <v>1168.7185798300002</v>
      </c>
      <c r="Y66" s="37">
        <f>SUMIFS(СВЦЭМ!$C$34:$C$777,СВЦЭМ!$A$34:$A$777,$A66,СВЦЭМ!$B$34:$B$777,Y$47)+'СЕТ СН'!$G$9+СВЦЭМ!$D$10+'СЕТ СН'!$G$6-'СЕТ СН'!$G$19</f>
        <v>1206.5872061499999</v>
      </c>
    </row>
    <row r="67" spans="1:27" ht="15.75" x14ac:dyDescent="0.2">
      <c r="A67" s="36">
        <f t="shared" si="1"/>
        <v>43028</v>
      </c>
      <c r="B67" s="37">
        <f>SUMIFS(СВЦЭМ!$C$34:$C$777,СВЦЭМ!$A$34:$A$777,$A67,СВЦЭМ!$B$34:$B$777,B$47)+'СЕТ СН'!$G$9+СВЦЭМ!$D$10+'СЕТ СН'!$G$6-'СЕТ СН'!$G$19</f>
        <v>1248.7738006899999</v>
      </c>
      <c r="C67" s="37">
        <f>SUMIFS(СВЦЭМ!$C$34:$C$777,СВЦЭМ!$A$34:$A$777,$A67,СВЦЭМ!$B$34:$B$777,C$47)+'СЕТ СН'!$G$9+СВЦЭМ!$D$10+'СЕТ СН'!$G$6-'СЕТ СН'!$G$19</f>
        <v>1245.7561890000002</v>
      </c>
      <c r="D67" s="37">
        <f>SUMIFS(СВЦЭМ!$C$34:$C$777,СВЦЭМ!$A$34:$A$777,$A67,СВЦЭМ!$B$34:$B$777,D$47)+'СЕТ СН'!$G$9+СВЦЭМ!$D$10+'СЕТ СН'!$G$6-'СЕТ СН'!$G$19</f>
        <v>1247.2065970200001</v>
      </c>
      <c r="E67" s="37">
        <f>SUMIFS(СВЦЭМ!$C$34:$C$777,СВЦЭМ!$A$34:$A$777,$A67,СВЦЭМ!$B$34:$B$777,E$47)+'СЕТ СН'!$G$9+СВЦЭМ!$D$10+'СЕТ СН'!$G$6-'СЕТ СН'!$G$19</f>
        <v>1245.0903914</v>
      </c>
      <c r="F67" s="37">
        <f>SUMIFS(СВЦЭМ!$C$34:$C$777,СВЦЭМ!$A$34:$A$777,$A67,СВЦЭМ!$B$34:$B$777,F$47)+'СЕТ СН'!$G$9+СВЦЭМ!$D$10+'СЕТ СН'!$G$6-'СЕТ СН'!$G$19</f>
        <v>1248.8278155500002</v>
      </c>
      <c r="G67" s="37">
        <f>SUMIFS(СВЦЭМ!$C$34:$C$777,СВЦЭМ!$A$34:$A$777,$A67,СВЦЭМ!$B$34:$B$777,G$47)+'СЕТ СН'!$G$9+СВЦЭМ!$D$10+'СЕТ СН'!$G$6-'СЕТ СН'!$G$19</f>
        <v>1247.80239618</v>
      </c>
      <c r="H67" s="37">
        <f>SUMIFS(СВЦЭМ!$C$34:$C$777,СВЦЭМ!$A$34:$A$777,$A67,СВЦЭМ!$B$34:$B$777,H$47)+'СЕТ СН'!$G$9+СВЦЭМ!$D$10+'СЕТ СН'!$G$6-'СЕТ СН'!$G$19</f>
        <v>1252.9263327399999</v>
      </c>
      <c r="I67" s="37">
        <f>SUMIFS(СВЦЭМ!$C$34:$C$777,СВЦЭМ!$A$34:$A$777,$A67,СВЦЭМ!$B$34:$B$777,I$47)+'СЕТ СН'!$G$9+СВЦЭМ!$D$10+'СЕТ СН'!$G$6-'СЕТ СН'!$G$19</f>
        <v>1233.7504496900001</v>
      </c>
      <c r="J67" s="37">
        <f>SUMIFS(СВЦЭМ!$C$34:$C$777,СВЦЭМ!$A$34:$A$777,$A67,СВЦЭМ!$B$34:$B$777,J$47)+'СЕТ СН'!$G$9+СВЦЭМ!$D$10+'СЕТ СН'!$G$6-'СЕТ СН'!$G$19</f>
        <v>1187.8306543200001</v>
      </c>
      <c r="K67" s="37">
        <f>SUMIFS(СВЦЭМ!$C$34:$C$777,СВЦЭМ!$A$34:$A$777,$A67,СВЦЭМ!$B$34:$B$777,K$47)+'СЕТ СН'!$G$9+СВЦЭМ!$D$10+'СЕТ СН'!$G$6-'СЕТ СН'!$G$19</f>
        <v>1126.5902403099999</v>
      </c>
      <c r="L67" s="37">
        <f>SUMIFS(СВЦЭМ!$C$34:$C$777,СВЦЭМ!$A$34:$A$777,$A67,СВЦЭМ!$B$34:$B$777,L$47)+'СЕТ СН'!$G$9+СВЦЭМ!$D$10+'СЕТ СН'!$G$6-'СЕТ СН'!$G$19</f>
        <v>1077.16359678</v>
      </c>
      <c r="M67" s="37">
        <f>SUMIFS(СВЦЭМ!$C$34:$C$777,СВЦЭМ!$A$34:$A$777,$A67,СВЦЭМ!$B$34:$B$777,M$47)+'СЕТ СН'!$G$9+СВЦЭМ!$D$10+'СЕТ СН'!$G$6-'СЕТ СН'!$G$19</f>
        <v>1063.06051299</v>
      </c>
      <c r="N67" s="37">
        <f>SUMIFS(СВЦЭМ!$C$34:$C$777,СВЦЭМ!$A$34:$A$777,$A67,СВЦЭМ!$B$34:$B$777,N$47)+'СЕТ СН'!$G$9+СВЦЭМ!$D$10+'СЕТ СН'!$G$6-'СЕТ СН'!$G$19</f>
        <v>1055.5867634199999</v>
      </c>
      <c r="O67" s="37">
        <f>SUMIFS(СВЦЭМ!$C$34:$C$777,СВЦЭМ!$A$34:$A$777,$A67,СВЦЭМ!$B$34:$B$777,O$47)+'СЕТ СН'!$G$9+СВЦЭМ!$D$10+'СЕТ СН'!$G$6-'СЕТ СН'!$G$19</f>
        <v>1053.8541792199999</v>
      </c>
      <c r="P67" s="37">
        <f>SUMIFS(СВЦЭМ!$C$34:$C$777,СВЦЭМ!$A$34:$A$777,$A67,СВЦЭМ!$B$34:$B$777,P$47)+'СЕТ СН'!$G$9+СВЦЭМ!$D$10+'СЕТ СН'!$G$6-'СЕТ СН'!$G$19</f>
        <v>1064.4917543700001</v>
      </c>
      <c r="Q67" s="37">
        <f>SUMIFS(СВЦЭМ!$C$34:$C$777,СВЦЭМ!$A$34:$A$777,$A67,СВЦЭМ!$B$34:$B$777,Q$47)+'СЕТ СН'!$G$9+СВЦЭМ!$D$10+'СЕТ СН'!$G$6-'СЕТ СН'!$G$19</f>
        <v>1080.0582920900001</v>
      </c>
      <c r="R67" s="37">
        <f>SUMIFS(СВЦЭМ!$C$34:$C$777,СВЦЭМ!$A$34:$A$777,$A67,СВЦЭМ!$B$34:$B$777,R$47)+'СЕТ СН'!$G$9+СВЦЭМ!$D$10+'СЕТ СН'!$G$6-'СЕТ СН'!$G$19</f>
        <v>1077.6393188299999</v>
      </c>
      <c r="S67" s="37">
        <f>SUMIFS(СВЦЭМ!$C$34:$C$777,СВЦЭМ!$A$34:$A$777,$A67,СВЦЭМ!$B$34:$B$777,S$47)+'СЕТ СН'!$G$9+СВЦЭМ!$D$10+'СЕТ СН'!$G$6-'СЕТ СН'!$G$19</f>
        <v>1080.6489533900001</v>
      </c>
      <c r="T67" s="37">
        <f>SUMIFS(СВЦЭМ!$C$34:$C$777,СВЦЭМ!$A$34:$A$777,$A67,СВЦЭМ!$B$34:$B$777,T$47)+'СЕТ СН'!$G$9+СВЦЭМ!$D$10+'СЕТ СН'!$G$6-'СЕТ СН'!$G$19</f>
        <v>1094.2574695100002</v>
      </c>
      <c r="U67" s="37">
        <f>SUMIFS(СВЦЭМ!$C$34:$C$777,СВЦЭМ!$A$34:$A$777,$A67,СВЦЭМ!$B$34:$B$777,U$47)+'СЕТ СН'!$G$9+СВЦЭМ!$D$10+'СЕТ СН'!$G$6-'СЕТ СН'!$G$19</f>
        <v>1115.2332112500001</v>
      </c>
      <c r="V67" s="37">
        <f>SUMIFS(СВЦЭМ!$C$34:$C$777,СВЦЭМ!$A$34:$A$777,$A67,СВЦЭМ!$B$34:$B$777,V$47)+'СЕТ СН'!$G$9+СВЦЭМ!$D$10+'СЕТ СН'!$G$6-'СЕТ СН'!$G$19</f>
        <v>1117.8849992400001</v>
      </c>
      <c r="W67" s="37">
        <f>SUMIFS(СВЦЭМ!$C$34:$C$777,СВЦЭМ!$A$34:$A$777,$A67,СВЦЭМ!$B$34:$B$777,W$47)+'СЕТ СН'!$G$9+СВЦЭМ!$D$10+'СЕТ СН'!$G$6-'СЕТ СН'!$G$19</f>
        <v>1163.7283430500001</v>
      </c>
      <c r="X67" s="37">
        <f>SUMIFS(СВЦЭМ!$C$34:$C$777,СВЦЭМ!$A$34:$A$777,$A67,СВЦЭМ!$B$34:$B$777,X$47)+'СЕТ СН'!$G$9+СВЦЭМ!$D$10+'СЕТ СН'!$G$6-'СЕТ СН'!$G$19</f>
        <v>1191.43147118</v>
      </c>
      <c r="Y67" s="37">
        <f>SUMIFS(СВЦЭМ!$C$34:$C$777,СВЦЭМ!$A$34:$A$777,$A67,СВЦЭМ!$B$34:$B$777,Y$47)+'СЕТ СН'!$G$9+СВЦЭМ!$D$10+'СЕТ СН'!$G$6-'СЕТ СН'!$G$19</f>
        <v>1238.1603073900001</v>
      </c>
    </row>
    <row r="68" spans="1:27" ht="15.75" x14ac:dyDescent="0.2">
      <c r="A68" s="36">
        <f t="shared" si="1"/>
        <v>43029</v>
      </c>
      <c r="B68" s="37">
        <f>SUMIFS(СВЦЭМ!$C$34:$C$777,СВЦЭМ!$A$34:$A$777,$A68,СВЦЭМ!$B$34:$B$777,B$47)+'СЕТ СН'!$G$9+СВЦЭМ!$D$10+'СЕТ СН'!$G$6-'СЕТ СН'!$G$19</f>
        <v>1257.17969969</v>
      </c>
      <c r="C68" s="37">
        <f>SUMIFS(СВЦЭМ!$C$34:$C$777,СВЦЭМ!$A$34:$A$777,$A68,СВЦЭМ!$B$34:$B$777,C$47)+'СЕТ СН'!$G$9+СВЦЭМ!$D$10+'СЕТ СН'!$G$6-'СЕТ СН'!$G$19</f>
        <v>1295.6568394400001</v>
      </c>
      <c r="D68" s="37">
        <f>SUMIFS(СВЦЭМ!$C$34:$C$777,СВЦЭМ!$A$34:$A$777,$A68,СВЦЭМ!$B$34:$B$777,D$47)+'СЕТ СН'!$G$9+СВЦЭМ!$D$10+'СЕТ СН'!$G$6-'СЕТ СН'!$G$19</f>
        <v>1285.5509675400001</v>
      </c>
      <c r="E68" s="37">
        <f>SUMIFS(СВЦЭМ!$C$34:$C$777,СВЦЭМ!$A$34:$A$777,$A68,СВЦЭМ!$B$34:$B$777,E$47)+'СЕТ СН'!$G$9+СВЦЭМ!$D$10+'СЕТ СН'!$G$6-'СЕТ СН'!$G$19</f>
        <v>1302.1377806800001</v>
      </c>
      <c r="F68" s="37">
        <f>SUMIFS(СВЦЭМ!$C$34:$C$777,СВЦЭМ!$A$34:$A$777,$A68,СВЦЭМ!$B$34:$B$777,F$47)+'СЕТ СН'!$G$9+СВЦЭМ!$D$10+'СЕТ СН'!$G$6-'СЕТ СН'!$G$19</f>
        <v>1310.8014657900001</v>
      </c>
      <c r="G68" s="37">
        <f>SUMIFS(СВЦЭМ!$C$34:$C$777,СВЦЭМ!$A$34:$A$777,$A68,СВЦЭМ!$B$34:$B$777,G$47)+'СЕТ СН'!$G$9+СВЦЭМ!$D$10+'СЕТ СН'!$G$6-'СЕТ СН'!$G$19</f>
        <v>1297.5603944700001</v>
      </c>
      <c r="H68" s="37">
        <f>SUMIFS(СВЦЭМ!$C$34:$C$777,СВЦЭМ!$A$34:$A$777,$A68,СВЦЭМ!$B$34:$B$777,H$47)+'СЕТ СН'!$G$9+СВЦЭМ!$D$10+'СЕТ СН'!$G$6-'СЕТ СН'!$G$19</f>
        <v>1242.0687899499999</v>
      </c>
      <c r="I68" s="37">
        <f>SUMIFS(СВЦЭМ!$C$34:$C$777,СВЦЭМ!$A$34:$A$777,$A68,СВЦЭМ!$B$34:$B$777,I$47)+'СЕТ СН'!$G$9+СВЦЭМ!$D$10+'СЕТ СН'!$G$6-'СЕТ СН'!$G$19</f>
        <v>1198.11794981</v>
      </c>
      <c r="J68" s="37">
        <f>SUMIFS(СВЦЭМ!$C$34:$C$777,СВЦЭМ!$A$34:$A$777,$A68,СВЦЭМ!$B$34:$B$777,J$47)+'СЕТ СН'!$G$9+СВЦЭМ!$D$10+'СЕТ СН'!$G$6-'СЕТ СН'!$G$19</f>
        <v>1163.4203797099999</v>
      </c>
      <c r="K68" s="37">
        <f>SUMIFS(СВЦЭМ!$C$34:$C$777,СВЦЭМ!$A$34:$A$777,$A68,СВЦЭМ!$B$34:$B$777,K$47)+'СЕТ СН'!$G$9+СВЦЭМ!$D$10+'СЕТ СН'!$G$6-'СЕТ СН'!$G$19</f>
        <v>1096.05847341</v>
      </c>
      <c r="L68" s="37">
        <f>SUMIFS(СВЦЭМ!$C$34:$C$777,СВЦЭМ!$A$34:$A$777,$A68,СВЦЭМ!$B$34:$B$777,L$47)+'СЕТ СН'!$G$9+СВЦЭМ!$D$10+'СЕТ СН'!$G$6-'СЕТ СН'!$G$19</f>
        <v>1073.55483643</v>
      </c>
      <c r="M68" s="37">
        <f>SUMIFS(СВЦЭМ!$C$34:$C$777,СВЦЭМ!$A$34:$A$777,$A68,СВЦЭМ!$B$34:$B$777,M$47)+'СЕТ СН'!$G$9+СВЦЭМ!$D$10+'СЕТ СН'!$G$6-'СЕТ СН'!$G$19</f>
        <v>1065.8411930000002</v>
      </c>
      <c r="N68" s="37">
        <f>SUMIFS(СВЦЭМ!$C$34:$C$777,СВЦЭМ!$A$34:$A$777,$A68,СВЦЭМ!$B$34:$B$777,N$47)+'СЕТ СН'!$G$9+СВЦЭМ!$D$10+'СЕТ СН'!$G$6-'СЕТ СН'!$G$19</f>
        <v>1051.20976834</v>
      </c>
      <c r="O68" s="37">
        <f>SUMIFS(СВЦЭМ!$C$34:$C$777,СВЦЭМ!$A$34:$A$777,$A68,СВЦЭМ!$B$34:$B$777,O$47)+'СЕТ СН'!$G$9+СВЦЭМ!$D$10+'СЕТ СН'!$G$6-'СЕТ СН'!$G$19</f>
        <v>1034.4851195700001</v>
      </c>
      <c r="P68" s="37">
        <f>SUMIFS(СВЦЭМ!$C$34:$C$777,СВЦЭМ!$A$34:$A$777,$A68,СВЦЭМ!$B$34:$B$777,P$47)+'СЕТ СН'!$G$9+СВЦЭМ!$D$10+'СЕТ СН'!$G$6-'СЕТ СН'!$G$19</f>
        <v>1023.45498972</v>
      </c>
      <c r="Q68" s="37">
        <f>SUMIFS(СВЦЭМ!$C$34:$C$777,СВЦЭМ!$A$34:$A$777,$A68,СВЦЭМ!$B$34:$B$777,Q$47)+'СЕТ СН'!$G$9+СВЦЭМ!$D$10+'СЕТ СН'!$G$6-'СЕТ СН'!$G$19</f>
        <v>1031.8200717899999</v>
      </c>
      <c r="R68" s="37">
        <f>SUMIFS(СВЦЭМ!$C$34:$C$777,СВЦЭМ!$A$34:$A$777,$A68,СВЦЭМ!$B$34:$B$777,R$47)+'СЕТ СН'!$G$9+СВЦЭМ!$D$10+'СЕТ СН'!$G$6-'СЕТ СН'!$G$19</f>
        <v>1036.27412568</v>
      </c>
      <c r="S68" s="37">
        <f>SUMIFS(СВЦЭМ!$C$34:$C$777,СВЦЭМ!$A$34:$A$777,$A68,СВЦЭМ!$B$34:$B$777,S$47)+'СЕТ СН'!$G$9+СВЦЭМ!$D$10+'СЕТ СН'!$G$6-'СЕТ СН'!$G$19</f>
        <v>1048.8182614</v>
      </c>
      <c r="T68" s="37">
        <f>SUMIFS(СВЦЭМ!$C$34:$C$777,СВЦЭМ!$A$34:$A$777,$A68,СВЦЭМ!$B$34:$B$777,T$47)+'СЕТ СН'!$G$9+СВЦЭМ!$D$10+'СЕТ СН'!$G$6-'СЕТ СН'!$G$19</f>
        <v>1083.0643684400002</v>
      </c>
      <c r="U68" s="37">
        <f>SUMIFS(СВЦЭМ!$C$34:$C$777,СВЦЭМ!$A$34:$A$777,$A68,СВЦЭМ!$B$34:$B$777,U$47)+'СЕТ СН'!$G$9+СВЦЭМ!$D$10+'СЕТ СН'!$G$6-'СЕТ СН'!$G$19</f>
        <v>1110.8200539700001</v>
      </c>
      <c r="V68" s="37">
        <f>SUMIFS(СВЦЭМ!$C$34:$C$777,СВЦЭМ!$A$34:$A$777,$A68,СВЦЭМ!$B$34:$B$777,V$47)+'СЕТ СН'!$G$9+СВЦЭМ!$D$10+'СЕТ СН'!$G$6-'СЕТ СН'!$G$19</f>
        <v>1095.3532982300001</v>
      </c>
      <c r="W68" s="37">
        <f>SUMIFS(СВЦЭМ!$C$34:$C$777,СВЦЭМ!$A$34:$A$777,$A68,СВЦЭМ!$B$34:$B$777,W$47)+'СЕТ СН'!$G$9+СВЦЭМ!$D$10+'СЕТ СН'!$G$6-'СЕТ СН'!$G$19</f>
        <v>1084.2572522400001</v>
      </c>
      <c r="X68" s="37">
        <f>SUMIFS(СВЦЭМ!$C$34:$C$777,СВЦЭМ!$A$34:$A$777,$A68,СВЦЭМ!$B$34:$B$777,X$47)+'СЕТ СН'!$G$9+СВЦЭМ!$D$10+'СЕТ СН'!$G$6-'СЕТ СН'!$G$19</f>
        <v>1147.2235810900002</v>
      </c>
      <c r="Y68" s="37">
        <f>SUMIFS(СВЦЭМ!$C$34:$C$777,СВЦЭМ!$A$34:$A$777,$A68,СВЦЭМ!$B$34:$B$777,Y$47)+'СЕТ СН'!$G$9+СВЦЭМ!$D$10+'СЕТ СН'!$G$6-'СЕТ СН'!$G$19</f>
        <v>1196.22791209</v>
      </c>
    </row>
    <row r="69" spans="1:27" ht="15.75" x14ac:dyDescent="0.2">
      <c r="A69" s="36">
        <f t="shared" si="1"/>
        <v>43030</v>
      </c>
      <c r="B69" s="37">
        <f>SUMIFS(СВЦЭМ!$C$34:$C$777,СВЦЭМ!$A$34:$A$777,$A69,СВЦЭМ!$B$34:$B$777,B$47)+'СЕТ СН'!$G$9+СВЦЭМ!$D$10+'СЕТ СН'!$G$6-'СЕТ СН'!$G$19</f>
        <v>1275.7778124700001</v>
      </c>
      <c r="C69" s="37">
        <f>SUMIFS(СВЦЭМ!$C$34:$C$777,СВЦЭМ!$A$34:$A$777,$A69,СВЦЭМ!$B$34:$B$777,C$47)+'СЕТ СН'!$G$9+СВЦЭМ!$D$10+'СЕТ СН'!$G$6-'СЕТ СН'!$G$19</f>
        <v>1340.2570106800001</v>
      </c>
      <c r="D69" s="37">
        <f>SUMIFS(СВЦЭМ!$C$34:$C$777,СВЦЭМ!$A$34:$A$777,$A69,СВЦЭМ!$B$34:$B$777,D$47)+'СЕТ СН'!$G$9+СВЦЭМ!$D$10+'СЕТ СН'!$G$6-'СЕТ СН'!$G$19</f>
        <v>1368.0283646400001</v>
      </c>
      <c r="E69" s="37">
        <f>SUMIFS(СВЦЭМ!$C$34:$C$777,СВЦЭМ!$A$34:$A$777,$A69,СВЦЭМ!$B$34:$B$777,E$47)+'СЕТ СН'!$G$9+СВЦЭМ!$D$10+'СЕТ СН'!$G$6-'СЕТ СН'!$G$19</f>
        <v>1390.87243496</v>
      </c>
      <c r="F69" s="37">
        <f>SUMIFS(СВЦЭМ!$C$34:$C$777,СВЦЭМ!$A$34:$A$777,$A69,СВЦЭМ!$B$34:$B$777,F$47)+'СЕТ СН'!$G$9+СВЦЭМ!$D$10+'СЕТ СН'!$G$6-'СЕТ СН'!$G$19</f>
        <v>1385.5869258100001</v>
      </c>
      <c r="G69" s="37">
        <f>SUMIFS(СВЦЭМ!$C$34:$C$777,СВЦЭМ!$A$34:$A$777,$A69,СВЦЭМ!$B$34:$B$777,G$47)+'СЕТ СН'!$G$9+СВЦЭМ!$D$10+'СЕТ СН'!$G$6-'СЕТ СН'!$G$19</f>
        <v>1365.51672179</v>
      </c>
      <c r="H69" s="37">
        <f>SUMIFS(СВЦЭМ!$C$34:$C$777,СВЦЭМ!$A$34:$A$777,$A69,СВЦЭМ!$B$34:$B$777,H$47)+'СЕТ СН'!$G$9+СВЦЭМ!$D$10+'СЕТ СН'!$G$6-'СЕТ СН'!$G$19</f>
        <v>1334.14100568</v>
      </c>
      <c r="I69" s="37">
        <f>SUMIFS(СВЦЭМ!$C$34:$C$777,СВЦЭМ!$A$34:$A$777,$A69,СВЦЭМ!$B$34:$B$777,I$47)+'СЕТ СН'!$G$9+СВЦЭМ!$D$10+'СЕТ СН'!$G$6-'СЕТ СН'!$G$19</f>
        <v>1286.90377023</v>
      </c>
      <c r="J69" s="37">
        <f>SUMIFS(СВЦЭМ!$C$34:$C$777,СВЦЭМ!$A$34:$A$777,$A69,СВЦЭМ!$B$34:$B$777,J$47)+'СЕТ СН'!$G$9+СВЦЭМ!$D$10+'СЕТ СН'!$G$6-'СЕТ СН'!$G$19</f>
        <v>1181.94797457</v>
      </c>
      <c r="K69" s="37">
        <f>SUMIFS(СВЦЭМ!$C$34:$C$777,СВЦЭМ!$A$34:$A$777,$A69,СВЦЭМ!$B$34:$B$777,K$47)+'СЕТ СН'!$G$9+СВЦЭМ!$D$10+'СЕТ СН'!$G$6-'СЕТ СН'!$G$19</f>
        <v>1094.11320619</v>
      </c>
      <c r="L69" s="37">
        <f>SUMIFS(СВЦЭМ!$C$34:$C$777,СВЦЭМ!$A$34:$A$777,$A69,СВЦЭМ!$B$34:$B$777,L$47)+'СЕТ СН'!$G$9+СВЦЭМ!$D$10+'СЕТ СН'!$G$6-'СЕТ СН'!$G$19</f>
        <v>1019.5495620500001</v>
      </c>
      <c r="M69" s="37">
        <f>SUMIFS(СВЦЭМ!$C$34:$C$777,СВЦЭМ!$A$34:$A$777,$A69,СВЦЭМ!$B$34:$B$777,M$47)+'СЕТ СН'!$G$9+СВЦЭМ!$D$10+'СЕТ СН'!$G$6-'СЕТ СН'!$G$19</f>
        <v>1021.0909277300002</v>
      </c>
      <c r="N69" s="37">
        <f>SUMIFS(СВЦЭМ!$C$34:$C$777,СВЦЭМ!$A$34:$A$777,$A69,СВЦЭМ!$B$34:$B$777,N$47)+'СЕТ СН'!$G$9+СВЦЭМ!$D$10+'СЕТ СН'!$G$6-'СЕТ СН'!$G$19</f>
        <v>1022.9054627099999</v>
      </c>
      <c r="O69" s="37">
        <f>SUMIFS(СВЦЭМ!$C$34:$C$777,СВЦЭМ!$A$34:$A$777,$A69,СВЦЭМ!$B$34:$B$777,O$47)+'СЕТ СН'!$G$9+СВЦЭМ!$D$10+'СЕТ СН'!$G$6-'СЕТ СН'!$G$19</f>
        <v>1030.4455137</v>
      </c>
      <c r="P69" s="37">
        <f>SUMIFS(СВЦЭМ!$C$34:$C$777,СВЦЭМ!$A$34:$A$777,$A69,СВЦЭМ!$B$34:$B$777,P$47)+'СЕТ СН'!$G$9+СВЦЭМ!$D$10+'СЕТ СН'!$G$6-'СЕТ СН'!$G$19</f>
        <v>1033.94017852</v>
      </c>
      <c r="Q69" s="37">
        <f>SUMIFS(СВЦЭМ!$C$34:$C$777,СВЦЭМ!$A$34:$A$777,$A69,СВЦЭМ!$B$34:$B$777,Q$47)+'СЕТ СН'!$G$9+СВЦЭМ!$D$10+'СЕТ СН'!$G$6-'СЕТ СН'!$G$19</f>
        <v>1035.2254761300001</v>
      </c>
      <c r="R69" s="37">
        <f>SUMIFS(СВЦЭМ!$C$34:$C$777,СВЦЭМ!$A$34:$A$777,$A69,СВЦЭМ!$B$34:$B$777,R$47)+'СЕТ СН'!$G$9+СВЦЭМ!$D$10+'СЕТ СН'!$G$6-'СЕТ СН'!$G$19</f>
        <v>1031.4889109400001</v>
      </c>
      <c r="S69" s="37">
        <f>SUMIFS(СВЦЭМ!$C$34:$C$777,СВЦЭМ!$A$34:$A$777,$A69,СВЦЭМ!$B$34:$B$777,S$47)+'СЕТ СН'!$G$9+СВЦЭМ!$D$10+'СЕТ СН'!$G$6-'СЕТ СН'!$G$19</f>
        <v>1032.0573334400001</v>
      </c>
      <c r="T69" s="37">
        <f>SUMIFS(СВЦЭМ!$C$34:$C$777,СВЦЭМ!$A$34:$A$777,$A69,СВЦЭМ!$B$34:$B$777,T$47)+'СЕТ СН'!$G$9+СВЦЭМ!$D$10+'СЕТ СН'!$G$6-'СЕТ СН'!$G$19</f>
        <v>992.82119863000003</v>
      </c>
      <c r="U69" s="37">
        <f>SUMIFS(СВЦЭМ!$C$34:$C$777,СВЦЭМ!$A$34:$A$777,$A69,СВЦЭМ!$B$34:$B$777,U$47)+'СЕТ СН'!$G$9+СВЦЭМ!$D$10+'СЕТ СН'!$G$6-'СЕТ СН'!$G$19</f>
        <v>976.56440687000008</v>
      </c>
      <c r="V69" s="37">
        <f>SUMIFS(СВЦЭМ!$C$34:$C$777,СВЦЭМ!$A$34:$A$777,$A69,СВЦЭМ!$B$34:$B$777,V$47)+'СЕТ СН'!$G$9+СВЦЭМ!$D$10+'СЕТ СН'!$G$6-'СЕТ СН'!$G$19</f>
        <v>978.43066711000006</v>
      </c>
      <c r="W69" s="37">
        <f>SUMIFS(СВЦЭМ!$C$34:$C$777,СВЦЭМ!$A$34:$A$777,$A69,СВЦЭМ!$B$34:$B$777,W$47)+'СЕТ СН'!$G$9+СВЦЭМ!$D$10+'СЕТ СН'!$G$6-'СЕТ СН'!$G$19</f>
        <v>1049.6733033599999</v>
      </c>
      <c r="X69" s="37">
        <f>SUMIFS(СВЦЭМ!$C$34:$C$777,СВЦЭМ!$A$34:$A$777,$A69,СВЦЭМ!$B$34:$B$777,X$47)+'СЕТ СН'!$G$9+СВЦЭМ!$D$10+'СЕТ СН'!$G$6-'СЕТ СН'!$G$19</f>
        <v>1145.0023264199999</v>
      </c>
      <c r="Y69" s="37">
        <f>SUMIFS(СВЦЭМ!$C$34:$C$777,СВЦЭМ!$A$34:$A$777,$A69,СВЦЭМ!$B$34:$B$777,Y$47)+'СЕТ СН'!$G$9+СВЦЭМ!$D$10+'СЕТ СН'!$G$6-'СЕТ СН'!$G$19</f>
        <v>1234.1675515900001</v>
      </c>
    </row>
    <row r="70" spans="1:27" ht="15.75" x14ac:dyDescent="0.2">
      <c r="A70" s="36">
        <f t="shared" si="1"/>
        <v>43031</v>
      </c>
      <c r="B70" s="37">
        <f>SUMIFS(СВЦЭМ!$C$34:$C$777,СВЦЭМ!$A$34:$A$777,$A70,СВЦЭМ!$B$34:$B$777,B$47)+'СЕТ СН'!$G$9+СВЦЭМ!$D$10+'СЕТ СН'!$G$6-'СЕТ СН'!$G$19</f>
        <v>1249.6107224900002</v>
      </c>
      <c r="C70" s="37">
        <f>SUMIFS(СВЦЭМ!$C$34:$C$777,СВЦЭМ!$A$34:$A$777,$A70,СВЦЭМ!$B$34:$B$777,C$47)+'СЕТ СН'!$G$9+СВЦЭМ!$D$10+'СЕТ СН'!$G$6-'СЕТ СН'!$G$19</f>
        <v>1303.75164853</v>
      </c>
      <c r="D70" s="37">
        <f>SUMIFS(СВЦЭМ!$C$34:$C$777,СВЦЭМ!$A$34:$A$777,$A70,СВЦЭМ!$B$34:$B$777,D$47)+'СЕТ СН'!$G$9+СВЦЭМ!$D$10+'СЕТ СН'!$G$6-'СЕТ СН'!$G$19</f>
        <v>1340.59638567</v>
      </c>
      <c r="E70" s="37">
        <f>SUMIFS(СВЦЭМ!$C$34:$C$777,СВЦЭМ!$A$34:$A$777,$A70,СВЦЭМ!$B$34:$B$777,E$47)+'СЕТ СН'!$G$9+СВЦЭМ!$D$10+'СЕТ СН'!$G$6-'СЕТ СН'!$G$19</f>
        <v>1362.36446886</v>
      </c>
      <c r="F70" s="37">
        <f>SUMIFS(СВЦЭМ!$C$34:$C$777,СВЦЭМ!$A$34:$A$777,$A70,СВЦЭМ!$B$34:$B$777,F$47)+'СЕТ СН'!$G$9+СВЦЭМ!$D$10+'СЕТ СН'!$G$6-'СЕТ СН'!$G$19</f>
        <v>1362.1951054799999</v>
      </c>
      <c r="G70" s="37">
        <f>SUMIFS(СВЦЭМ!$C$34:$C$777,СВЦЭМ!$A$34:$A$777,$A70,СВЦЭМ!$B$34:$B$777,G$47)+'СЕТ СН'!$G$9+СВЦЭМ!$D$10+'СЕТ СН'!$G$6-'СЕТ СН'!$G$19</f>
        <v>1333.1013451000001</v>
      </c>
      <c r="H70" s="37">
        <f>SUMIFS(СВЦЭМ!$C$34:$C$777,СВЦЭМ!$A$34:$A$777,$A70,СВЦЭМ!$B$34:$B$777,H$47)+'СЕТ СН'!$G$9+СВЦЭМ!$D$10+'СЕТ СН'!$G$6-'СЕТ СН'!$G$19</f>
        <v>1314.73213973</v>
      </c>
      <c r="I70" s="37">
        <f>SUMIFS(СВЦЭМ!$C$34:$C$777,СВЦЭМ!$A$34:$A$777,$A70,СВЦЭМ!$B$34:$B$777,I$47)+'СЕТ СН'!$G$9+СВЦЭМ!$D$10+'СЕТ СН'!$G$6-'СЕТ СН'!$G$19</f>
        <v>1281.9840606400001</v>
      </c>
      <c r="J70" s="37">
        <f>SUMIFS(СВЦЭМ!$C$34:$C$777,СВЦЭМ!$A$34:$A$777,$A70,СВЦЭМ!$B$34:$B$777,J$47)+'СЕТ СН'!$G$9+СВЦЭМ!$D$10+'СЕТ СН'!$G$6-'СЕТ СН'!$G$19</f>
        <v>1191.8398320599999</v>
      </c>
      <c r="K70" s="37">
        <f>SUMIFS(СВЦЭМ!$C$34:$C$777,СВЦЭМ!$A$34:$A$777,$A70,СВЦЭМ!$B$34:$B$777,K$47)+'СЕТ СН'!$G$9+СВЦЭМ!$D$10+'СЕТ СН'!$G$6-'СЕТ СН'!$G$19</f>
        <v>1138.90283815</v>
      </c>
      <c r="L70" s="37">
        <f>SUMIFS(СВЦЭМ!$C$34:$C$777,СВЦЭМ!$A$34:$A$777,$A70,СВЦЭМ!$B$34:$B$777,L$47)+'СЕТ СН'!$G$9+СВЦЭМ!$D$10+'СЕТ СН'!$G$6-'СЕТ СН'!$G$19</f>
        <v>1124.02906667</v>
      </c>
      <c r="M70" s="37">
        <f>SUMIFS(СВЦЭМ!$C$34:$C$777,СВЦЭМ!$A$34:$A$777,$A70,СВЦЭМ!$B$34:$B$777,M$47)+'СЕТ СН'!$G$9+СВЦЭМ!$D$10+'СЕТ СН'!$G$6-'СЕТ СН'!$G$19</f>
        <v>1123.49747447</v>
      </c>
      <c r="N70" s="37">
        <f>SUMIFS(СВЦЭМ!$C$34:$C$777,СВЦЭМ!$A$34:$A$777,$A70,СВЦЭМ!$B$34:$B$777,N$47)+'СЕТ СН'!$G$9+СВЦЭМ!$D$10+'СЕТ СН'!$G$6-'СЕТ СН'!$G$19</f>
        <v>1111.0849181799999</v>
      </c>
      <c r="O70" s="37">
        <f>SUMIFS(СВЦЭМ!$C$34:$C$777,СВЦЭМ!$A$34:$A$777,$A70,СВЦЭМ!$B$34:$B$777,O$47)+'СЕТ СН'!$G$9+СВЦЭМ!$D$10+'СЕТ СН'!$G$6-'СЕТ СН'!$G$19</f>
        <v>1102.66139823</v>
      </c>
      <c r="P70" s="37">
        <f>SUMIFS(СВЦЭМ!$C$34:$C$777,СВЦЭМ!$A$34:$A$777,$A70,СВЦЭМ!$B$34:$B$777,P$47)+'СЕТ СН'!$G$9+СВЦЭМ!$D$10+'СЕТ СН'!$G$6-'СЕТ СН'!$G$19</f>
        <v>1094.4728043700002</v>
      </c>
      <c r="Q70" s="37">
        <f>SUMIFS(СВЦЭМ!$C$34:$C$777,СВЦЭМ!$A$34:$A$777,$A70,СВЦЭМ!$B$34:$B$777,Q$47)+'СЕТ СН'!$G$9+СВЦЭМ!$D$10+'СЕТ СН'!$G$6-'СЕТ СН'!$G$19</f>
        <v>1088.3151238200001</v>
      </c>
      <c r="R70" s="37">
        <f>SUMIFS(СВЦЭМ!$C$34:$C$777,СВЦЭМ!$A$34:$A$777,$A70,СВЦЭМ!$B$34:$B$777,R$47)+'СЕТ СН'!$G$9+СВЦЭМ!$D$10+'СЕТ СН'!$G$6-'СЕТ СН'!$G$19</f>
        <v>1085.2016733</v>
      </c>
      <c r="S70" s="37">
        <f>SUMIFS(СВЦЭМ!$C$34:$C$777,СВЦЭМ!$A$34:$A$777,$A70,СВЦЭМ!$B$34:$B$777,S$47)+'СЕТ СН'!$G$9+СВЦЭМ!$D$10+'СЕТ СН'!$G$6-'СЕТ СН'!$G$19</f>
        <v>1102.21826362</v>
      </c>
      <c r="T70" s="37">
        <f>SUMIFS(СВЦЭМ!$C$34:$C$777,СВЦЭМ!$A$34:$A$777,$A70,СВЦЭМ!$B$34:$B$777,T$47)+'СЕТ СН'!$G$9+СВЦЭМ!$D$10+'СЕТ СН'!$G$6-'СЕТ СН'!$G$19</f>
        <v>1135.0307605500002</v>
      </c>
      <c r="U70" s="37">
        <f>SUMIFS(СВЦЭМ!$C$34:$C$777,СВЦЭМ!$A$34:$A$777,$A70,СВЦЭМ!$B$34:$B$777,U$47)+'СЕТ СН'!$G$9+СВЦЭМ!$D$10+'СЕТ СН'!$G$6-'СЕТ СН'!$G$19</f>
        <v>1141.2379829700001</v>
      </c>
      <c r="V70" s="37">
        <f>SUMIFS(СВЦЭМ!$C$34:$C$777,СВЦЭМ!$A$34:$A$777,$A70,СВЦЭМ!$B$34:$B$777,V$47)+'СЕТ СН'!$G$9+СВЦЭМ!$D$10+'СЕТ СН'!$G$6-'СЕТ СН'!$G$19</f>
        <v>1113.6561406599999</v>
      </c>
      <c r="W70" s="37">
        <f>SUMIFS(СВЦЭМ!$C$34:$C$777,СВЦЭМ!$A$34:$A$777,$A70,СВЦЭМ!$B$34:$B$777,W$47)+'СЕТ СН'!$G$9+СВЦЭМ!$D$10+'СЕТ СН'!$G$6-'СЕТ СН'!$G$19</f>
        <v>1137.8894827200002</v>
      </c>
      <c r="X70" s="37">
        <f>SUMIFS(СВЦЭМ!$C$34:$C$777,СВЦЭМ!$A$34:$A$777,$A70,СВЦЭМ!$B$34:$B$777,X$47)+'СЕТ СН'!$G$9+СВЦЭМ!$D$10+'СЕТ СН'!$G$6-'СЕТ СН'!$G$19</f>
        <v>1133.0693566800001</v>
      </c>
      <c r="Y70" s="37">
        <f>SUMIFS(СВЦЭМ!$C$34:$C$777,СВЦЭМ!$A$34:$A$777,$A70,СВЦЭМ!$B$34:$B$777,Y$47)+'СЕТ СН'!$G$9+СВЦЭМ!$D$10+'СЕТ СН'!$G$6-'СЕТ СН'!$G$19</f>
        <v>1191.6152769999999</v>
      </c>
    </row>
    <row r="71" spans="1:27" ht="15.75" x14ac:dyDescent="0.2">
      <c r="A71" s="36">
        <f t="shared" si="1"/>
        <v>43032</v>
      </c>
      <c r="B71" s="37">
        <f>SUMIFS(СВЦЭМ!$C$34:$C$777,СВЦЭМ!$A$34:$A$777,$A71,СВЦЭМ!$B$34:$B$777,B$47)+'СЕТ СН'!$G$9+СВЦЭМ!$D$10+'СЕТ СН'!$G$6-'СЕТ СН'!$G$19</f>
        <v>1289.08341812</v>
      </c>
      <c r="C71" s="37">
        <f>SUMIFS(СВЦЭМ!$C$34:$C$777,СВЦЭМ!$A$34:$A$777,$A71,СВЦЭМ!$B$34:$B$777,C$47)+'СЕТ СН'!$G$9+СВЦЭМ!$D$10+'СЕТ СН'!$G$6-'СЕТ СН'!$G$19</f>
        <v>1290.0055508</v>
      </c>
      <c r="D71" s="37">
        <f>SUMIFS(СВЦЭМ!$C$34:$C$777,СВЦЭМ!$A$34:$A$777,$A71,СВЦЭМ!$B$34:$B$777,D$47)+'СЕТ СН'!$G$9+СВЦЭМ!$D$10+'СЕТ СН'!$G$6-'СЕТ СН'!$G$19</f>
        <v>1339.79821262</v>
      </c>
      <c r="E71" s="37">
        <f>SUMIFS(СВЦЭМ!$C$34:$C$777,СВЦЭМ!$A$34:$A$777,$A71,СВЦЭМ!$B$34:$B$777,E$47)+'СЕТ СН'!$G$9+СВЦЭМ!$D$10+'СЕТ СН'!$G$6-'СЕТ СН'!$G$19</f>
        <v>1389.71015827</v>
      </c>
      <c r="F71" s="37">
        <f>SUMIFS(СВЦЭМ!$C$34:$C$777,СВЦЭМ!$A$34:$A$777,$A71,СВЦЭМ!$B$34:$B$777,F$47)+'СЕТ СН'!$G$9+СВЦЭМ!$D$10+'СЕТ СН'!$G$6-'СЕТ СН'!$G$19</f>
        <v>1390.8584636800001</v>
      </c>
      <c r="G71" s="37">
        <f>SUMIFS(СВЦЭМ!$C$34:$C$777,СВЦЭМ!$A$34:$A$777,$A71,СВЦЭМ!$B$34:$B$777,G$47)+'СЕТ СН'!$G$9+СВЦЭМ!$D$10+'СЕТ СН'!$G$6-'СЕТ СН'!$G$19</f>
        <v>1360.3022309200001</v>
      </c>
      <c r="H71" s="37">
        <f>SUMIFS(СВЦЭМ!$C$34:$C$777,СВЦЭМ!$A$34:$A$777,$A71,СВЦЭМ!$B$34:$B$777,H$47)+'СЕТ СН'!$G$9+СВЦЭМ!$D$10+'СЕТ СН'!$G$6-'СЕТ СН'!$G$19</f>
        <v>1266.2392145599999</v>
      </c>
      <c r="I71" s="37">
        <f>SUMIFS(СВЦЭМ!$C$34:$C$777,СВЦЭМ!$A$34:$A$777,$A71,СВЦЭМ!$B$34:$B$777,I$47)+'СЕТ СН'!$G$9+СВЦЭМ!$D$10+'СЕТ СН'!$G$6-'СЕТ СН'!$G$19</f>
        <v>1199.1064745600002</v>
      </c>
      <c r="J71" s="37">
        <f>SUMIFS(СВЦЭМ!$C$34:$C$777,СВЦЭМ!$A$34:$A$777,$A71,СВЦЭМ!$B$34:$B$777,J$47)+'СЕТ СН'!$G$9+СВЦЭМ!$D$10+'СЕТ СН'!$G$6-'СЕТ СН'!$G$19</f>
        <v>1146.53649204</v>
      </c>
      <c r="K71" s="37">
        <f>SUMIFS(СВЦЭМ!$C$34:$C$777,СВЦЭМ!$A$34:$A$777,$A71,СВЦЭМ!$B$34:$B$777,K$47)+'СЕТ СН'!$G$9+СВЦЭМ!$D$10+'СЕТ СН'!$G$6-'СЕТ СН'!$G$19</f>
        <v>1084.87050948</v>
      </c>
      <c r="L71" s="37">
        <f>SUMIFS(СВЦЭМ!$C$34:$C$777,СВЦЭМ!$A$34:$A$777,$A71,СВЦЭМ!$B$34:$B$777,L$47)+'СЕТ СН'!$G$9+СВЦЭМ!$D$10+'СЕТ СН'!$G$6-'СЕТ СН'!$G$19</f>
        <v>1009.23851595</v>
      </c>
      <c r="M71" s="37">
        <f>SUMIFS(СВЦЭМ!$C$34:$C$777,СВЦЭМ!$A$34:$A$777,$A71,СВЦЭМ!$B$34:$B$777,M$47)+'СЕТ СН'!$G$9+СВЦЭМ!$D$10+'СЕТ СН'!$G$6-'СЕТ СН'!$G$19</f>
        <v>991.80083417000014</v>
      </c>
      <c r="N71" s="37">
        <f>SUMIFS(СВЦЭМ!$C$34:$C$777,СВЦЭМ!$A$34:$A$777,$A71,СВЦЭМ!$B$34:$B$777,N$47)+'СЕТ СН'!$G$9+СВЦЭМ!$D$10+'СЕТ СН'!$G$6-'СЕТ СН'!$G$19</f>
        <v>979.75315641999987</v>
      </c>
      <c r="O71" s="37">
        <f>SUMIFS(СВЦЭМ!$C$34:$C$777,СВЦЭМ!$A$34:$A$777,$A71,СВЦЭМ!$B$34:$B$777,O$47)+'СЕТ СН'!$G$9+СВЦЭМ!$D$10+'СЕТ СН'!$G$6-'СЕТ СН'!$G$19</f>
        <v>969.67376433000004</v>
      </c>
      <c r="P71" s="37">
        <f>SUMIFS(СВЦЭМ!$C$34:$C$777,СВЦЭМ!$A$34:$A$777,$A71,СВЦЭМ!$B$34:$B$777,P$47)+'СЕТ СН'!$G$9+СВЦЭМ!$D$10+'СЕТ СН'!$G$6-'СЕТ СН'!$G$19</f>
        <v>964.56111680999993</v>
      </c>
      <c r="Q71" s="37">
        <f>SUMIFS(СВЦЭМ!$C$34:$C$777,СВЦЭМ!$A$34:$A$777,$A71,СВЦЭМ!$B$34:$B$777,Q$47)+'СЕТ СН'!$G$9+СВЦЭМ!$D$10+'СЕТ СН'!$G$6-'СЕТ СН'!$G$19</f>
        <v>968.87329898000007</v>
      </c>
      <c r="R71" s="37">
        <f>SUMIFS(СВЦЭМ!$C$34:$C$777,СВЦЭМ!$A$34:$A$777,$A71,СВЦЭМ!$B$34:$B$777,R$47)+'СЕТ СН'!$G$9+СВЦЭМ!$D$10+'СЕТ СН'!$G$6-'СЕТ СН'!$G$19</f>
        <v>960.62830695999992</v>
      </c>
      <c r="S71" s="37">
        <f>SUMIFS(СВЦЭМ!$C$34:$C$777,СВЦЭМ!$A$34:$A$777,$A71,СВЦЭМ!$B$34:$B$777,S$47)+'СЕТ СН'!$G$9+СВЦЭМ!$D$10+'СЕТ СН'!$G$6-'СЕТ СН'!$G$19</f>
        <v>970.11985778000007</v>
      </c>
      <c r="T71" s="37">
        <f>SUMIFS(СВЦЭМ!$C$34:$C$777,СВЦЭМ!$A$34:$A$777,$A71,СВЦЭМ!$B$34:$B$777,T$47)+'СЕТ СН'!$G$9+СВЦЭМ!$D$10+'СЕТ СН'!$G$6-'СЕТ СН'!$G$19</f>
        <v>991.27742140999999</v>
      </c>
      <c r="U71" s="37">
        <f>SUMIFS(СВЦЭМ!$C$34:$C$777,СВЦЭМ!$A$34:$A$777,$A71,СВЦЭМ!$B$34:$B$777,U$47)+'СЕТ СН'!$G$9+СВЦЭМ!$D$10+'СЕТ СН'!$G$6-'СЕТ СН'!$G$19</f>
        <v>1014.7251590800001</v>
      </c>
      <c r="V71" s="37">
        <f>SUMIFS(СВЦЭМ!$C$34:$C$777,СВЦЭМ!$A$34:$A$777,$A71,СВЦЭМ!$B$34:$B$777,V$47)+'СЕТ СН'!$G$9+СВЦЭМ!$D$10+'СЕТ СН'!$G$6-'СЕТ СН'!$G$19</f>
        <v>1015.67797698</v>
      </c>
      <c r="W71" s="37">
        <f>SUMIFS(СВЦЭМ!$C$34:$C$777,СВЦЭМ!$A$34:$A$777,$A71,СВЦЭМ!$B$34:$B$777,W$47)+'СЕТ СН'!$G$9+СВЦЭМ!$D$10+'СЕТ СН'!$G$6-'СЕТ СН'!$G$19</f>
        <v>1065.9580919800001</v>
      </c>
      <c r="X71" s="37">
        <f>SUMIFS(СВЦЭМ!$C$34:$C$777,СВЦЭМ!$A$34:$A$777,$A71,СВЦЭМ!$B$34:$B$777,X$47)+'СЕТ СН'!$G$9+СВЦЭМ!$D$10+'СЕТ СН'!$G$6-'СЕТ СН'!$G$19</f>
        <v>1126.71202496</v>
      </c>
      <c r="Y71" s="37">
        <f>SUMIFS(СВЦЭМ!$C$34:$C$777,СВЦЭМ!$A$34:$A$777,$A71,СВЦЭМ!$B$34:$B$777,Y$47)+'СЕТ СН'!$G$9+СВЦЭМ!$D$10+'СЕТ СН'!$G$6-'СЕТ СН'!$G$19</f>
        <v>1208.5522083800001</v>
      </c>
    </row>
    <row r="72" spans="1:27" ht="15.75" x14ac:dyDescent="0.2">
      <c r="A72" s="36">
        <f t="shared" si="1"/>
        <v>43033</v>
      </c>
      <c r="B72" s="37">
        <f>SUMIFS(СВЦЭМ!$C$34:$C$777,СВЦЭМ!$A$34:$A$777,$A72,СВЦЭМ!$B$34:$B$777,B$47)+'СЕТ СН'!$G$9+СВЦЭМ!$D$10+'СЕТ СН'!$G$6-'СЕТ СН'!$G$19</f>
        <v>1249.0923513800001</v>
      </c>
      <c r="C72" s="37">
        <f>SUMIFS(СВЦЭМ!$C$34:$C$777,СВЦЭМ!$A$34:$A$777,$A72,СВЦЭМ!$B$34:$B$777,C$47)+'СЕТ СН'!$G$9+СВЦЭМ!$D$10+'СЕТ СН'!$G$6-'СЕТ СН'!$G$19</f>
        <v>1296.6998768999999</v>
      </c>
      <c r="D72" s="37">
        <f>SUMIFS(СВЦЭМ!$C$34:$C$777,СВЦЭМ!$A$34:$A$777,$A72,СВЦЭМ!$B$34:$B$777,D$47)+'СЕТ СН'!$G$9+СВЦЭМ!$D$10+'СЕТ СН'!$G$6-'СЕТ СН'!$G$19</f>
        <v>1325.72620545</v>
      </c>
      <c r="E72" s="37">
        <f>SUMIFS(СВЦЭМ!$C$34:$C$777,СВЦЭМ!$A$34:$A$777,$A72,СВЦЭМ!$B$34:$B$777,E$47)+'СЕТ СН'!$G$9+СВЦЭМ!$D$10+'СЕТ СН'!$G$6-'СЕТ СН'!$G$19</f>
        <v>1326.9171449299999</v>
      </c>
      <c r="F72" s="37">
        <f>SUMIFS(СВЦЭМ!$C$34:$C$777,СВЦЭМ!$A$34:$A$777,$A72,СВЦЭМ!$B$34:$B$777,F$47)+'СЕТ СН'!$G$9+СВЦЭМ!$D$10+'СЕТ СН'!$G$6-'СЕТ СН'!$G$19</f>
        <v>1327.4198283800001</v>
      </c>
      <c r="G72" s="37">
        <f>SUMIFS(СВЦЭМ!$C$34:$C$777,СВЦЭМ!$A$34:$A$777,$A72,СВЦЭМ!$B$34:$B$777,G$47)+'СЕТ СН'!$G$9+СВЦЭМ!$D$10+'СЕТ СН'!$G$6-'СЕТ СН'!$G$19</f>
        <v>1298.02749479</v>
      </c>
      <c r="H72" s="37">
        <f>SUMIFS(СВЦЭМ!$C$34:$C$777,СВЦЭМ!$A$34:$A$777,$A72,СВЦЭМ!$B$34:$B$777,H$47)+'СЕТ СН'!$G$9+СВЦЭМ!$D$10+'СЕТ СН'!$G$6-'СЕТ СН'!$G$19</f>
        <v>1318.4828731499999</v>
      </c>
      <c r="I72" s="37">
        <f>SUMIFS(СВЦЭМ!$C$34:$C$777,СВЦЭМ!$A$34:$A$777,$A72,СВЦЭМ!$B$34:$B$777,I$47)+'СЕТ СН'!$G$9+СВЦЭМ!$D$10+'СЕТ СН'!$G$6-'СЕТ СН'!$G$19</f>
        <v>1289.7419318700001</v>
      </c>
      <c r="J72" s="37">
        <f>SUMIFS(СВЦЭМ!$C$34:$C$777,СВЦЭМ!$A$34:$A$777,$A72,СВЦЭМ!$B$34:$B$777,J$47)+'СЕТ СН'!$G$9+СВЦЭМ!$D$10+'СЕТ СН'!$G$6-'СЕТ СН'!$G$19</f>
        <v>1216.6369456</v>
      </c>
      <c r="K72" s="37">
        <f>SUMIFS(СВЦЭМ!$C$34:$C$777,СВЦЭМ!$A$34:$A$777,$A72,СВЦЭМ!$B$34:$B$777,K$47)+'СЕТ СН'!$G$9+СВЦЭМ!$D$10+'СЕТ СН'!$G$6-'СЕТ СН'!$G$19</f>
        <v>1139.71770496</v>
      </c>
      <c r="L72" s="37">
        <f>SUMIFS(СВЦЭМ!$C$34:$C$777,СВЦЭМ!$A$34:$A$777,$A72,СВЦЭМ!$B$34:$B$777,L$47)+'СЕТ СН'!$G$9+СВЦЭМ!$D$10+'СЕТ СН'!$G$6-'СЕТ СН'!$G$19</f>
        <v>1065.2842572300001</v>
      </c>
      <c r="M72" s="37">
        <f>SUMIFS(СВЦЭМ!$C$34:$C$777,СВЦЭМ!$A$34:$A$777,$A72,СВЦЭМ!$B$34:$B$777,M$47)+'СЕТ СН'!$G$9+СВЦЭМ!$D$10+'СЕТ СН'!$G$6-'СЕТ СН'!$G$19</f>
        <v>1041.1959923100001</v>
      </c>
      <c r="N72" s="37">
        <f>SUMIFS(СВЦЭМ!$C$34:$C$777,СВЦЭМ!$A$34:$A$777,$A72,СВЦЭМ!$B$34:$B$777,N$47)+'СЕТ СН'!$G$9+СВЦЭМ!$D$10+'СЕТ СН'!$G$6-'СЕТ СН'!$G$19</f>
        <v>1031.7849349200001</v>
      </c>
      <c r="O72" s="37">
        <f>SUMIFS(СВЦЭМ!$C$34:$C$777,СВЦЭМ!$A$34:$A$777,$A72,СВЦЭМ!$B$34:$B$777,O$47)+'СЕТ СН'!$G$9+СВЦЭМ!$D$10+'СЕТ СН'!$G$6-'СЕТ СН'!$G$19</f>
        <v>1035.66386913</v>
      </c>
      <c r="P72" s="37">
        <f>SUMIFS(СВЦЭМ!$C$34:$C$777,СВЦЭМ!$A$34:$A$777,$A72,СВЦЭМ!$B$34:$B$777,P$47)+'СЕТ СН'!$G$9+СВЦЭМ!$D$10+'СЕТ СН'!$G$6-'СЕТ СН'!$G$19</f>
        <v>1031.8765375100002</v>
      </c>
      <c r="Q72" s="37">
        <f>SUMIFS(СВЦЭМ!$C$34:$C$777,СВЦЭМ!$A$34:$A$777,$A72,СВЦЭМ!$B$34:$B$777,Q$47)+'СЕТ СН'!$G$9+СВЦЭМ!$D$10+'СЕТ СН'!$G$6-'СЕТ СН'!$G$19</f>
        <v>1023.1304012800001</v>
      </c>
      <c r="R72" s="37">
        <f>SUMIFS(СВЦЭМ!$C$34:$C$777,СВЦЭМ!$A$34:$A$777,$A72,СВЦЭМ!$B$34:$B$777,R$47)+'СЕТ СН'!$G$9+СВЦЭМ!$D$10+'СЕТ СН'!$G$6-'СЕТ СН'!$G$19</f>
        <v>1019.4429231600002</v>
      </c>
      <c r="S72" s="37">
        <f>SUMIFS(СВЦЭМ!$C$34:$C$777,СВЦЭМ!$A$34:$A$777,$A72,СВЦЭМ!$B$34:$B$777,S$47)+'СЕТ СН'!$G$9+СВЦЭМ!$D$10+'СЕТ СН'!$G$6-'СЕТ СН'!$G$19</f>
        <v>1031.5367793</v>
      </c>
      <c r="T72" s="37">
        <f>SUMIFS(СВЦЭМ!$C$34:$C$777,СВЦЭМ!$A$34:$A$777,$A72,СВЦЭМ!$B$34:$B$777,T$47)+'СЕТ СН'!$G$9+СВЦЭМ!$D$10+'СЕТ СН'!$G$6-'СЕТ СН'!$G$19</f>
        <v>1069.23236726</v>
      </c>
      <c r="U72" s="37">
        <f>SUMIFS(СВЦЭМ!$C$34:$C$777,СВЦЭМ!$A$34:$A$777,$A72,СВЦЭМ!$B$34:$B$777,U$47)+'СЕТ СН'!$G$9+СВЦЭМ!$D$10+'СЕТ СН'!$G$6-'СЕТ СН'!$G$19</f>
        <v>1091.87017659</v>
      </c>
      <c r="V72" s="37">
        <f>SUMIFS(СВЦЭМ!$C$34:$C$777,СВЦЭМ!$A$34:$A$777,$A72,СВЦЭМ!$B$34:$B$777,V$47)+'СЕТ СН'!$G$9+СВЦЭМ!$D$10+'СЕТ СН'!$G$6-'СЕТ СН'!$G$19</f>
        <v>1073.9768955899999</v>
      </c>
      <c r="W72" s="37">
        <f>SUMIFS(СВЦЭМ!$C$34:$C$777,СВЦЭМ!$A$34:$A$777,$A72,СВЦЭМ!$B$34:$B$777,W$47)+'СЕТ СН'!$G$9+СВЦЭМ!$D$10+'СЕТ СН'!$G$6-'СЕТ СН'!$G$19</f>
        <v>1122.23024194</v>
      </c>
      <c r="X72" s="37">
        <f>SUMIFS(СВЦЭМ!$C$34:$C$777,СВЦЭМ!$A$34:$A$777,$A72,СВЦЭМ!$B$34:$B$777,X$47)+'СЕТ СН'!$G$9+СВЦЭМ!$D$10+'СЕТ СН'!$G$6-'СЕТ СН'!$G$19</f>
        <v>1119.16115734</v>
      </c>
      <c r="Y72" s="37">
        <f>SUMIFS(СВЦЭМ!$C$34:$C$777,СВЦЭМ!$A$34:$A$777,$A72,СВЦЭМ!$B$34:$B$777,Y$47)+'СЕТ СН'!$G$9+СВЦЭМ!$D$10+'СЕТ СН'!$G$6-'СЕТ СН'!$G$19</f>
        <v>1174.3773132599999</v>
      </c>
    </row>
    <row r="73" spans="1:27" ht="15.75" x14ac:dyDescent="0.2">
      <c r="A73" s="36">
        <f t="shared" si="1"/>
        <v>43034</v>
      </c>
      <c r="B73" s="37">
        <f>SUMIFS(СВЦЭМ!$C$34:$C$777,СВЦЭМ!$A$34:$A$777,$A73,СВЦЭМ!$B$34:$B$777,B$47)+'СЕТ СН'!$G$9+СВЦЭМ!$D$10+'СЕТ СН'!$G$6-'СЕТ СН'!$G$19</f>
        <v>1243.3034719900002</v>
      </c>
      <c r="C73" s="37">
        <f>SUMIFS(СВЦЭМ!$C$34:$C$777,СВЦЭМ!$A$34:$A$777,$A73,СВЦЭМ!$B$34:$B$777,C$47)+'СЕТ СН'!$G$9+СВЦЭМ!$D$10+'СЕТ СН'!$G$6-'СЕТ СН'!$G$19</f>
        <v>1315.84640739</v>
      </c>
      <c r="D73" s="37">
        <f>SUMIFS(СВЦЭМ!$C$34:$C$777,СВЦЭМ!$A$34:$A$777,$A73,СВЦЭМ!$B$34:$B$777,D$47)+'СЕТ СН'!$G$9+СВЦЭМ!$D$10+'СЕТ СН'!$G$6-'СЕТ СН'!$G$19</f>
        <v>1332.9407875500001</v>
      </c>
      <c r="E73" s="37">
        <f>SUMIFS(СВЦЭМ!$C$34:$C$777,СВЦЭМ!$A$34:$A$777,$A73,СВЦЭМ!$B$34:$B$777,E$47)+'СЕТ СН'!$G$9+СВЦЭМ!$D$10+'СЕТ СН'!$G$6-'СЕТ СН'!$G$19</f>
        <v>1342.4541351400001</v>
      </c>
      <c r="F73" s="37">
        <f>SUMIFS(СВЦЭМ!$C$34:$C$777,СВЦЭМ!$A$34:$A$777,$A73,СВЦЭМ!$B$34:$B$777,F$47)+'СЕТ СН'!$G$9+СВЦЭМ!$D$10+'СЕТ СН'!$G$6-'СЕТ СН'!$G$19</f>
        <v>1335.5214334500001</v>
      </c>
      <c r="G73" s="37">
        <f>SUMIFS(СВЦЭМ!$C$34:$C$777,СВЦЭМ!$A$34:$A$777,$A73,СВЦЭМ!$B$34:$B$777,G$47)+'СЕТ СН'!$G$9+СВЦЭМ!$D$10+'СЕТ СН'!$G$6-'СЕТ СН'!$G$19</f>
        <v>1321.43474354</v>
      </c>
      <c r="H73" s="37">
        <f>SUMIFS(СВЦЭМ!$C$34:$C$777,СВЦЭМ!$A$34:$A$777,$A73,СВЦЭМ!$B$34:$B$777,H$47)+'СЕТ СН'!$G$9+СВЦЭМ!$D$10+'СЕТ СН'!$G$6-'СЕТ СН'!$G$19</f>
        <v>1229.2861629700001</v>
      </c>
      <c r="I73" s="37">
        <f>SUMIFS(СВЦЭМ!$C$34:$C$777,СВЦЭМ!$A$34:$A$777,$A73,СВЦЭМ!$B$34:$B$777,I$47)+'СЕТ СН'!$G$9+СВЦЭМ!$D$10+'СЕТ СН'!$G$6-'СЕТ СН'!$G$19</f>
        <v>1189.2412793200001</v>
      </c>
      <c r="J73" s="37">
        <f>SUMIFS(СВЦЭМ!$C$34:$C$777,СВЦЭМ!$A$34:$A$777,$A73,СВЦЭМ!$B$34:$B$777,J$47)+'СЕТ СН'!$G$9+СВЦЭМ!$D$10+'СЕТ СН'!$G$6-'СЕТ СН'!$G$19</f>
        <v>1148.7731628500001</v>
      </c>
      <c r="K73" s="37">
        <f>SUMIFS(СВЦЭМ!$C$34:$C$777,СВЦЭМ!$A$34:$A$777,$A73,СВЦЭМ!$B$34:$B$777,K$47)+'СЕТ СН'!$G$9+СВЦЭМ!$D$10+'СЕТ СН'!$G$6-'СЕТ СН'!$G$19</f>
        <v>1106.1641592400001</v>
      </c>
      <c r="L73" s="37">
        <f>SUMIFS(СВЦЭМ!$C$34:$C$777,СВЦЭМ!$A$34:$A$777,$A73,СВЦЭМ!$B$34:$B$777,L$47)+'СЕТ СН'!$G$9+СВЦЭМ!$D$10+'СЕТ СН'!$G$6-'СЕТ СН'!$G$19</f>
        <v>1097.0011647199999</v>
      </c>
      <c r="M73" s="37">
        <f>SUMIFS(СВЦЭМ!$C$34:$C$777,СВЦЭМ!$A$34:$A$777,$A73,СВЦЭМ!$B$34:$B$777,M$47)+'СЕТ СН'!$G$9+СВЦЭМ!$D$10+'СЕТ СН'!$G$6-'СЕТ СН'!$G$19</f>
        <v>1099.9430731500001</v>
      </c>
      <c r="N73" s="37">
        <f>SUMIFS(СВЦЭМ!$C$34:$C$777,СВЦЭМ!$A$34:$A$777,$A73,СВЦЭМ!$B$34:$B$777,N$47)+'СЕТ СН'!$G$9+СВЦЭМ!$D$10+'СЕТ СН'!$G$6-'СЕТ СН'!$G$19</f>
        <v>1085.8135233</v>
      </c>
      <c r="O73" s="37">
        <f>SUMIFS(СВЦЭМ!$C$34:$C$777,СВЦЭМ!$A$34:$A$777,$A73,СВЦЭМ!$B$34:$B$777,O$47)+'СЕТ СН'!$G$9+СВЦЭМ!$D$10+'СЕТ СН'!$G$6-'СЕТ СН'!$G$19</f>
        <v>1090.3563818800001</v>
      </c>
      <c r="P73" s="37">
        <f>SUMIFS(СВЦЭМ!$C$34:$C$777,СВЦЭМ!$A$34:$A$777,$A73,СВЦЭМ!$B$34:$B$777,P$47)+'СЕТ СН'!$G$9+СВЦЭМ!$D$10+'СЕТ СН'!$G$6-'СЕТ СН'!$G$19</f>
        <v>1082.14159571</v>
      </c>
      <c r="Q73" s="37">
        <f>SUMIFS(СВЦЭМ!$C$34:$C$777,СВЦЭМ!$A$34:$A$777,$A73,СВЦЭМ!$B$34:$B$777,Q$47)+'СЕТ СН'!$G$9+СВЦЭМ!$D$10+'СЕТ СН'!$G$6-'СЕТ СН'!$G$19</f>
        <v>1074.55394781</v>
      </c>
      <c r="R73" s="37">
        <f>SUMIFS(СВЦЭМ!$C$34:$C$777,СВЦЭМ!$A$34:$A$777,$A73,СВЦЭМ!$B$34:$B$777,R$47)+'СЕТ СН'!$G$9+СВЦЭМ!$D$10+'СЕТ СН'!$G$6-'СЕТ СН'!$G$19</f>
        <v>1069.7895416800002</v>
      </c>
      <c r="S73" s="37">
        <f>SUMIFS(СВЦЭМ!$C$34:$C$777,СВЦЭМ!$A$34:$A$777,$A73,СВЦЭМ!$B$34:$B$777,S$47)+'СЕТ СН'!$G$9+СВЦЭМ!$D$10+'СЕТ СН'!$G$6-'СЕТ СН'!$G$19</f>
        <v>1086.6302534500001</v>
      </c>
      <c r="T73" s="37">
        <f>SUMIFS(СВЦЭМ!$C$34:$C$777,СВЦЭМ!$A$34:$A$777,$A73,СВЦЭМ!$B$34:$B$777,T$47)+'СЕТ СН'!$G$9+СВЦЭМ!$D$10+'СЕТ СН'!$G$6-'СЕТ СН'!$G$19</f>
        <v>1123.3778570499999</v>
      </c>
      <c r="U73" s="37">
        <f>SUMIFS(СВЦЭМ!$C$34:$C$777,СВЦЭМ!$A$34:$A$777,$A73,СВЦЭМ!$B$34:$B$777,U$47)+'СЕТ СН'!$G$9+СВЦЭМ!$D$10+'СЕТ СН'!$G$6-'СЕТ СН'!$G$19</f>
        <v>1141.2195983199999</v>
      </c>
      <c r="V73" s="37">
        <f>SUMIFS(СВЦЭМ!$C$34:$C$777,СВЦЭМ!$A$34:$A$777,$A73,СВЦЭМ!$B$34:$B$777,V$47)+'СЕТ СН'!$G$9+СВЦЭМ!$D$10+'СЕТ СН'!$G$6-'СЕТ СН'!$G$19</f>
        <v>1118.0655162100002</v>
      </c>
      <c r="W73" s="37">
        <f>SUMIFS(СВЦЭМ!$C$34:$C$777,СВЦЭМ!$A$34:$A$777,$A73,СВЦЭМ!$B$34:$B$777,W$47)+'СЕТ СН'!$G$9+СВЦЭМ!$D$10+'СЕТ СН'!$G$6-'СЕТ СН'!$G$19</f>
        <v>1095.5846804299999</v>
      </c>
      <c r="X73" s="37">
        <f>SUMIFS(СВЦЭМ!$C$34:$C$777,СВЦЭМ!$A$34:$A$777,$A73,СВЦЭМ!$B$34:$B$777,X$47)+'СЕТ СН'!$G$9+СВЦЭМ!$D$10+'СЕТ СН'!$G$6-'СЕТ СН'!$G$19</f>
        <v>1136.24729368</v>
      </c>
      <c r="Y73" s="37">
        <f>SUMIFS(СВЦЭМ!$C$34:$C$777,СВЦЭМ!$A$34:$A$777,$A73,СВЦЭМ!$B$34:$B$777,Y$47)+'СЕТ СН'!$G$9+СВЦЭМ!$D$10+'СЕТ СН'!$G$6-'СЕТ СН'!$G$19</f>
        <v>1165.32870843</v>
      </c>
    </row>
    <row r="74" spans="1:27" ht="15.75" x14ac:dyDescent="0.2">
      <c r="A74" s="36">
        <f t="shared" si="1"/>
        <v>43035</v>
      </c>
      <c r="B74" s="37">
        <f>SUMIFS(СВЦЭМ!$C$34:$C$777,СВЦЭМ!$A$34:$A$777,$A74,СВЦЭМ!$B$34:$B$777,B$47)+'СЕТ СН'!$G$9+СВЦЭМ!$D$10+'СЕТ СН'!$G$6-'СЕТ СН'!$G$19</f>
        <v>1298.4278090800001</v>
      </c>
      <c r="C74" s="37">
        <f>SUMIFS(СВЦЭМ!$C$34:$C$777,СВЦЭМ!$A$34:$A$777,$A74,СВЦЭМ!$B$34:$B$777,C$47)+'СЕТ СН'!$G$9+СВЦЭМ!$D$10+'СЕТ СН'!$G$6-'СЕТ СН'!$G$19</f>
        <v>1337.08653639</v>
      </c>
      <c r="D74" s="37">
        <f>SUMIFS(СВЦЭМ!$C$34:$C$777,СВЦЭМ!$A$34:$A$777,$A74,СВЦЭМ!$B$34:$B$777,D$47)+'СЕТ СН'!$G$9+СВЦЭМ!$D$10+'СЕТ СН'!$G$6-'СЕТ СН'!$G$19</f>
        <v>1380.1250735799999</v>
      </c>
      <c r="E74" s="37">
        <f>SUMIFS(СВЦЭМ!$C$34:$C$777,СВЦЭМ!$A$34:$A$777,$A74,СВЦЭМ!$B$34:$B$777,E$47)+'СЕТ СН'!$G$9+СВЦЭМ!$D$10+'СЕТ СН'!$G$6-'СЕТ СН'!$G$19</f>
        <v>1380.49731815</v>
      </c>
      <c r="F74" s="37">
        <f>SUMIFS(СВЦЭМ!$C$34:$C$777,СВЦЭМ!$A$34:$A$777,$A74,СВЦЭМ!$B$34:$B$777,F$47)+'СЕТ СН'!$G$9+СВЦЭМ!$D$10+'СЕТ СН'!$G$6-'СЕТ СН'!$G$19</f>
        <v>1370.9141938400001</v>
      </c>
      <c r="G74" s="37">
        <f>SUMIFS(СВЦЭМ!$C$34:$C$777,СВЦЭМ!$A$34:$A$777,$A74,СВЦЭМ!$B$34:$B$777,G$47)+'СЕТ СН'!$G$9+СВЦЭМ!$D$10+'СЕТ СН'!$G$6-'СЕТ СН'!$G$19</f>
        <v>1360.5656013099999</v>
      </c>
      <c r="H74" s="37">
        <f>SUMIFS(СВЦЭМ!$C$34:$C$777,СВЦЭМ!$A$34:$A$777,$A74,СВЦЭМ!$B$34:$B$777,H$47)+'СЕТ СН'!$G$9+СВЦЭМ!$D$10+'СЕТ СН'!$G$6-'СЕТ СН'!$G$19</f>
        <v>1324.0947339700001</v>
      </c>
      <c r="I74" s="37">
        <f>SUMIFS(СВЦЭМ!$C$34:$C$777,СВЦЭМ!$A$34:$A$777,$A74,СВЦЭМ!$B$34:$B$777,I$47)+'СЕТ СН'!$G$9+СВЦЭМ!$D$10+'СЕТ СН'!$G$6-'СЕТ СН'!$G$19</f>
        <v>1255.1319660899999</v>
      </c>
      <c r="J74" s="37">
        <f>SUMIFS(СВЦЭМ!$C$34:$C$777,СВЦЭМ!$A$34:$A$777,$A74,СВЦЭМ!$B$34:$B$777,J$47)+'СЕТ СН'!$G$9+СВЦЭМ!$D$10+'СЕТ СН'!$G$6-'СЕТ СН'!$G$19</f>
        <v>1197.7998900299999</v>
      </c>
      <c r="K74" s="37">
        <f>SUMIFS(СВЦЭМ!$C$34:$C$777,СВЦЭМ!$A$34:$A$777,$A74,СВЦЭМ!$B$34:$B$777,K$47)+'СЕТ СН'!$G$9+СВЦЭМ!$D$10+'СЕТ СН'!$G$6-'СЕТ СН'!$G$19</f>
        <v>1110.80980374</v>
      </c>
      <c r="L74" s="37">
        <f>SUMIFS(СВЦЭМ!$C$34:$C$777,СВЦЭМ!$A$34:$A$777,$A74,СВЦЭМ!$B$34:$B$777,L$47)+'СЕТ СН'!$G$9+СВЦЭМ!$D$10+'СЕТ СН'!$G$6-'СЕТ СН'!$G$19</f>
        <v>1046.66402438</v>
      </c>
      <c r="M74" s="37">
        <f>SUMIFS(СВЦЭМ!$C$34:$C$777,СВЦЭМ!$A$34:$A$777,$A74,СВЦЭМ!$B$34:$B$777,M$47)+'СЕТ СН'!$G$9+СВЦЭМ!$D$10+'СЕТ СН'!$G$6-'СЕТ СН'!$G$19</f>
        <v>1030.22169005</v>
      </c>
      <c r="N74" s="37">
        <f>SUMIFS(СВЦЭМ!$C$34:$C$777,СВЦЭМ!$A$34:$A$777,$A74,СВЦЭМ!$B$34:$B$777,N$47)+'СЕТ СН'!$G$9+СВЦЭМ!$D$10+'СЕТ СН'!$G$6-'СЕТ СН'!$G$19</f>
        <v>1026.71602719</v>
      </c>
      <c r="O74" s="37">
        <f>SUMIFS(СВЦЭМ!$C$34:$C$777,СВЦЭМ!$A$34:$A$777,$A74,СВЦЭМ!$B$34:$B$777,O$47)+'СЕТ СН'!$G$9+СВЦЭМ!$D$10+'СЕТ СН'!$G$6-'СЕТ СН'!$G$19</f>
        <v>1019.5624847300001</v>
      </c>
      <c r="P74" s="37">
        <f>SUMIFS(СВЦЭМ!$C$34:$C$777,СВЦЭМ!$A$34:$A$777,$A74,СВЦЭМ!$B$34:$B$777,P$47)+'СЕТ СН'!$G$9+СВЦЭМ!$D$10+'СЕТ СН'!$G$6-'СЕТ СН'!$G$19</f>
        <v>1021.00746701</v>
      </c>
      <c r="Q74" s="37">
        <f>SUMIFS(СВЦЭМ!$C$34:$C$777,СВЦЭМ!$A$34:$A$777,$A74,СВЦЭМ!$B$34:$B$777,Q$47)+'СЕТ СН'!$G$9+СВЦЭМ!$D$10+'СЕТ СН'!$G$6-'СЕТ СН'!$G$19</f>
        <v>1022.45399522</v>
      </c>
      <c r="R74" s="37">
        <f>SUMIFS(СВЦЭМ!$C$34:$C$777,СВЦЭМ!$A$34:$A$777,$A74,СВЦЭМ!$B$34:$B$777,R$47)+'СЕТ СН'!$G$9+СВЦЭМ!$D$10+'СЕТ СН'!$G$6-'СЕТ СН'!$G$19</f>
        <v>1016.5208392499999</v>
      </c>
      <c r="S74" s="37">
        <f>SUMIFS(СВЦЭМ!$C$34:$C$777,СВЦЭМ!$A$34:$A$777,$A74,СВЦЭМ!$B$34:$B$777,S$47)+'СЕТ СН'!$G$9+СВЦЭМ!$D$10+'СЕТ СН'!$G$6-'СЕТ СН'!$G$19</f>
        <v>1023.8600644000001</v>
      </c>
      <c r="T74" s="37">
        <f>SUMIFS(СВЦЭМ!$C$34:$C$777,СВЦЭМ!$A$34:$A$777,$A74,СВЦЭМ!$B$34:$B$777,T$47)+'СЕТ СН'!$G$9+СВЦЭМ!$D$10+'СЕТ СН'!$G$6-'СЕТ СН'!$G$19</f>
        <v>1057.10151625</v>
      </c>
      <c r="U74" s="37">
        <f>SUMIFS(СВЦЭМ!$C$34:$C$777,СВЦЭМ!$A$34:$A$777,$A74,СВЦЭМ!$B$34:$B$777,U$47)+'СЕТ СН'!$G$9+СВЦЭМ!$D$10+'СЕТ СН'!$G$6-'СЕТ СН'!$G$19</f>
        <v>1071.3524247099999</v>
      </c>
      <c r="V74" s="37">
        <f>SUMIFS(СВЦЭМ!$C$34:$C$777,СВЦЭМ!$A$34:$A$777,$A74,СВЦЭМ!$B$34:$B$777,V$47)+'СЕТ СН'!$G$9+СВЦЭМ!$D$10+'СЕТ СН'!$G$6-'СЕТ СН'!$G$19</f>
        <v>1061.3605618300001</v>
      </c>
      <c r="W74" s="37">
        <f>SUMIFS(СВЦЭМ!$C$34:$C$777,СВЦЭМ!$A$34:$A$777,$A74,СВЦЭМ!$B$34:$B$777,W$47)+'СЕТ СН'!$G$9+СВЦЭМ!$D$10+'СЕТ СН'!$G$6-'СЕТ СН'!$G$19</f>
        <v>1092.5723051499999</v>
      </c>
      <c r="X74" s="37">
        <f>SUMIFS(СВЦЭМ!$C$34:$C$777,СВЦЭМ!$A$34:$A$777,$A74,СВЦЭМ!$B$34:$B$777,X$47)+'СЕТ СН'!$G$9+СВЦЭМ!$D$10+'СЕТ СН'!$G$6-'СЕТ СН'!$G$19</f>
        <v>1147.1956221200001</v>
      </c>
      <c r="Y74" s="37">
        <f>SUMIFS(СВЦЭМ!$C$34:$C$777,СВЦЭМ!$A$34:$A$777,$A74,СВЦЭМ!$B$34:$B$777,Y$47)+'СЕТ СН'!$G$9+СВЦЭМ!$D$10+'СЕТ СН'!$G$6-'СЕТ СН'!$G$19</f>
        <v>1219.4305703499999</v>
      </c>
    </row>
    <row r="75" spans="1:27" ht="15.75" x14ac:dyDescent="0.2">
      <c r="A75" s="36">
        <f t="shared" si="1"/>
        <v>43036</v>
      </c>
      <c r="B75" s="37">
        <f>SUMIFS(СВЦЭМ!$C$34:$C$777,СВЦЭМ!$A$34:$A$777,$A75,СВЦЭМ!$B$34:$B$777,B$47)+'СЕТ СН'!$G$9+СВЦЭМ!$D$10+'СЕТ СН'!$G$6-'СЕТ СН'!$G$19</f>
        <v>1309.07333924</v>
      </c>
      <c r="C75" s="37">
        <f>SUMIFS(СВЦЭМ!$C$34:$C$777,СВЦЭМ!$A$34:$A$777,$A75,СВЦЭМ!$B$34:$B$777,C$47)+'СЕТ СН'!$G$9+СВЦЭМ!$D$10+'СЕТ СН'!$G$6-'СЕТ СН'!$G$19</f>
        <v>1311.6940963700001</v>
      </c>
      <c r="D75" s="37">
        <f>SUMIFS(СВЦЭМ!$C$34:$C$777,СВЦЭМ!$A$34:$A$777,$A75,СВЦЭМ!$B$34:$B$777,D$47)+'СЕТ СН'!$G$9+СВЦЭМ!$D$10+'СЕТ СН'!$G$6-'СЕТ СН'!$G$19</f>
        <v>1340.4881593800001</v>
      </c>
      <c r="E75" s="37">
        <f>SUMIFS(СВЦЭМ!$C$34:$C$777,СВЦЭМ!$A$34:$A$777,$A75,СВЦЭМ!$B$34:$B$777,E$47)+'СЕТ СН'!$G$9+СВЦЭМ!$D$10+'СЕТ СН'!$G$6-'СЕТ СН'!$G$19</f>
        <v>1335.08966659</v>
      </c>
      <c r="F75" s="37">
        <f>SUMIFS(СВЦЭМ!$C$34:$C$777,СВЦЭМ!$A$34:$A$777,$A75,СВЦЭМ!$B$34:$B$777,F$47)+'СЕТ СН'!$G$9+СВЦЭМ!$D$10+'СЕТ СН'!$G$6-'СЕТ СН'!$G$19</f>
        <v>1336.2956569200001</v>
      </c>
      <c r="G75" s="37">
        <f>SUMIFS(СВЦЭМ!$C$34:$C$777,СВЦЭМ!$A$34:$A$777,$A75,СВЦЭМ!$B$34:$B$777,G$47)+'СЕТ СН'!$G$9+СВЦЭМ!$D$10+'СЕТ СН'!$G$6-'СЕТ СН'!$G$19</f>
        <v>1331.8673138199999</v>
      </c>
      <c r="H75" s="37">
        <f>SUMIFS(СВЦЭМ!$C$34:$C$777,СВЦЭМ!$A$34:$A$777,$A75,СВЦЭМ!$B$34:$B$777,H$47)+'СЕТ СН'!$G$9+СВЦЭМ!$D$10+'СЕТ СН'!$G$6-'СЕТ СН'!$G$19</f>
        <v>1315.55729681</v>
      </c>
      <c r="I75" s="37">
        <f>SUMIFS(СВЦЭМ!$C$34:$C$777,СВЦЭМ!$A$34:$A$777,$A75,СВЦЭМ!$B$34:$B$777,I$47)+'СЕТ СН'!$G$9+СВЦЭМ!$D$10+'СЕТ СН'!$G$6-'СЕТ СН'!$G$19</f>
        <v>1253.3299276400001</v>
      </c>
      <c r="J75" s="37">
        <f>SUMIFS(СВЦЭМ!$C$34:$C$777,СВЦЭМ!$A$34:$A$777,$A75,СВЦЭМ!$B$34:$B$777,J$47)+'СЕТ СН'!$G$9+СВЦЭМ!$D$10+'СЕТ СН'!$G$6-'СЕТ СН'!$G$19</f>
        <v>1166.61531244</v>
      </c>
      <c r="K75" s="37">
        <f>SUMIFS(СВЦЭМ!$C$34:$C$777,СВЦЭМ!$A$34:$A$777,$A75,СВЦЭМ!$B$34:$B$777,K$47)+'СЕТ СН'!$G$9+СВЦЭМ!$D$10+'СЕТ СН'!$G$6-'СЕТ СН'!$G$19</f>
        <v>1112.9774126500001</v>
      </c>
      <c r="L75" s="37">
        <f>SUMIFS(СВЦЭМ!$C$34:$C$777,СВЦЭМ!$A$34:$A$777,$A75,СВЦЭМ!$B$34:$B$777,L$47)+'СЕТ СН'!$G$9+СВЦЭМ!$D$10+'СЕТ СН'!$G$6-'СЕТ СН'!$G$19</f>
        <v>1060.6524791699999</v>
      </c>
      <c r="M75" s="37">
        <f>SUMIFS(СВЦЭМ!$C$34:$C$777,СВЦЭМ!$A$34:$A$777,$A75,СВЦЭМ!$B$34:$B$777,M$47)+'СЕТ СН'!$G$9+СВЦЭМ!$D$10+'СЕТ СН'!$G$6-'СЕТ СН'!$G$19</f>
        <v>1052.11896897</v>
      </c>
      <c r="N75" s="37">
        <f>SUMIFS(СВЦЭМ!$C$34:$C$777,СВЦЭМ!$A$34:$A$777,$A75,СВЦЭМ!$B$34:$B$777,N$47)+'СЕТ СН'!$G$9+СВЦЭМ!$D$10+'СЕТ СН'!$G$6-'СЕТ СН'!$G$19</f>
        <v>1042.2194905599999</v>
      </c>
      <c r="O75" s="37">
        <f>SUMIFS(СВЦЭМ!$C$34:$C$777,СВЦЭМ!$A$34:$A$777,$A75,СВЦЭМ!$B$34:$B$777,O$47)+'СЕТ СН'!$G$9+СВЦЭМ!$D$10+'СЕТ СН'!$G$6-'СЕТ СН'!$G$19</f>
        <v>1033.2257964</v>
      </c>
      <c r="P75" s="37">
        <f>SUMIFS(СВЦЭМ!$C$34:$C$777,СВЦЭМ!$A$34:$A$777,$A75,СВЦЭМ!$B$34:$B$777,P$47)+'СЕТ СН'!$G$9+СВЦЭМ!$D$10+'СЕТ СН'!$G$6-'СЕТ СН'!$G$19</f>
        <v>1048.2115337700002</v>
      </c>
      <c r="Q75" s="37">
        <f>SUMIFS(СВЦЭМ!$C$34:$C$777,СВЦЭМ!$A$34:$A$777,$A75,СВЦЭМ!$B$34:$B$777,Q$47)+'СЕТ СН'!$G$9+СВЦЭМ!$D$10+'СЕТ СН'!$G$6-'СЕТ СН'!$G$19</f>
        <v>1054.5290521000002</v>
      </c>
      <c r="R75" s="37">
        <f>SUMIFS(СВЦЭМ!$C$34:$C$777,СВЦЭМ!$A$34:$A$777,$A75,СВЦЭМ!$B$34:$B$777,R$47)+'СЕТ СН'!$G$9+СВЦЭМ!$D$10+'СЕТ СН'!$G$6-'СЕТ СН'!$G$19</f>
        <v>1046.6337341200001</v>
      </c>
      <c r="S75" s="37">
        <f>SUMIFS(СВЦЭМ!$C$34:$C$777,СВЦЭМ!$A$34:$A$777,$A75,СВЦЭМ!$B$34:$B$777,S$47)+'СЕТ СН'!$G$9+СВЦЭМ!$D$10+'СЕТ СН'!$G$6-'СЕТ СН'!$G$19</f>
        <v>1061.36350627</v>
      </c>
      <c r="T75" s="37">
        <f>SUMIFS(СВЦЭМ!$C$34:$C$777,СВЦЭМ!$A$34:$A$777,$A75,СВЦЭМ!$B$34:$B$777,T$47)+'СЕТ СН'!$G$9+СВЦЭМ!$D$10+'СЕТ СН'!$G$6-'СЕТ СН'!$G$19</f>
        <v>1086.1951003200002</v>
      </c>
      <c r="U75" s="37">
        <f>SUMIFS(СВЦЭМ!$C$34:$C$777,СВЦЭМ!$A$34:$A$777,$A75,СВЦЭМ!$B$34:$B$777,U$47)+'СЕТ СН'!$G$9+СВЦЭМ!$D$10+'СЕТ СН'!$G$6-'СЕТ СН'!$G$19</f>
        <v>1080.6050438699999</v>
      </c>
      <c r="V75" s="37">
        <f>SUMIFS(СВЦЭМ!$C$34:$C$777,СВЦЭМ!$A$34:$A$777,$A75,СВЦЭМ!$B$34:$B$777,V$47)+'СЕТ СН'!$G$9+СВЦЭМ!$D$10+'СЕТ СН'!$G$6-'СЕТ СН'!$G$19</f>
        <v>1053.70795748</v>
      </c>
      <c r="W75" s="37">
        <f>SUMIFS(СВЦЭМ!$C$34:$C$777,СВЦЭМ!$A$34:$A$777,$A75,СВЦЭМ!$B$34:$B$777,W$47)+'СЕТ СН'!$G$9+СВЦЭМ!$D$10+'СЕТ СН'!$G$6-'СЕТ СН'!$G$19</f>
        <v>1108.8840847199999</v>
      </c>
      <c r="X75" s="37">
        <f>SUMIFS(СВЦЭМ!$C$34:$C$777,СВЦЭМ!$A$34:$A$777,$A75,СВЦЭМ!$B$34:$B$777,X$47)+'СЕТ СН'!$G$9+СВЦЭМ!$D$10+'СЕТ СН'!$G$6-'СЕТ СН'!$G$19</f>
        <v>1123.28953045</v>
      </c>
      <c r="Y75" s="37">
        <f>SUMIFS(СВЦЭМ!$C$34:$C$777,СВЦЭМ!$A$34:$A$777,$A75,СВЦЭМ!$B$34:$B$777,Y$47)+'СЕТ СН'!$G$9+СВЦЭМ!$D$10+'СЕТ СН'!$G$6-'СЕТ СН'!$G$19</f>
        <v>1216.7188149900001</v>
      </c>
    </row>
    <row r="76" spans="1:27" ht="15.75" x14ac:dyDescent="0.2">
      <c r="A76" s="36">
        <f t="shared" si="1"/>
        <v>43037</v>
      </c>
      <c r="B76" s="37">
        <f>SUMIFS(СВЦЭМ!$C$34:$C$777,СВЦЭМ!$A$34:$A$777,$A76,СВЦЭМ!$B$34:$B$777,B$47)+'СЕТ СН'!$G$9+СВЦЭМ!$D$10+'СЕТ СН'!$G$6-'СЕТ СН'!$G$19</f>
        <v>1365.0049615600001</v>
      </c>
      <c r="C76" s="37">
        <f>SUMIFS(СВЦЭМ!$C$34:$C$777,СВЦЭМ!$A$34:$A$777,$A76,СВЦЭМ!$B$34:$B$777,C$47)+'СЕТ СН'!$G$9+СВЦЭМ!$D$10+'СЕТ СН'!$G$6-'СЕТ СН'!$G$19</f>
        <v>1345.96389987</v>
      </c>
      <c r="D76" s="37">
        <f>SUMIFS(СВЦЭМ!$C$34:$C$777,СВЦЭМ!$A$34:$A$777,$A76,СВЦЭМ!$B$34:$B$777,D$47)+'СЕТ СН'!$G$9+СВЦЭМ!$D$10+'СЕТ СН'!$G$6-'СЕТ СН'!$G$19</f>
        <v>1372.11736268</v>
      </c>
      <c r="E76" s="37">
        <f>SUMIFS(СВЦЭМ!$C$34:$C$777,СВЦЭМ!$A$34:$A$777,$A76,СВЦЭМ!$B$34:$B$777,E$47)+'СЕТ СН'!$G$9+СВЦЭМ!$D$10+'СЕТ СН'!$G$6-'СЕТ СН'!$G$19</f>
        <v>1370.9181986600001</v>
      </c>
      <c r="F76" s="37">
        <f>SUMIFS(СВЦЭМ!$C$34:$C$777,СВЦЭМ!$A$34:$A$777,$A76,СВЦЭМ!$B$34:$B$777,F$47)+'СЕТ СН'!$G$9+СВЦЭМ!$D$10+'СЕТ СН'!$G$6-'СЕТ СН'!$G$19</f>
        <v>1366.4476395300001</v>
      </c>
      <c r="G76" s="37">
        <f>SUMIFS(СВЦЭМ!$C$34:$C$777,СВЦЭМ!$A$34:$A$777,$A76,СВЦЭМ!$B$34:$B$777,G$47)+'СЕТ СН'!$G$9+СВЦЭМ!$D$10+'СЕТ СН'!$G$6-'СЕТ СН'!$G$19</f>
        <v>1368.6130067000001</v>
      </c>
      <c r="H76" s="37">
        <f>SUMIFS(СВЦЭМ!$C$34:$C$777,СВЦЭМ!$A$34:$A$777,$A76,СВЦЭМ!$B$34:$B$777,H$47)+'СЕТ СН'!$G$9+СВЦЭМ!$D$10+'СЕТ СН'!$G$6-'СЕТ СН'!$G$19</f>
        <v>1378.53228431</v>
      </c>
      <c r="I76" s="37">
        <f>SUMIFS(СВЦЭМ!$C$34:$C$777,СВЦЭМ!$A$34:$A$777,$A76,СВЦЭМ!$B$34:$B$777,I$47)+'СЕТ СН'!$G$9+СВЦЭМ!$D$10+'СЕТ СН'!$G$6-'СЕТ СН'!$G$19</f>
        <v>1372.80507792</v>
      </c>
      <c r="J76" s="37">
        <f>SUMIFS(СВЦЭМ!$C$34:$C$777,СВЦЭМ!$A$34:$A$777,$A76,СВЦЭМ!$B$34:$B$777,J$47)+'СЕТ СН'!$G$9+СВЦЭМ!$D$10+'СЕТ СН'!$G$6-'СЕТ СН'!$G$19</f>
        <v>1257.0286338000001</v>
      </c>
      <c r="K76" s="37">
        <f>SUMIFS(СВЦЭМ!$C$34:$C$777,СВЦЭМ!$A$34:$A$777,$A76,СВЦЭМ!$B$34:$B$777,K$47)+'СЕТ СН'!$G$9+СВЦЭМ!$D$10+'СЕТ СН'!$G$6-'СЕТ СН'!$G$19</f>
        <v>1137.3198532400002</v>
      </c>
      <c r="L76" s="37">
        <f>SUMIFS(СВЦЭМ!$C$34:$C$777,СВЦЭМ!$A$34:$A$777,$A76,СВЦЭМ!$B$34:$B$777,L$47)+'СЕТ СН'!$G$9+СВЦЭМ!$D$10+'СЕТ СН'!$G$6-'СЕТ СН'!$G$19</f>
        <v>1036.74520035</v>
      </c>
      <c r="M76" s="37">
        <f>SUMIFS(СВЦЭМ!$C$34:$C$777,СВЦЭМ!$A$34:$A$777,$A76,СВЦЭМ!$B$34:$B$777,M$47)+'СЕТ СН'!$G$9+СВЦЭМ!$D$10+'СЕТ СН'!$G$6-'СЕТ СН'!$G$19</f>
        <v>994.55980950999992</v>
      </c>
      <c r="N76" s="37">
        <f>SUMIFS(СВЦЭМ!$C$34:$C$777,СВЦЭМ!$A$34:$A$777,$A76,СВЦЭМ!$B$34:$B$777,N$47)+'СЕТ СН'!$G$9+СВЦЭМ!$D$10+'СЕТ СН'!$G$6-'СЕТ СН'!$G$19</f>
        <v>1003.4098393200002</v>
      </c>
      <c r="O76" s="37">
        <f>SUMIFS(СВЦЭМ!$C$34:$C$777,СВЦЭМ!$A$34:$A$777,$A76,СВЦЭМ!$B$34:$B$777,O$47)+'СЕТ СН'!$G$9+СВЦЭМ!$D$10+'СЕТ СН'!$G$6-'СЕТ СН'!$G$19</f>
        <v>1018.4594913800001</v>
      </c>
      <c r="P76" s="37">
        <f>SUMIFS(СВЦЭМ!$C$34:$C$777,СВЦЭМ!$A$34:$A$777,$A76,СВЦЭМ!$B$34:$B$777,P$47)+'СЕТ СН'!$G$9+СВЦЭМ!$D$10+'СЕТ СН'!$G$6-'СЕТ СН'!$G$19</f>
        <v>1075.3868327999999</v>
      </c>
      <c r="Q76" s="37">
        <f>SUMIFS(СВЦЭМ!$C$34:$C$777,СВЦЭМ!$A$34:$A$777,$A76,СВЦЭМ!$B$34:$B$777,Q$47)+'СЕТ СН'!$G$9+СВЦЭМ!$D$10+'СЕТ СН'!$G$6-'СЕТ СН'!$G$19</f>
        <v>1067.31543074</v>
      </c>
      <c r="R76" s="37">
        <f>SUMIFS(СВЦЭМ!$C$34:$C$777,СВЦЭМ!$A$34:$A$777,$A76,СВЦЭМ!$B$34:$B$777,R$47)+'СЕТ СН'!$G$9+СВЦЭМ!$D$10+'СЕТ СН'!$G$6-'СЕТ СН'!$G$19</f>
        <v>1063.0394215199999</v>
      </c>
      <c r="S76" s="37">
        <f>SUMIFS(СВЦЭМ!$C$34:$C$777,СВЦЭМ!$A$34:$A$777,$A76,СВЦЭМ!$B$34:$B$777,S$47)+'СЕТ СН'!$G$9+СВЦЭМ!$D$10+'СЕТ СН'!$G$6-'СЕТ СН'!$G$19</f>
        <v>1073.1175538900002</v>
      </c>
      <c r="T76" s="37">
        <f>SUMIFS(СВЦЭМ!$C$34:$C$777,СВЦЭМ!$A$34:$A$777,$A76,СВЦЭМ!$B$34:$B$777,T$47)+'СЕТ СН'!$G$9+СВЦЭМ!$D$10+'СЕТ СН'!$G$6-'СЕТ СН'!$G$19</f>
        <v>1005.7921096800001</v>
      </c>
      <c r="U76" s="37">
        <f>SUMIFS(СВЦЭМ!$C$34:$C$777,СВЦЭМ!$A$34:$A$777,$A76,СВЦЭМ!$B$34:$B$777,U$47)+'СЕТ СН'!$G$9+СВЦЭМ!$D$10+'СЕТ СН'!$G$6-'СЕТ СН'!$G$19</f>
        <v>1003.9173529300001</v>
      </c>
      <c r="V76" s="37">
        <f>SUMIFS(СВЦЭМ!$C$34:$C$777,СВЦЭМ!$A$34:$A$777,$A76,СВЦЭМ!$B$34:$B$777,V$47)+'СЕТ СН'!$G$9+СВЦЭМ!$D$10+'СЕТ СН'!$G$6-'СЕТ СН'!$G$19</f>
        <v>1028.58626211</v>
      </c>
      <c r="W76" s="37">
        <f>SUMIFS(СВЦЭМ!$C$34:$C$777,СВЦЭМ!$A$34:$A$777,$A76,СВЦЭМ!$B$34:$B$777,W$47)+'СЕТ СН'!$G$9+СВЦЭМ!$D$10+'СЕТ СН'!$G$6-'СЕТ СН'!$G$19</f>
        <v>1117.1091811800002</v>
      </c>
      <c r="X76" s="37">
        <f>SUMIFS(СВЦЭМ!$C$34:$C$777,СВЦЭМ!$A$34:$A$777,$A76,СВЦЭМ!$B$34:$B$777,X$47)+'СЕТ СН'!$G$9+СВЦЭМ!$D$10+'СЕТ СН'!$G$6-'СЕТ СН'!$G$19</f>
        <v>1234.29294957</v>
      </c>
      <c r="Y76" s="37">
        <f>SUMIFS(СВЦЭМ!$C$34:$C$777,СВЦЭМ!$A$34:$A$777,$A76,СВЦЭМ!$B$34:$B$777,Y$47)+'СЕТ СН'!$G$9+СВЦЭМ!$D$10+'СЕТ СН'!$G$6-'СЕТ СН'!$G$19</f>
        <v>1319.24522647</v>
      </c>
    </row>
    <row r="77" spans="1:27" ht="15.75" x14ac:dyDescent="0.2">
      <c r="A77" s="36">
        <f t="shared" si="1"/>
        <v>43038</v>
      </c>
      <c r="B77" s="37">
        <f>SUMIFS(СВЦЭМ!$C$34:$C$777,СВЦЭМ!$A$34:$A$777,$A77,СВЦЭМ!$B$34:$B$777,B$47)+'СЕТ СН'!$G$9+СВЦЭМ!$D$10+'СЕТ СН'!$G$6-'СЕТ СН'!$G$19</f>
        <v>1263.0802772500001</v>
      </c>
      <c r="C77" s="37">
        <f>SUMIFS(СВЦЭМ!$C$34:$C$777,СВЦЭМ!$A$34:$A$777,$A77,СВЦЭМ!$B$34:$B$777,C$47)+'СЕТ СН'!$G$9+СВЦЭМ!$D$10+'СЕТ СН'!$G$6-'СЕТ СН'!$G$19</f>
        <v>1239.95382578</v>
      </c>
      <c r="D77" s="37">
        <f>SUMIFS(СВЦЭМ!$C$34:$C$777,СВЦЭМ!$A$34:$A$777,$A77,СВЦЭМ!$B$34:$B$777,D$47)+'СЕТ СН'!$G$9+СВЦЭМ!$D$10+'СЕТ СН'!$G$6-'СЕТ СН'!$G$19</f>
        <v>1227.8136847000001</v>
      </c>
      <c r="E77" s="37">
        <f>SUMIFS(СВЦЭМ!$C$34:$C$777,СВЦЭМ!$A$34:$A$777,$A77,СВЦЭМ!$B$34:$B$777,E$47)+'СЕТ СН'!$G$9+СВЦЭМ!$D$10+'СЕТ СН'!$G$6-'СЕТ СН'!$G$19</f>
        <v>1262.7769567400001</v>
      </c>
      <c r="F77" s="37">
        <f>SUMIFS(СВЦЭМ!$C$34:$C$777,СВЦЭМ!$A$34:$A$777,$A77,СВЦЭМ!$B$34:$B$777,F$47)+'СЕТ СН'!$G$9+СВЦЭМ!$D$10+'СЕТ СН'!$G$6-'СЕТ СН'!$G$19</f>
        <v>1223.85139271</v>
      </c>
      <c r="G77" s="37">
        <f>SUMIFS(СВЦЭМ!$C$34:$C$777,СВЦЭМ!$A$34:$A$777,$A77,СВЦЭМ!$B$34:$B$777,G$47)+'СЕТ СН'!$G$9+СВЦЭМ!$D$10+'СЕТ СН'!$G$6-'СЕТ СН'!$G$19</f>
        <v>1239.4182722200001</v>
      </c>
      <c r="H77" s="37">
        <f>SUMIFS(СВЦЭМ!$C$34:$C$777,СВЦЭМ!$A$34:$A$777,$A77,СВЦЭМ!$B$34:$B$777,H$47)+'СЕТ СН'!$G$9+СВЦЭМ!$D$10+'СЕТ СН'!$G$6-'СЕТ СН'!$G$19</f>
        <v>1263.64729564</v>
      </c>
      <c r="I77" s="37">
        <f>SUMIFS(СВЦЭМ!$C$34:$C$777,СВЦЭМ!$A$34:$A$777,$A77,СВЦЭМ!$B$34:$B$777,I$47)+'СЕТ СН'!$G$9+СВЦЭМ!$D$10+'СЕТ СН'!$G$6-'СЕТ СН'!$G$19</f>
        <v>1255.8730335700002</v>
      </c>
      <c r="J77" s="37">
        <f>SUMIFS(СВЦЭМ!$C$34:$C$777,СВЦЭМ!$A$34:$A$777,$A77,СВЦЭМ!$B$34:$B$777,J$47)+'СЕТ СН'!$G$9+СВЦЭМ!$D$10+'СЕТ СН'!$G$6-'СЕТ СН'!$G$19</f>
        <v>1194.4548989800001</v>
      </c>
      <c r="K77" s="37">
        <f>SUMIFS(СВЦЭМ!$C$34:$C$777,СВЦЭМ!$A$34:$A$777,$A77,СВЦЭМ!$B$34:$B$777,K$47)+'СЕТ СН'!$G$9+СВЦЭМ!$D$10+'СЕТ СН'!$G$6-'СЕТ СН'!$G$19</f>
        <v>1095.78541189</v>
      </c>
      <c r="L77" s="37">
        <f>SUMIFS(СВЦЭМ!$C$34:$C$777,СВЦЭМ!$A$34:$A$777,$A77,СВЦЭМ!$B$34:$B$777,L$47)+'СЕТ СН'!$G$9+СВЦЭМ!$D$10+'СЕТ СН'!$G$6-'СЕТ СН'!$G$19</f>
        <v>1071.7733062900002</v>
      </c>
      <c r="M77" s="37">
        <f>SUMIFS(СВЦЭМ!$C$34:$C$777,СВЦЭМ!$A$34:$A$777,$A77,СВЦЭМ!$B$34:$B$777,M$47)+'СЕТ СН'!$G$9+СВЦЭМ!$D$10+'СЕТ СН'!$G$6-'СЕТ СН'!$G$19</f>
        <v>1070.2190555000002</v>
      </c>
      <c r="N77" s="37">
        <f>SUMIFS(СВЦЭМ!$C$34:$C$777,СВЦЭМ!$A$34:$A$777,$A77,СВЦЭМ!$B$34:$B$777,N$47)+'СЕТ СН'!$G$9+СВЦЭМ!$D$10+'СЕТ СН'!$G$6-'СЕТ СН'!$G$19</f>
        <v>1058.7952060600001</v>
      </c>
      <c r="O77" s="37">
        <f>SUMIFS(СВЦЭМ!$C$34:$C$777,СВЦЭМ!$A$34:$A$777,$A77,СВЦЭМ!$B$34:$B$777,O$47)+'СЕТ СН'!$G$9+СВЦЭМ!$D$10+'СЕТ СН'!$G$6-'СЕТ СН'!$G$19</f>
        <v>1055.3389706799999</v>
      </c>
      <c r="P77" s="37">
        <f>SUMIFS(СВЦЭМ!$C$34:$C$777,СВЦЭМ!$A$34:$A$777,$A77,СВЦЭМ!$B$34:$B$777,P$47)+'СЕТ СН'!$G$9+СВЦЭМ!$D$10+'СЕТ СН'!$G$6-'СЕТ СН'!$G$19</f>
        <v>1046.81219403</v>
      </c>
      <c r="Q77" s="37">
        <f>SUMIFS(СВЦЭМ!$C$34:$C$777,СВЦЭМ!$A$34:$A$777,$A77,СВЦЭМ!$B$34:$B$777,Q$47)+'СЕТ СН'!$G$9+СВЦЭМ!$D$10+'СЕТ СН'!$G$6-'СЕТ СН'!$G$19</f>
        <v>1037.8309443600001</v>
      </c>
      <c r="R77" s="37">
        <f>SUMIFS(СВЦЭМ!$C$34:$C$777,СВЦЭМ!$A$34:$A$777,$A77,СВЦЭМ!$B$34:$B$777,R$47)+'СЕТ СН'!$G$9+СВЦЭМ!$D$10+'СЕТ СН'!$G$6-'СЕТ СН'!$G$19</f>
        <v>1032.01028602</v>
      </c>
      <c r="S77" s="37">
        <f>SUMIFS(СВЦЭМ!$C$34:$C$777,СВЦЭМ!$A$34:$A$777,$A77,СВЦЭМ!$B$34:$B$777,S$47)+'СЕТ СН'!$G$9+СВЦЭМ!$D$10+'СЕТ СН'!$G$6-'СЕТ СН'!$G$19</f>
        <v>1043.2834563900001</v>
      </c>
      <c r="T77" s="37">
        <f>SUMIFS(СВЦЭМ!$C$34:$C$777,СВЦЭМ!$A$34:$A$777,$A77,СВЦЭМ!$B$34:$B$777,T$47)+'СЕТ СН'!$G$9+СВЦЭМ!$D$10+'СЕТ СН'!$G$6-'СЕТ СН'!$G$19</f>
        <v>1049.11689136</v>
      </c>
      <c r="U77" s="37">
        <f>SUMIFS(СВЦЭМ!$C$34:$C$777,СВЦЭМ!$A$34:$A$777,$A77,СВЦЭМ!$B$34:$B$777,U$47)+'СЕТ СН'!$G$9+СВЦЭМ!$D$10+'СЕТ СН'!$G$6-'СЕТ СН'!$G$19</f>
        <v>986.70794371000011</v>
      </c>
      <c r="V77" s="37">
        <f>SUMIFS(СВЦЭМ!$C$34:$C$777,СВЦЭМ!$A$34:$A$777,$A77,СВЦЭМ!$B$34:$B$777,V$47)+'СЕТ СН'!$G$9+СВЦЭМ!$D$10+'СЕТ СН'!$G$6-'СЕТ СН'!$G$19</f>
        <v>1012.5815551000001</v>
      </c>
      <c r="W77" s="37">
        <f>SUMIFS(СВЦЭМ!$C$34:$C$777,СВЦЭМ!$A$34:$A$777,$A77,СВЦЭМ!$B$34:$B$777,W$47)+'СЕТ СН'!$G$9+СВЦЭМ!$D$10+'СЕТ СН'!$G$6-'СЕТ СН'!$G$19</f>
        <v>1073.3377320700001</v>
      </c>
      <c r="X77" s="37">
        <f>SUMIFS(СВЦЭМ!$C$34:$C$777,СВЦЭМ!$A$34:$A$777,$A77,СВЦЭМ!$B$34:$B$777,X$47)+'СЕТ СН'!$G$9+СВЦЭМ!$D$10+'СЕТ СН'!$G$6-'СЕТ СН'!$G$19</f>
        <v>1122.02638295</v>
      </c>
      <c r="Y77" s="37">
        <f>SUMIFS(СВЦЭМ!$C$34:$C$777,СВЦЭМ!$A$34:$A$777,$A77,СВЦЭМ!$B$34:$B$777,Y$47)+'СЕТ СН'!$G$9+СВЦЭМ!$D$10+'СЕТ СН'!$G$6-'СЕТ СН'!$G$19</f>
        <v>1171.4046334899999</v>
      </c>
      <c r="AA77" s="38"/>
    </row>
    <row r="78" spans="1:27" ht="15.75" x14ac:dyDescent="0.2">
      <c r="A78" s="36">
        <f t="shared" si="1"/>
        <v>43039</v>
      </c>
      <c r="B78" s="37">
        <f>SUMIFS(СВЦЭМ!$C$34:$C$777,СВЦЭМ!$A$34:$A$777,$A78,СВЦЭМ!$B$34:$B$777,B$47)+'СЕТ СН'!$G$9+СВЦЭМ!$D$10+'СЕТ СН'!$G$6-'СЕТ СН'!$G$19</f>
        <v>1304.16647923</v>
      </c>
      <c r="C78" s="37">
        <f>SUMIFS(СВЦЭМ!$C$34:$C$777,СВЦЭМ!$A$34:$A$777,$A78,СВЦЭМ!$B$34:$B$777,C$47)+'СЕТ СН'!$G$9+СВЦЭМ!$D$10+'СЕТ СН'!$G$6-'СЕТ СН'!$G$19</f>
        <v>1285.53727746</v>
      </c>
      <c r="D78" s="37">
        <f>SUMIFS(СВЦЭМ!$C$34:$C$777,СВЦЭМ!$A$34:$A$777,$A78,СВЦЭМ!$B$34:$B$777,D$47)+'СЕТ СН'!$G$9+СВЦЭМ!$D$10+'СЕТ СН'!$G$6-'СЕТ СН'!$G$19</f>
        <v>1333.2066630900001</v>
      </c>
      <c r="E78" s="37">
        <f>SUMIFS(СВЦЭМ!$C$34:$C$777,СВЦЭМ!$A$34:$A$777,$A78,СВЦЭМ!$B$34:$B$777,E$47)+'СЕТ СН'!$G$9+СВЦЭМ!$D$10+'СЕТ СН'!$G$6-'СЕТ СН'!$G$19</f>
        <v>1354.46694712</v>
      </c>
      <c r="F78" s="37">
        <f>SUMIFS(СВЦЭМ!$C$34:$C$777,СВЦЭМ!$A$34:$A$777,$A78,СВЦЭМ!$B$34:$B$777,F$47)+'СЕТ СН'!$G$9+СВЦЭМ!$D$10+'СЕТ СН'!$G$6-'СЕТ СН'!$G$19</f>
        <v>1355.76834545</v>
      </c>
      <c r="G78" s="37">
        <f>SUMIFS(СВЦЭМ!$C$34:$C$777,СВЦЭМ!$A$34:$A$777,$A78,СВЦЭМ!$B$34:$B$777,G$47)+'СЕТ СН'!$G$9+СВЦЭМ!$D$10+'СЕТ СН'!$G$6-'СЕТ СН'!$G$19</f>
        <v>1323.08115907</v>
      </c>
      <c r="H78" s="37">
        <f>SUMIFS(СВЦЭМ!$C$34:$C$777,СВЦЭМ!$A$34:$A$777,$A78,СВЦЭМ!$B$34:$B$777,H$47)+'СЕТ СН'!$G$9+СВЦЭМ!$D$10+'СЕТ СН'!$G$6-'СЕТ СН'!$G$19</f>
        <v>1272.87002637</v>
      </c>
      <c r="I78" s="37">
        <f>SUMIFS(СВЦЭМ!$C$34:$C$777,СВЦЭМ!$A$34:$A$777,$A78,СВЦЭМ!$B$34:$B$777,I$47)+'СЕТ СН'!$G$9+СВЦЭМ!$D$10+'СЕТ СН'!$G$6-'СЕТ СН'!$G$19</f>
        <v>1293.72470853</v>
      </c>
      <c r="J78" s="37">
        <f>SUMIFS(СВЦЭМ!$C$34:$C$777,СВЦЭМ!$A$34:$A$777,$A78,СВЦЭМ!$B$34:$B$777,J$47)+'СЕТ СН'!$G$9+СВЦЭМ!$D$10+'СЕТ СН'!$G$6-'СЕТ СН'!$G$19</f>
        <v>1237.7103381699999</v>
      </c>
      <c r="K78" s="37">
        <f>SUMIFS(СВЦЭМ!$C$34:$C$777,СВЦЭМ!$A$34:$A$777,$A78,СВЦЭМ!$B$34:$B$777,K$47)+'СЕТ СН'!$G$9+СВЦЭМ!$D$10+'СЕТ СН'!$G$6-'СЕТ СН'!$G$19</f>
        <v>1146.70482825</v>
      </c>
      <c r="L78" s="37">
        <f>SUMIFS(СВЦЭМ!$C$34:$C$777,СВЦЭМ!$A$34:$A$777,$A78,СВЦЭМ!$B$34:$B$777,L$47)+'СЕТ СН'!$G$9+СВЦЭМ!$D$10+'СЕТ СН'!$G$6-'СЕТ СН'!$G$19</f>
        <v>1097.6188229499999</v>
      </c>
      <c r="M78" s="37">
        <f>SUMIFS(СВЦЭМ!$C$34:$C$777,СВЦЭМ!$A$34:$A$777,$A78,СВЦЭМ!$B$34:$B$777,M$47)+'СЕТ СН'!$G$9+СВЦЭМ!$D$10+'СЕТ СН'!$G$6-'СЕТ СН'!$G$19</f>
        <v>1097.8206548600001</v>
      </c>
      <c r="N78" s="37">
        <f>SUMIFS(СВЦЭМ!$C$34:$C$777,СВЦЭМ!$A$34:$A$777,$A78,СВЦЭМ!$B$34:$B$777,N$47)+'СЕТ СН'!$G$9+СВЦЭМ!$D$10+'СЕТ СН'!$G$6-'СЕТ СН'!$G$19</f>
        <v>1088.0026972999999</v>
      </c>
      <c r="O78" s="37">
        <f>SUMIFS(СВЦЭМ!$C$34:$C$777,СВЦЭМ!$A$34:$A$777,$A78,СВЦЭМ!$B$34:$B$777,O$47)+'СЕТ СН'!$G$9+СВЦЭМ!$D$10+'СЕТ СН'!$G$6-'СЕТ СН'!$G$19</f>
        <v>1090.9792667900001</v>
      </c>
      <c r="P78" s="37">
        <f>SUMIFS(СВЦЭМ!$C$34:$C$777,СВЦЭМ!$A$34:$A$777,$A78,СВЦЭМ!$B$34:$B$777,P$47)+'СЕТ СН'!$G$9+СВЦЭМ!$D$10+'СЕТ СН'!$G$6-'СЕТ СН'!$G$19</f>
        <v>1083.7963896199999</v>
      </c>
      <c r="Q78" s="37">
        <f>SUMIFS(СВЦЭМ!$C$34:$C$777,СВЦЭМ!$A$34:$A$777,$A78,СВЦЭМ!$B$34:$B$777,Q$47)+'СЕТ СН'!$G$9+СВЦЭМ!$D$10+'СЕТ СН'!$G$6-'СЕТ СН'!$G$19</f>
        <v>1082.81258041</v>
      </c>
      <c r="R78" s="37">
        <f>SUMIFS(СВЦЭМ!$C$34:$C$777,СВЦЭМ!$A$34:$A$777,$A78,СВЦЭМ!$B$34:$B$777,R$47)+'СЕТ СН'!$G$9+СВЦЭМ!$D$10+'СЕТ СН'!$G$6-'СЕТ СН'!$G$19</f>
        <v>1073.62420668</v>
      </c>
      <c r="S78" s="37">
        <f>SUMIFS(СВЦЭМ!$C$34:$C$777,СВЦЭМ!$A$34:$A$777,$A78,СВЦЭМ!$B$34:$B$777,S$47)+'СЕТ СН'!$G$9+СВЦЭМ!$D$10+'СЕТ СН'!$G$6-'СЕТ СН'!$G$19</f>
        <v>1082.67051285</v>
      </c>
      <c r="T78" s="37">
        <f>SUMIFS(СВЦЭМ!$C$34:$C$777,СВЦЭМ!$A$34:$A$777,$A78,СВЦЭМ!$B$34:$B$777,T$47)+'СЕТ СН'!$G$9+СВЦЭМ!$D$10+'СЕТ СН'!$G$6-'СЕТ СН'!$G$19</f>
        <v>1039.81687633</v>
      </c>
      <c r="U78" s="37">
        <f>SUMIFS(СВЦЭМ!$C$34:$C$777,СВЦЭМ!$A$34:$A$777,$A78,СВЦЭМ!$B$34:$B$777,U$47)+'СЕТ СН'!$G$9+СВЦЭМ!$D$10+'СЕТ СН'!$G$6-'СЕТ СН'!$G$19</f>
        <v>992.17909127000007</v>
      </c>
      <c r="V78" s="37">
        <f>SUMIFS(СВЦЭМ!$C$34:$C$777,СВЦЭМ!$A$34:$A$777,$A78,СВЦЭМ!$B$34:$B$777,V$47)+'СЕТ СН'!$G$9+СВЦЭМ!$D$10+'СЕТ СН'!$G$6-'СЕТ СН'!$G$19</f>
        <v>1030.1072578200001</v>
      </c>
      <c r="W78" s="37">
        <f>SUMIFS(СВЦЭМ!$C$34:$C$777,СВЦЭМ!$A$34:$A$777,$A78,СВЦЭМ!$B$34:$B$777,W$47)+'СЕТ СН'!$G$9+СВЦЭМ!$D$10+'СЕТ СН'!$G$6-'СЕТ СН'!$G$19</f>
        <v>1087.91327017</v>
      </c>
      <c r="X78" s="37">
        <f>SUMIFS(СВЦЭМ!$C$34:$C$777,СВЦЭМ!$A$34:$A$777,$A78,СВЦЭМ!$B$34:$B$777,X$47)+'СЕТ СН'!$G$9+СВЦЭМ!$D$10+'СЕТ СН'!$G$6-'СЕТ СН'!$G$19</f>
        <v>1151.92507789</v>
      </c>
      <c r="Y78" s="37">
        <f>SUMIFS(СВЦЭМ!$C$34:$C$777,СВЦЭМ!$A$34:$A$777,$A78,СВЦЭМ!$B$34:$B$777,Y$47)+'СЕТ СН'!$G$9+СВЦЭМ!$D$10+'СЕТ СН'!$G$6-'СЕТ СН'!$G$19</f>
        <v>1224.0293720300001</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01.10.2017</v>
      </c>
      <c r="B84" s="37">
        <f>SUMIFS(СВЦЭМ!$C$34:$C$777,СВЦЭМ!$A$34:$A$777,$A84,СВЦЭМ!$B$34:$B$777,B$83)+'СЕТ СН'!$H$9+СВЦЭМ!$D$10+'СЕТ СН'!$H$6-'СЕТ СН'!$H$19</f>
        <v>1274.3060592699999</v>
      </c>
      <c r="C84" s="37">
        <f>SUMIFS(СВЦЭМ!$C$34:$C$777,СВЦЭМ!$A$34:$A$777,$A84,СВЦЭМ!$B$34:$B$777,C$83)+'СЕТ СН'!$H$9+СВЦЭМ!$D$10+'СЕТ СН'!$H$6-'СЕТ СН'!$H$19</f>
        <v>1393.34961578</v>
      </c>
      <c r="D84" s="37">
        <f>SUMIFS(СВЦЭМ!$C$34:$C$777,СВЦЭМ!$A$34:$A$777,$A84,СВЦЭМ!$B$34:$B$777,D$83)+'СЕТ СН'!$H$9+СВЦЭМ!$D$10+'СЕТ СН'!$H$6-'СЕТ СН'!$H$19</f>
        <v>1410.2624709699999</v>
      </c>
      <c r="E84" s="37">
        <f>SUMIFS(СВЦЭМ!$C$34:$C$777,СВЦЭМ!$A$34:$A$777,$A84,СВЦЭМ!$B$34:$B$777,E$83)+'СЕТ СН'!$H$9+СВЦЭМ!$D$10+'СЕТ СН'!$H$6-'СЕТ СН'!$H$19</f>
        <v>1396.90822432</v>
      </c>
      <c r="F84" s="37">
        <f>SUMIFS(СВЦЭМ!$C$34:$C$777,СВЦЭМ!$A$34:$A$777,$A84,СВЦЭМ!$B$34:$B$777,F$83)+'СЕТ СН'!$H$9+СВЦЭМ!$D$10+'СЕТ СН'!$H$6-'СЕТ СН'!$H$19</f>
        <v>1406.0023487899998</v>
      </c>
      <c r="G84" s="37">
        <f>SUMIFS(СВЦЭМ!$C$34:$C$777,СВЦЭМ!$A$34:$A$777,$A84,СВЦЭМ!$B$34:$B$777,G$83)+'СЕТ СН'!$H$9+СВЦЭМ!$D$10+'СЕТ СН'!$H$6-'СЕТ СН'!$H$19</f>
        <v>1406.2398775699999</v>
      </c>
      <c r="H84" s="37">
        <f>SUMIFS(СВЦЭМ!$C$34:$C$777,СВЦЭМ!$A$34:$A$777,$A84,СВЦЭМ!$B$34:$B$777,H$83)+'СЕТ СН'!$H$9+СВЦЭМ!$D$10+'СЕТ СН'!$H$6-'СЕТ СН'!$H$19</f>
        <v>1321.32020556</v>
      </c>
      <c r="I84" s="37">
        <f>SUMIFS(СВЦЭМ!$C$34:$C$777,СВЦЭМ!$A$34:$A$777,$A84,СВЦЭМ!$B$34:$B$777,I$83)+'СЕТ СН'!$H$9+СВЦЭМ!$D$10+'СЕТ СН'!$H$6-'СЕТ СН'!$H$19</f>
        <v>1232.6880921699999</v>
      </c>
      <c r="J84" s="37">
        <f>SUMIFS(СВЦЭМ!$C$34:$C$777,СВЦЭМ!$A$34:$A$777,$A84,СВЦЭМ!$B$34:$B$777,J$83)+'СЕТ СН'!$H$9+СВЦЭМ!$D$10+'СЕТ СН'!$H$6-'СЕТ СН'!$H$19</f>
        <v>1124.7232146900001</v>
      </c>
      <c r="K84" s="37">
        <f>SUMIFS(СВЦЭМ!$C$34:$C$777,СВЦЭМ!$A$34:$A$777,$A84,СВЦЭМ!$B$34:$B$777,K$83)+'СЕТ СН'!$H$9+СВЦЭМ!$D$10+'СЕТ СН'!$H$6-'СЕТ СН'!$H$19</f>
        <v>1030.1486368599999</v>
      </c>
      <c r="L84" s="37">
        <f>SUMIFS(СВЦЭМ!$C$34:$C$777,СВЦЭМ!$A$34:$A$777,$A84,СВЦЭМ!$B$34:$B$777,L$83)+'СЕТ СН'!$H$9+СВЦЭМ!$D$10+'СЕТ СН'!$H$6-'СЕТ СН'!$H$19</f>
        <v>997.59169599999996</v>
      </c>
      <c r="M84" s="37">
        <f>SUMIFS(СВЦЭМ!$C$34:$C$777,СВЦЭМ!$A$34:$A$777,$A84,СВЦЭМ!$B$34:$B$777,M$83)+'СЕТ СН'!$H$9+СВЦЭМ!$D$10+'СЕТ СН'!$H$6-'СЕТ СН'!$H$19</f>
        <v>961.76622111999995</v>
      </c>
      <c r="N84" s="37">
        <f>SUMIFS(СВЦЭМ!$C$34:$C$777,СВЦЭМ!$A$34:$A$777,$A84,СВЦЭМ!$B$34:$B$777,N$83)+'СЕТ СН'!$H$9+СВЦЭМ!$D$10+'СЕТ СН'!$H$6-'СЕТ СН'!$H$19</f>
        <v>970.18750150000005</v>
      </c>
      <c r="O84" s="37">
        <f>SUMIFS(СВЦЭМ!$C$34:$C$777,СВЦЭМ!$A$34:$A$777,$A84,СВЦЭМ!$B$34:$B$777,O$83)+'СЕТ СН'!$H$9+СВЦЭМ!$D$10+'СЕТ СН'!$H$6-'СЕТ СН'!$H$19</f>
        <v>968.43392653000001</v>
      </c>
      <c r="P84" s="37">
        <f>SUMIFS(СВЦЭМ!$C$34:$C$777,СВЦЭМ!$A$34:$A$777,$A84,СВЦЭМ!$B$34:$B$777,P$83)+'СЕТ СН'!$H$9+СВЦЭМ!$D$10+'СЕТ СН'!$H$6-'СЕТ СН'!$H$19</f>
        <v>963.51697945000001</v>
      </c>
      <c r="Q84" s="37">
        <f>SUMIFS(СВЦЭМ!$C$34:$C$777,СВЦЭМ!$A$34:$A$777,$A84,СВЦЭМ!$B$34:$B$777,Q$83)+'СЕТ СН'!$H$9+СВЦЭМ!$D$10+'СЕТ СН'!$H$6-'СЕТ СН'!$H$19</f>
        <v>958.73460576000002</v>
      </c>
      <c r="R84" s="37">
        <f>SUMIFS(СВЦЭМ!$C$34:$C$777,СВЦЭМ!$A$34:$A$777,$A84,СВЦЭМ!$B$34:$B$777,R$83)+'СЕТ СН'!$H$9+СВЦЭМ!$D$10+'СЕТ СН'!$H$6-'СЕТ СН'!$H$19</f>
        <v>957.21101077999992</v>
      </c>
      <c r="S84" s="37">
        <f>SUMIFS(СВЦЭМ!$C$34:$C$777,СВЦЭМ!$A$34:$A$777,$A84,СВЦЭМ!$B$34:$B$777,S$83)+'СЕТ СН'!$H$9+СВЦЭМ!$D$10+'СЕТ СН'!$H$6-'СЕТ СН'!$H$19</f>
        <v>957.46046213999989</v>
      </c>
      <c r="T84" s="37">
        <f>SUMIFS(СВЦЭМ!$C$34:$C$777,СВЦЭМ!$A$34:$A$777,$A84,СВЦЭМ!$B$34:$B$777,T$83)+'СЕТ СН'!$H$9+СВЦЭМ!$D$10+'СЕТ СН'!$H$6-'СЕТ СН'!$H$19</f>
        <v>955.13650693</v>
      </c>
      <c r="U84" s="37">
        <f>SUMIFS(СВЦЭМ!$C$34:$C$777,СВЦЭМ!$A$34:$A$777,$A84,СВЦЭМ!$B$34:$B$777,U$83)+'СЕТ СН'!$H$9+СВЦЭМ!$D$10+'СЕТ СН'!$H$6-'СЕТ СН'!$H$19</f>
        <v>951.63701937999986</v>
      </c>
      <c r="V84" s="37">
        <f>SUMIFS(СВЦЭМ!$C$34:$C$777,СВЦЭМ!$A$34:$A$777,$A84,СВЦЭМ!$B$34:$B$777,V$83)+'СЕТ СН'!$H$9+СВЦЭМ!$D$10+'СЕТ СН'!$H$6-'СЕТ СН'!$H$19</f>
        <v>959.56587076999995</v>
      </c>
      <c r="W84" s="37">
        <f>SUMIFS(СВЦЭМ!$C$34:$C$777,СВЦЭМ!$A$34:$A$777,$A84,СВЦЭМ!$B$34:$B$777,W$83)+'СЕТ СН'!$H$9+СВЦЭМ!$D$10+'СЕТ СН'!$H$6-'СЕТ СН'!$H$19</f>
        <v>1052.7757928599999</v>
      </c>
      <c r="X84" s="37">
        <f>SUMIFS(СВЦЭМ!$C$34:$C$777,СВЦЭМ!$A$34:$A$777,$A84,СВЦЭМ!$B$34:$B$777,X$83)+'СЕТ СН'!$H$9+СВЦЭМ!$D$10+'СЕТ СН'!$H$6-'СЕТ СН'!$H$19</f>
        <v>1129.1575465300002</v>
      </c>
      <c r="Y84" s="37">
        <f>SUMIFS(СВЦЭМ!$C$34:$C$777,СВЦЭМ!$A$34:$A$777,$A84,СВЦЭМ!$B$34:$B$777,Y$83)+'СЕТ СН'!$H$9+СВЦЭМ!$D$10+'СЕТ СН'!$H$6-'СЕТ СН'!$H$19</f>
        <v>1201.5996994900001</v>
      </c>
    </row>
    <row r="85" spans="1:25" ht="15.75" x14ac:dyDescent="0.2">
      <c r="A85" s="36">
        <f>A84+1</f>
        <v>43010</v>
      </c>
      <c r="B85" s="37">
        <f>SUMIFS(СВЦЭМ!$C$34:$C$777,СВЦЭМ!$A$34:$A$777,$A85,СВЦЭМ!$B$34:$B$777,B$83)+'СЕТ СН'!$H$9+СВЦЭМ!$D$10+'СЕТ СН'!$H$6-'СЕТ СН'!$H$19</f>
        <v>1353.82498489</v>
      </c>
      <c r="C85" s="37">
        <f>SUMIFS(СВЦЭМ!$C$34:$C$777,СВЦЭМ!$A$34:$A$777,$A85,СВЦЭМ!$B$34:$B$777,C$83)+'СЕТ СН'!$H$9+СВЦЭМ!$D$10+'СЕТ СН'!$H$6-'СЕТ СН'!$H$19</f>
        <v>1412.3196339400001</v>
      </c>
      <c r="D85" s="37">
        <f>SUMIFS(СВЦЭМ!$C$34:$C$777,СВЦЭМ!$A$34:$A$777,$A85,СВЦЭМ!$B$34:$B$777,D$83)+'СЕТ СН'!$H$9+СВЦЭМ!$D$10+'СЕТ СН'!$H$6-'СЕТ СН'!$H$19</f>
        <v>1422.1464514099998</v>
      </c>
      <c r="E85" s="37">
        <f>SUMIFS(СВЦЭМ!$C$34:$C$777,СВЦЭМ!$A$34:$A$777,$A85,СВЦЭМ!$B$34:$B$777,E$83)+'СЕТ СН'!$H$9+СВЦЭМ!$D$10+'СЕТ СН'!$H$6-'СЕТ СН'!$H$19</f>
        <v>1431.8399335600002</v>
      </c>
      <c r="F85" s="37">
        <f>SUMIFS(СВЦЭМ!$C$34:$C$777,СВЦЭМ!$A$34:$A$777,$A85,СВЦЭМ!$B$34:$B$777,F$83)+'СЕТ СН'!$H$9+СВЦЭМ!$D$10+'СЕТ СН'!$H$6-'СЕТ СН'!$H$19</f>
        <v>1445.5314458299999</v>
      </c>
      <c r="G85" s="37">
        <f>SUMIFS(СВЦЭМ!$C$34:$C$777,СВЦЭМ!$A$34:$A$777,$A85,СВЦЭМ!$B$34:$B$777,G$83)+'СЕТ СН'!$H$9+СВЦЭМ!$D$10+'СЕТ СН'!$H$6-'СЕТ СН'!$H$19</f>
        <v>1433.14264671</v>
      </c>
      <c r="H85" s="37">
        <f>SUMIFS(СВЦЭМ!$C$34:$C$777,СВЦЭМ!$A$34:$A$777,$A85,СВЦЭМ!$B$34:$B$777,H$83)+'СЕТ СН'!$H$9+СВЦЭМ!$D$10+'СЕТ СН'!$H$6-'СЕТ СН'!$H$19</f>
        <v>1358.4583028000002</v>
      </c>
      <c r="I85" s="37">
        <f>SUMIFS(СВЦЭМ!$C$34:$C$777,СВЦЭМ!$A$34:$A$777,$A85,СВЦЭМ!$B$34:$B$777,I$83)+'СЕТ СН'!$H$9+СВЦЭМ!$D$10+'СЕТ СН'!$H$6-'СЕТ СН'!$H$19</f>
        <v>1277.3176072700003</v>
      </c>
      <c r="J85" s="37">
        <f>SUMIFS(СВЦЭМ!$C$34:$C$777,СВЦЭМ!$A$34:$A$777,$A85,СВЦЭМ!$B$34:$B$777,J$83)+'СЕТ СН'!$H$9+СВЦЭМ!$D$10+'СЕТ СН'!$H$6-'СЕТ СН'!$H$19</f>
        <v>1179.58521243</v>
      </c>
      <c r="K85" s="37">
        <f>SUMIFS(СВЦЭМ!$C$34:$C$777,СВЦЭМ!$A$34:$A$777,$A85,СВЦЭМ!$B$34:$B$777,K$83)+'СЕТ СН'!$H$9+СВЦЭМ!$D$10+'СЕТ СН'!$H$6-'СЕТ СН'!$H$19</f>
        <v>1055.2032272400002</v>
      </c>
      <c r="L85" s="37">
        <f>SUMIFS(СВЦЭМ!$C$34:$C$777,СВЦЭМ!$A$34:$A$777,$A85,СВЦЭМ!$B$34:$B$777,L$83)+'СЕТ СН'!$H$9+СВЦЭМ!$D$10+'СЕТ СН'!$H$6-'СЕТ СН'!$H$19</f>
        <v>977.03558997000005</v>
      </c>
      <c r="M85" s="37">
        <f>SUMIFS(СВЦЭМ!$C$34:$C$777,СВЦЭМ!$A$34:$A$777,$A85,СВЦЭМ!$B$34:$B$777,M$83)+'СЕТ СН'!$H$9+СВЦЭМ!$D$10+'СЕТ СН'!$H$6-'СЕТ СН'!$H$19</f>
        <v>945.07045399000003</v>
      </c>
      <c r="N85" s="37">
        <f>SUMIFS(СВЦЭМ!$C$34:$C$777,СВЦЭМ!$A$34:$A$777,$A85,СВЦЭМ!$B$34:$B$777,N$83)+'СЕТ СН'!$H$9+СВЦЭМ!$D$10+'СЕТ СН'!$H$6-'СЕТ СН'!$H$19</f>
        <v>953.20335497999986</v>
      </c>
      <c r="O85" s="37">
        <f>SUMIFS(СВЦЭМ!$C$34:$C$777,СВЦЭМ!$A$34:$A$777,$A85,СВЦЭМ!$B$34:$B$777,O$83)+'СЕТ СН'!$H$9+СВЦЭМ!$D$10+'СЕТ СН'!$H$6-'СЕТ СН'!$H$19</f>
        <v>949.52351679999992</v>
      </c>
      <c r="P85" s="37">
        <f>SUMIFS(СВЦЭМ!$C$34:$C$777,СВЦЭМ!$A$34:$A$777,$A85,СВЦЭМ!$B$34:$B$777,P$83)+'СЕТ СН'!$H$9+СВЦЭМ!$D$10+'СЕТ СН'!$H$6-'СЕТ СН'!$H$19</f>
        <v>961.81391737000013</v>
      </c>
      <c r="Q85" s="37">
        <f>SUMIFS(СВЦЭМ!$C$34:$C$777,СВЦЭМ!$A$34:$A$777,$A85,СВЦЭМ!$B$34:$B$777,Q$83)+'СЕТ СН'!$H$9+СВЦЭМ!$D$10+'СЕТ СН'!$H$6-'СЕТ СН'!$H$19</f>
        <v>970.17865770000003</v>
      </c>
      <c r="R85" s="37">
        <f>SUMIFS(СВЦЭМ!$C$34:$C$777,СВЦЭМ!$A$34:$A$777,$A85,СВЦЭМ!$B$34:$B$777,R$83)+'СЕТ СН'!$H$9+СВЦЭМ!$D$10+'СЕТ СН'!$H$6-'СЕТ СН'!$H$19</f>
        <v>975.31572828000003</v>
      </c>
      <c r="S85" s="37">
        <f>SUMIFS(СВЦЭМ!$C$34:$C$777,СВЦЭМ!$A$34:$A$777,$A85,СВЦЭМ!$B$34:$B$777,S$83)+'СЕТ СН'!$H$9+СВЦЭМ!$D$10+'СЕТ СН'!$H$6-'СЕТ СН'!$H$19</f>
        <v>960.39421889999994</v>
      </c>
      <c r="T85" s="37">
        <f>SUMIFS(СВЦЭМ!$C$34:$C$777,СВЦЭМ!$A$34:$A$777,$A85,СВЦЭМ!$B$34:$B$777,T$83)+'СЕТ СН'!$H$9+СВЦЭМ!$D$10+'СЕТ СН'!$H$6-'СЕТ СН'!$H$19</f>
        <v>942.09938246000002</v>
      </c>
      <c r="U85" s="37">
        <f>SUMIFS(СВЦЭМ!$C$34:$C$777,СВЦЭМ!$A$34:$A$777,$A85,СВЦЭМ!$B$34:$B$777,U$83)+'СЕТ СН'!$H$9+СВЦЭМ!$D$10+'СЕТ СН'!$H$6-'СЕТ СН'!$H$19</f>
        <v>970.77295611</v>
      </c>
      <c r="V85" s="37">
        <f>SUMIFS(СВЦЭМ!$C$34:$C$777,СВЦЭМ!$A$34:$A$777,$A85,СВЦЭМ!$B$34:$B$777,V$83)+'СЕТ СН'!$H$9+СВЦЭМ!$D$10+'СЕТ СН'!$H$6-'СЕТ СН'!$H$19</f>
        <v>969.95970716000011</v>
      </c>
      <c r="W85" s="37">
        <f>SUMIFS(СВЦЭМ!$C$34:$C$777,СВЦЭМ!$A$34:$A$777,$A85,СВЦЭМ!$B$34:$B$777,W$83)+'СЕТ СН'!$H$9+СВЦЭМ!$D$10+'СЕТ СН'!$H$6-'СЕТ СН'!$H$19</f>
        <v>1037.5081998400001</v>
      </c>
      <c r="X85" s="37">
        <f>SUMIFS(СВЦЭМ!$C$34:$C$777,СВЦЭМ!$A$34:$A$777,$A85,СВЦЭМ!$B$34:$B$777,X$83)+'СЕТ СН'!$H$9+СВЦЭМ!$D$10+'СЕТ СН'!$H$6-'СЕТ СН'!$H$19</f>
        <v>1109.5517503700003</v>
      </c>
      <c r="Y85" s="37">
        <f>SUMIFS(СВЦЭМ!$C$34:$C$777,СВЦЭМ!$A$34:$A$777,$A85,СВЦЭМ!$B$34:$B$777,Y$83)+'СЕТ СН'!$H$9+СВЦЭМ!$D$10+'СЕТ СН'!$H$6-'СЕТ СН'!$H$19</f>
        <v>1186.54783675</v>
      </c>
    </row>
    <row r="86" spans="1:25" ht="15.75" x14ac:dyDescent="0.2">
      <c r="A86" s="36">
        <f t="shared" ref="A86:A114" si="2">A85+1</f>
        <v>43011</v>
      </c>
      <c r="B86" s="37">
        <f>SUMIFS(СВЦЭМ!$C$34:$C$777,СВЦЭМ!$A$34:$A$777,$A86,СВЦЭМ!$B$34:$B$777,B$83)+'СЕТ СН'!$H$9+СВЦЭМ!$D$10+'СЕТ СН'!$H$6-'СЕТ СН'!$H$19</f>
        <v>1213.7271128900002</v>
      </c>
      <c r="C86" s="37">
        <f>SUMIFS(СВЦЭМ!$C$34:$C$777,СВЦЭМ!$A$34:$A$777,$A86,СВЦЭМ!$B$34:$B$777,C$83)+'СЕТ СН'!$H$9+СВЦЭМ!$D$10+'СЕТ СН'!$H$6-'СЕТ СН'!$H$19</f>
        <v>1273.2048018700002</v>
      </c>
      <c r="D86" s="37">
        <f>SUMIFS(СВЦЭМ!$C$34:$C$777,СВЦЭМ!$A$34:$A$777,$A86,СВЦЭМ!$B$34:$B$777,D$83)+'СЕТ СН'!$H$9+СВЦЭМ!$D$10+'СЕТ СН'!$H$6-'СЕТ СН'!$H$19</f>
        <v>1301.9351294900002</v>
      </c>
      <c r="E86" s="37">
        <f>SUMIFS(СВЦЭМ!$C$34:$C$777,СВЦЭМ!$A$34:$A$777,$A86,СВЦЭМ!$B$34:$B$777,E$83)+'СЕТ СН'!$H$9+СВЦЭМ!$D$10+'СЕТ СН'!$H$6-'СЕТ СН'!$H$19</f>
        <v>1306.2236617600001</v>
      </c>
      <c r="F86" s="37">
        <f>SUMIFS(СВЦЭМ!$C$34:$C$777,СВЦЭМ!$A$34:$A$777,$A86,СВЦЭМ!$B$34:$B$777,F$83)+'СЕТ СН'!$H$9+СВЦЭМ!$D$10+'СЕТ СН'!$H$6-'СЕТ СН'!$H$19</f>
        <v>1304.2963939599999</v>
      </c>
      <c r="G86" s="37">
        <f>SUMIFS(СВЦЭМ!$C$34:$C$777,СВЦЭМ!$A$34:$A$777,$A86,СВЦЭМ!$B$34:$B$777,G$83)+'СЕТ СН'!$H$9+СВЦЭМ!$D$10+'СЕТ СН'!$H$6-'СЕТ СН'!$H$19</f>
        <v>1291.7424310300003</v>
      </c>
      <c r="H86" s="37">
        <f>SUMIFS(СВЦЭМ!$C$34:$C$777,СВЦЭМ!$A$34:$A$777,$A86,СВЦЭМ!$B$34:$B$777,H$83)+'СЕТ СН'!$H$9+СВЦЭМ!$D$10+'СЕТ СН'!$H$6-'СЕТ СН'!$H$19</f>
        <v>1227.5744137199999</v>
      </c>
      <c r="I86" s="37">
        <f>SUMIFS(СВЦЭМ!$C$34:$C$777,СВЦЭМ!$A$34:$A$777,$A86,СВЦЭМ!$B$34:$B$777,I$83)+'СЕТ СН'!$H$9+СВЦЭМ!$D$10+'СЕТ СН'!$H$6-'СЕТ СН'!$H$19</f>
        <v>1180.1040751999999</v>
      </c>
      <c r="J86" s="37">
        <f>SUMIFS(СВЦЭМ!$C$34:$C$777,СВЦЭМ!$A$34:$A$777,$A86,СВЦЭМ!$B$34:$B$777,J$83)+'СЕТ СН'!$H$9+СВЦЭМ!$D$10+'СЕТ СН'!$H$6-'СЕТ СН'!$H$19</f>
        <v>1137.6877001100002</v>
      </c>
      <c r="K86" s="37">
        <f>SUMIFS(СВЦЭМ!$C$34:$C$777,СВЦЭМ!$A$34:$A$777,$A86,СВЦЭМ!$B$34:$B$777,K$83)+'СЕТ СН'!$H$9+СВЦЭМ!$D$10+'СЕТ СН'!$H$6-'СЕТ СН'!$H$19</f>
        <v>1058.53540982</v>
      </c>
      <c r="L86" s="37">
        <f>SUMIFS(СВЦЭМ!$C$34:$C$777,СВЦЭМ!$A$34:$A$777,$A86,СВЦЭМ!$B$34:$B$777,L$83)+'СЕТ СН'!$H$9+СВЦЭМ!$D$10+'СЕТ СН'!$H$6-'СЕТ СН'!$H$19</f>
        <v>989.98288859000013</v>
      </c>
      <c r="M86" s="37">
        <f>SUMIFS(СВЦЭМ!$C$34:$C$777,СВЦЭМ!$A$34:$A$777,$A86,СВЦЭМ!$B$34:$B$777,M$83)+'СЕТ СН'!$H$9+СВЦЭМ!$D$10+'СЕТ СН'!$H$6-'СЕТ СН'!$H$19</f>
        <v>956.47965621000003</v>
      </c>
      <c r="N86" s="37">
        <f>SUMIFS(СВЦЭМ!$C$34:$C$777,СВЦЭМ!$A$34:$A$777,$A86,СВЦЭМ!$B$34:$B$777,N$83)+'СЕТ СН'!$H$9+СВЦЭМ!$D$10+'СЕТ СН'!$H$6-'СЕТ СН'!$H$19</f>
        <v>947.86546047000002</v>
      </c>
      <c r="O86" s="37">
        <f>SUMIFS(СВЦЭМ!$C$34:$C$777,СВЦЭМ!$A$34:$A$777,$A86,СВЦЭМ!$B$34:$B$777,O$83)+'СЕТ СН'!$H$9+СВЦЭМ!$D$10+'СЕТ СН'!$H$6-'СЕТ СН'!$H$19</f>
        <v>952.99908608999999</v>
      </c>
      <c r="P86" s="37">
        <f>SUMIFS(СВЦЭМ!$C$34:$C$777,СВЦЭМ!$A$34:$A$777,$A86,СВЦЭМ!$B$34:$B$777,P$83)+'СЕТ СН'!$H$9+СВЦЭМ!$D$10+'СЕТ СН'!$H$6-'СЕТ СН'!$H$19</f>
        <v>952.68290590000015</v>
      </c>
      <c r="Q86" s="37">
        <f>SUMIFS(СВЦЭМ!$C$34:$C$777,СВЦЭМ!$A$34:$A$777,$A86,СВЦЭМ!$B$34:$B$777,Q$83)+'СЕТ СН'!$H$9+СВЦЭМ!$D$10+'СЕТ СН'!$H$6-'СЕТ СН'!$H$19</f>
        <v>952.19311577999997</v>
      </c>
      <c r="R86" s="37">
        <f>SUMIFS(СВЦЭМ!$C$34:$C$777,СВЦЭМ!$A$34:$A$777,$A86,СВЦЭМ!$B$34:$B$777,R$83)+'СЕТ СН'!$H$9+СВЦЭМ!$D$10+'СЕТ СН'!$H$6-'СЕТ СН'!$H$19</f>
        <v>952.44744733000016</v>
      </c>
      <c r="S86" s="37">
        <f>SUMIFS(СВЦЭМ!$C$34:$C$777,СВЦЭМ!$A$34:$A$777,$A86,СВЦЭМ!$B$34:$B$777,S$83)+'СЕТ СН'!$H$9+СВЦЭМ!$D$10+'СЕТ СН'!$H$6-'СЕТ СН'!$H$19</f>
        <v>951.39556614000003</v>
      </c>
      <c r="T86" s="37">
        <f>SUMIFS(СВЦЭМ!$C$34:$C$777,СВЦЭМ!$A$34:$A$777,$A86,СВЦЭМ!$B$34:$B$777,T$83)+'СЕТ СН'!$H$9+СВЦЭМ!$D$10+'СЕТ СН'!$H$6-'СЕТ СН'!$H$19</f>
        <v>952.56151</v>
      </c>
      <c r="U86" s="37">
        <f>SUMIFS(СВЦЭМ!$C$34:$C$777,СВЦЭМ!$A$34:$A$777,$A86,СВЦЭМ!$B$34:$B$777,U$83)+'СЕТ СН'!$H$9+СВЦЭМ!$D$10+'СЕТ СН'!$H$6-'СЕТ СН'!$H$19</f>
        <v>981.83786021000014</v>
      </c>
      <c r="V86" s="37">
        <f>SUMIFS(СВЦЭМ!$C$34:$C$777,СВЦЭМ!$A$34:$A$777,$A86,СВЦЭМ!$B$34:$B$777,V$83)+'СЕТ СН'!$H$9+СВЦЭМ!$D$10+'СЕТ СН'!$H$6-'СЕТ СН'!$H$19</f>
        <v>976.80247108999993</v>
      </c>
      <c r="W86" s="37">
        <f>SUMIFS(СВЦЭМ!$C$34:$C$777,СВЦЭМ!$A$34:$A$777,$A86,СВЦЭМ!$B$34:$B$777,W$83)+'СЕТ СН'!$H$9+СВЦЭМ!$D$10+'СЕТ СН'!$H$6-'СЕТ СН'!$H$19</f>
        <v>1039.1322301499999</v>
      </c>
      <c r="X86" s="37">
        <f>SUMIFS(СВЦЭМ!$C$34:$C$777,СВЦЭМ!$A$34:$A$777,$A86,СВЦЭМ!$B$34:$B$777,X$83)+'СЕТ СН'!$H$9+СВЦЭМ!$D$10+'СЕТ СН'!$H$6-'СЕТ СН'!$H$19</f>
        <v>1096.0883515700002</v>
      </c>
      <c r="Y86" s="37">
        <f>SUMIFS(СВЦЭМ!$C$34:$C$777,СВЦЭМ!$A$34:$A$777,$A86,СВЦЭМ!$B$34:$B$777,Y$83)+'СЕТ СН'!$H$9+СВЦЭМ!$D$10+'СЕТ СН'!$H$6-'СЕТ СН'!$H$19</f>
        <v>1156.9656378099999</v>
      </c>
    </row>
    <row r="87" spans="1:25" ht="15.75" x14ac:dyDescent="0.2">
      <c r="A87" s="36">
        <f t="shared" si="2"/>
        <v>43012</v>
      </c>
      <c r="B87" s="37">
        <f>SUMIFS(СВЦЭМ!$C$34:$C$777,СВЦЭМ!$A$34:$A$777,$A87,СВЦЭМ!$B$34:$B$777,B$83)+'СЕТ СН'!$H$9+СВЦЭМ!$D$10+'СЕТ СН'!$H$6-'СЕТ СН'!$H$19</f>
        <v>1207.9877387400002</v>
      </c>
      <c r="C87" s="37">
        <f>SUMIFS(СВЦЭМ!$C$34:$C$777,СВЦЭМ!$A$34:$A$777,$A87,СВЦЭМ!$B$34:$B$777,C$83)+'СЕТ СН'!$H$9+СВЦЭМ!$D$10+'СЕТ СН'!$H$6-'СЕТ СН'!$H$19</f>
        <v>1235.9375612100002</v>
      </c>
      <c r="D87" s="37">
        <f>SUMIFS(СВЦЭМ!$C$34:$C$777,СВЦЭМ!$A$34:$A$777,$A87,СВЦЭМ!$B$34:$B$777,D$83)+'СЕТ СН'!$H$9+СВЦЭМ!$D$10+'СЕТ СН'!$H$6-'СЕТ СН'!$H$19</f>
        <v>1217.25803064</v>
      </c>
      <c r="E87" s="37">
        <f>SUMIFS(СВЦЭМ!$C$34:$C$777,СВЦЭМ!$A$34:$A$777,$A87,СВЦЭМ!$B$34:$B$777,E$83)+'СЕТ СН'!$H$9+СВЦЭМ!$D$10+'СЕТ СН'!$H$6-'СЕТ СН'!$H$19</f>
        <v>1210.2494510800002</v>
      </c>
      <c r="F87" s="37">
        <f>SUMIFS(СВЦЭМ!$C$34:$C$777,СВЦЭМ!$A$34:$A$777,$A87,СВЦЭМ!$B$34:$B$777,F$83)+'СЕТ СН'!$H$9+СВЦЭМ!$D$10+'СЕТ СН'!$H$6-'СЕТ СН'!$H$19</f>
        <v>1208.44832696</v>
      </c>
      <c r="G87" s="37">
        <f>SUMIFS(СВЦЭМ!$C$34:$C$777,СВЦЭМ!$A$34:$A$777,$A87,СВЦЭМ!$B$34:$B$777,G$83)+'СЕТ СН'!$H$9+СВЦЭМ!$D$10+'СЕТ СН'!$H$6-'СЕТ СН'!$H$19</f>
        <v>1223.5760853400002</v>
      </c>
      <c r="H87" s="37">
        <f>SUMIFS(СВЦЭМ!$C$34:$C$777,СВЦЭМ!$A$34:$A$777,$A87,СВЦЭМ!$B$34:$B$777,H$83)+'СЕТ СН'!$H$9+СВЦЭМ!$D$10+'СЕТ СН'!$H$6-'СЕТ СН'!$H$19</f>
        <v>1260.5403099800001</v>
      </c>
      <c r="I87" s="37">
        <f>SUMIFS(СВЦЭМ!$C$34:$C$777,СВЦЭМ!$A$34:$A$777,$A87,СВЦЭМ!$B$34:$B$777,I$83)+'СЕТ СН'!$H$9+СВЦЭМ!$D$10+'СЕТ СН'!$H$6-'СЕТ СН'!$H$19</f>
        <v>1234.6821780300002</v>
      </c>
      <c r="J87" s="37">
        <f>SUMIFS(СВЦЭМ!$C$34:$C$777,СВЦЭМ!$A$34:$A$777,$A87,СВЦЭМ!$B$34:$B$777,J$83)+'СЕТ СН'!$H$9+СВЦЭМ!$D$10+'СЕТ СН'!$H$6-'СЕТ СН'!$H$19</f>
        <v>1181.49162544</v>
      </c>
      <c r="K87" s="37">
        <f>SUMIFS(СВЦЭМ!$C$34:$C$777,СВЦЭМ!$A$34:$A$777,$A87,СВЦЭМ!$B$34:$B$777,K$83)+'СЕТ СН'!$H$9+СВЦЭМ!$D$10+'СЕТ СН'!$H$6-'СЕТ СН'!$H$19</f>
        <v>1072.71851315</v>
      </c>
      <c r="L87" s="37">
        <f>SUMIFS(СВЦЭМ!$C$34:$C$777,СВЦЭМ!$A$34:$A$777,$A87,СВЦЭМ!$B$34:$B$777,L$83)+'СЕТ СН'!$H$9+СВЦЭМ!$D$10+'СЕТ СН'!$H$6-'СЕТ СН'!$H$19</f>
        <v>970.41027134000001</v>
      </c>
      <c r="M87" s="37">
        <f>SUMIFS(СВЦЭМ!$C$34:$C$777,СВЦЭМ!$A$34:$A$777,$A87,СВЦЭМ!$B$34:$B$777,M$83)+'СЕТ СН'!$H$9+СВЦЭМ!$D$10+'СЕТ СН'!$H$6-'СЕТ СН'!$H$19</f>
        <v>945.36091368000007</v>
      </c>
      <c r="N87" s="37">
        <f>SUMIFS(СВЦЭМ!$C$34:$C$777,СВЦЭМ!$A$34:$A$777,$A87,СВЦЭМ!$B$34:$B$777,N$83)+'СЕТ СН'!$H$9+СВЦЭМ!$D$10+'СЕТ СН'!$H$6-'СЕТ СН'!$H$19</f>
        <v>938.54145062999987</v>
      </c>
      <c r="O87" s="37">
        <f>SUMIFS(СВЦЭМ!$C$34:$C$777,СВЦЭМ!$A$34:$A$777,$A87,СВЦЭМ!$B$34:$B$777,O$83)+'СЕТ СН'!$H$9+СВЦЭМ!$D$10+'СЕТ СН'!$H$6-'СЕТ СН'!$H$19</f>
        <v>941.89480340999989</v>
      </c>
      <c r="P87" s="37">
        <f>SUMIFS(СВЦЭМ!$C$34:$C$777,СВЦЭМ!$A$34:$A$777,$A87,СВЦЭМ!$B$34:$B$777,P$83)+'СЕТ СН'!$H$9+СВЦЭМ!$D$10+'СЕТ СН'!$H$6-'СЕТ СН'!$H$19</f>
        <v>939.50853228000005</v>
      </c>
      <c r="Q87" s="37">
        <f>SUMIFS(СВЦЭМ!$C$34:$C$777,СВЦЭМ!$A$34:$A$777,$A87,СВЦЭМ!$B$34:$B$777,Q$83)+'СЕТ СН'!$H$9+СВЦЭМ!$D$10+'СЕТ СН'!$H$6-'СЕТ СН'!$H$19</f>
        <v>940.09229335999999</v>
      </c>
      <c r="R87" s="37">
        <f>SUMIFS(СВЦЭМ!$C$34:$C$777,СВЦЭМ!$A$34:$A$777,$A87,СВЦЭМ!$B$34:$B$777,R$83)+'СЕТ СН'!$H$9+СВЦЭМ!$D$10+'СЕТ СН'!$H$6-'СЕТ СН'!$H$19</f>
        <v>950.94201736000014</v>
      </c>
      <c r="S87" s="37">
        <f>SUMIFS(СВЦЭМ!$C$34:$C$777,СВЦЭМ!$A$34:$A$777,$A87,СВЦЭМ!$B$34:$B$777,S$83)+'СЕТ СН'!$H$9+СВЦЭМ!$D$10+'СЕТ СН'!$H$6-'СЕТ СН'!$H$19</f>
        <v>961.46603761999995</v>
      </c>
      <c r="T87" s="37">
        <f>SUMIFS(СВЦЭМ!$C$34:$C$777,СВЦЭМ!$A$34:$A$777,$A87,СВЦЭМ!$B$34:$B$777,T$83)+'СЕТ СН'!$H$9+СВЦЭМ!$D$10+'СЕТ СН'!$H$6-'СЕТ СН'!$H$19</f>
        <v>968.06188492000001</v>
      </c>
      <c r="U87" s="37">
        <f>SUMIFS(СВЦЭМ!$C$34:$C$777,СВЦЭМ!$A$34:$A$777,$A87,СВЦЭМ!$B$34:$B$777,U$83)+'СЕТ СН'!$H$9+СВЦЭМ!$D$10+'СЕТ СН'!$H$6-'СЕТ СН'!$H$19</f>
        <v>993.45742429999996</v>
      </c>
      <c r="V87" s="37">
        <f>SUMIFS(СВЦЭМ!$C$34:$C$777,СВЦЭМ!$A$34:$A$777,$A87,СВЦЭМ!$B$34:$B$777,V$83)+'СЕТ СН'!$H$9+СВЦЭМ!$D$10+'СЕТ СН'!$H$6-'СЕТ СН'!$H$19</f>
        <v>1018.1650358100001</v>
      </c>
      <c r="W87" s="37">
        <f>SUMIFS(СВЦЭМ!$C$34:$C$777,СВЦЭМ!$A$34:$A$777,$A87,СВЦЭМ!$B$34:$B$777,W$83)+'СЕТ СН'!$H$9+СВЦЭМ!$D$10+'СЕТ СН'!$H$6-'СЕТ СН'!$H$19</f>
        <v>1037.9709992600001</v>
      </c>
      <c r="X87" s="37">
        <f>SUMIFS(СВЦЭМ!$C$34:$C$777,СВЦЭМ!$A$34:$A$777,$A87,СВЦЭМ!$B$34:$B$777,X$83)+'СЕТ СН'!$H$9+СВЦЭМ!$D$10+'СЕТ СН'!$H$6-'СЕТ СН'!$H$19</f>
        <v>1119.5815616</v>
      </c>
      <c r="Y87" s="37">
        <f>SUMIFS(СВЦЭМ!$C$34:$C$777,СВЦЭМ!$A$34:$A$777,$A87,СВЦЭМ!$B$34:$B$777,Y$83)+'СЕТ СН'!$H$9+СВЦЭМ!$D$10+'СЕТ СН'!$H$6-'СЕТ СН'!$H$19</f>
        <v>1245.8324987700003</v>
      </c>
    </row>
    <row r="88" spans="1:25" ht="15.75" x14ac:dyDescent="0.2">
      <c r="A88" s="36">
        <f t="shared" si="2"/>
        <v>43013</v>
      </c>
      <c r="B88" s="37">
        <f>SUMIFS(СВЦЭМ!$C$34:$C$777,СВЦЭМ!$A$34:$A$777,$A88,СВЦЭМ!$B$34:$B$777,B$83)+'СЕТ СН'!$H$9+СВЦЭМ!$D$10+'СЕТ СН'!$H$6-'СЕТ СН'!$H$19</f>
        <v>1236.2951597800002</v>
      </c>
      <c r="C88" s="37">
        <f>SUMIFS(СВЦЭМ!$C$34:$C$777,СВЦЭМ!$A$34:$A$777,$A88,СВЦЭМ!$B$34:$B$777,C$83)+'СЕТ СН'!$H$9+СВЦЭМ!$D$10+'СЕТ СН'!$H$6-'СЕТ СН'!$H$19</f>
        <v>1260.13555382</v>
      </c>
      <c r="D88" s="37">
        <f>SUMIFS(СВЦЭМ!$C$34:$C$777,СВЦЭМ!$A$34:$A$777,$A88,СВЦЭМ!$B$34:$B$777,D$83)+'СЕТ СН'!$H$9+СВЦЭМ!$D$10+'СЕТ СН'!$H$6-'СЕТ СН'!$H$19</f>
        <v>1240.77032065</v>
      </c>
      <c r="E88" s="37">
        <f>SUMIFS(СВЦЭМ!$C$34:$C$777,СВЦЭМ!$A$34:$A$777,$A88,СВЦЭМ!$B$34:$B$777,E$83)+'СЕТ СН'!$H$9+СВЦЭМ!$D$10+'СЕТ СН'!$H$6-'СЕТ СН'!$H$19</f>
        <v>1234.2080707099999</v>
      </c>
      <c r="F88" s="37">
        <f>SUMIFS(СВЦЭМ!$C$34:$C$777,СВЦЭМ!$A$34:$A$777,$A88,СВЦЭМ!$B$34:$B$777,F$83)+'СЕТ СН'!$H$9+СВЦЭМ!$D$10+'СЕТ СН'!$H$6-'СЕТ СН'!$H$19</f>
        <v>1232.07764284</v>
      </c>
      <c r="G88" s="37">
        <f>SUMIFS(СВЦЭМ!$C$34:$C$777,СВЦЭМ!$A$34:$A$777,$A88,СВЦЭМ!$B$34:$B$777,G$83)+'СЕТ СН'!$H$9+СВЦЭМ!$D$10+'СЕТ СН'!$H$6-'СЕТ СН'!$H$19</f>
        <v>1265.4172471299999</v>
      </c>
      <c r="H88" s="37">
        <f>SUMIFS(СВЦЭМ!$C$34:$C$777,СВЦЭМ!$A$34:$A$777,$A88,СВЦЭМ!$B$34:$B$777,H$83)+'СЕТ СН'!$H$9+СВЦЭМ!$D$10+'СЕТ СН'!$H$6-'СЕТ СН'!$H$19</f>
        <v>1255.8497237000001</v>
      </c>
      <c r="I88" s="37">
        <f>SUMIFS(СВЦЭМ!$C$34:$C$777,СВЦЭМ!$A$34:$A$777,$A88,СВЦЭМ!$B$34:$B$777,I$83)+'СЕТ СН'!$H$9+СВЦЭМ!$D$10+'СЕТ СН'!$H$6-'СЕТ СН'!$H$19</f>
        <v>1204.6065526000002</v>
      </c>
      <c r="J88" s="37">
        <f>SUMIFS(СВЦЭМ!$C$34:$C$777,СВЦЭМ!$A$34:$A$777,$A88,СВЦЭМ!$B$34:$B$777,J$83)+'СЕТ СН'!$H$9+СВЦЭМ!$D$10+'СЕТ СН'!$H$6-'СЕТ СН'!$H$19</f>
        <v>1134.4324093499999</v>
      </c>
      <c r="K88" s="37">
        <f>SUMIFS(СВЦЭМ!$C$34:$C$777,СВЦЭМ!$A$34:$A$777,$A88,СВЦЭМ!$B$34:$B$777,K$83)+'СЕТ СН'!$H$9+СВЦЭМ!$D$10+'СЕТ СН'!$H$6-'СЕТ СН'!$H$19</f>
        <v>1115.9914393600002</v>
      </c>
      <c r="L88" s="37">
        <f>SUMIFS(СВЦЭМ!$C$34:$C$777,СВЦЭМ!$A$34:$A$777,$A88,СВЦЭМ!$B$34:$B$777,L$83)+'СЕТ СН'!$H$9+СВЦЭМ!$D$10+'СЕТ СН'!$H$6-'СЕТ СН'!$H$19</f>
        <v>1059.8713098900002</v>
      </c>
      <c r="M88" s="37">
        <f>SUMIFS(СВЦЭМ!$C$34:$C$777,СВЦЭМ!$A$34:$A$777,$A88,СВЦЭМ!$B$34:$B$777,M$83)+'СЕТ СН'!$H$9+СВЦЭМ!$D$10+'СЕТ СН'!$H$6-'СЕТ СН'!$H$19</f>
        <v>1025.52211784</v>
      </c>
      <c r="N88" s="37">
        <f>SUMIFS(СВЦЭМ!$C$34:$C$777,СВЦЭМ!$A$34:$A$777,$A88,СВЦЭМ!$B$34:$B$777,N$83)+'СЕТ СН'!$H$9+СВЦЭМ!$D$10+'СЕТ СН'!$H$6-'СЕТ СН'!$H$19</f>
        <v>1015.3120012499999</v>
      </c>
      <c r="O88" s="37">
        <f>SUMIFS(СВЦЭМ!$C$34:$C$777,СВЦЭМ!$A$34:$A$777,$A88,СВЦЭМ!$B$34:$B$777,O$83)+'СЕТ СН'!$H$9+СВЦЭМ!$D$10+'СЕТ СН'!$H$6-'СЕТ СН'!$H$19</f>
        <v>1018.63705265</v>
      </c>
      <c r="P88" s="37">
        <f>SUMIFS(СВЦЭМ!$C$34:$C$777,СВЦЭМ!$A$34:$A$777,$A88,СВЦЭМ!$B$34:$B$777,P$83)+'СЕТ СН'!$H$9+СВЦЭМ!$D$10+'СЕТ СН'!$H$6-'СЕТ СН'!$H$19</f>
        <v>1020.7384354400001</v>
      </c>
      <c r="Q88" s="37">
        <f>SUMIFS(СВЦЭМ!$C$34:$C$777,СВЦЭМ!$A$34:$A$777,$A88,СВЦЭМ!$B$34:$B$777,Q$83)+'СЕТ СН'!$H$9+СВЦЭМ!$D$10+'СЕТ СН'!$H$6-'СЕТ СН'!$H$19</f>
        <v>1019.4094697999999</v>
      </c>
      <c r="R88" s="37">
        <f>SUMIFS(СВЦЭМ!$C$34:$C$777,СВЦЭМ!$A$34:$A$777,$A88,СВЦЭМ!$B$34:$B$777,R$83)+'СЕТ СН'!$H$9+СВЦЭМ!$D$10+'СЕТ СН'!$H$6-'СЕТ СН'!$H$19</f>
        <v>1000.0244701400002</v>
      </c>
      <c r="S88" s="37">
        <f>SUMIFS(СВЦЭМ!$C$34:$C$777,СВЦЭМ!$A$34:$A$777,$A88,СВЦЭМ!$B$34:$B$777,S$83)+'СЕТ СН'!$H$9+СВЦЭМ!$D$10+'СЕТ СН'!$H$6-'СЕТ СН'!$H$19</f>
        <v>958.61011800999995</v>
      </c>
      <c r="T88" s="37">
        <f>SUMIFS(СВЦЭМ!$C$34:$C$777,СВЦЭМ!$A$34:$A$777,$A88,СВЦЭМ!$B$34:$B$777,T$83)+'СЕТ СН'!$H$9+СВЦЭМ!$D$10+'СЕТ СН'!$H$6-'СЕТ СН'!$H$19</f>
        <v>945.77366350000011</v>
      </c>
      <c r="U88" s="37">
        <f>SUMIFS(СВЦЭМ!$C$34:$C$777,СВЦЭМ!$A$34:$A$777,$A88,СВЦЭМ!$B$34:$B$777,U$83)+'СЕТ СН'!$H$9+СВЦЭМ!$D$10+'СЕТ СН'!$H$6-'СЕТ СН'!$H$19</f>
        <v>935.87943457000006</v>
      </c>
      <c r="V88" s="37">
        <f>SUMIFS(СВЦЭМ!$C$34:$C$777,СВЦЭМ!$A$34:$A$777,$A88,СВЦЭМ!$B$34:$B$777,V$83)+'СЕТ СН'!$H$9+СВЦЭМ!$D$10+'СЕТ СН'!$H$6-'СЕТ СН'!$H$19</f>
        <v>978.31534392000003</v>
      </c>
      <c r="W88" s="37">
        <f>SUMIFS(СВЦЭМ!$C$34:$C$777,СВЦЭМ!$A$34:$A$777,$A88,СВЦЭМ!$B$34:$B$777,W$83)+'СЕТ СН'!$H$9+СВЦЭМ!$D$10+'СЕТ СН'!$H$6-'СЕТ СН'!$H$19</f>
        <v>1026.5857968300002</v>
      </c>
      <c r="X88" s="37">
        <f>SUMIFS(СВЦЭМ!$C$34:$C$777,СВЦЭМ!$A$34:$A$777,$A88,СВЦЭМ!$B$34:$B$777,X$83)+'СЕТ СН'!$H$9+СВЦЭМ!$D$10+'СЕТ СН'!$H$6-'СЕТ СН'!$H$19</f>
        <v>1141.7518584600002</v>
      </c>
      <c r="Y88" s="37">
        <f>SUMIFS(СВЦЭМ!$C$34:$C$777,СВЦЭМ!$A$34:$A$777,$A88,СВЦЭМ!$B$34:$B$777,Y$83)+'СЕТ СН'!$H$9+СВЦЭМ!$D$10+'СЕТ СН'!$H$6-'СЕТ СН'!$H$19</f>
        <v>1207.81827307</v>
      </c>
    </row>
    <row r="89" spans="1:25" ht="15.75" x14ac:dyDescent="0.2">
      <c r="A89" s="36">
        <f t="shared" si="2"/>
        <v>43014</v>
      </c>
      <c r="B89" s="37">
        <f>SUMIFS(СВЦЭМ!$C$34:$C$777,СВЦЭМ!$A$34:$A$777,$A89,СВЦЭМ!$B$34:$B$777,B$83)+'СЕТ СН'!$H$9+СВЦЭМ!$D$10+'СЕТ СН'!$H$6-'СЕТ СН'!$H$19</f>
        <v>1247.61064003</v>
      </c>
      <c r="C89" s="37">
        <f>SUMIFS(СВЦЭМ!$C$34:$C$777,СВЦЭМ!$A$34:$A$777,$A89,СВЦЭМ!$B$34:$B$777,C$83)+'СЕТ СН'!$H$9+СВЦЭМ!$D$10+'СЕТ СН'!$H$6-'СЕТ СН'!$H$19</f>
        <v>1298.1332437300002</v>
      </c>
      <c r="D89" s="37">
        <f>SUMIFS(СВЦЭМ!$C$34:$C$777,СВЦЭМ!$A$34:$A$777,$A89,СВЦЭМ!$B$34:$B$777,D$83)+'СЕТ СН'!$H$9+СВЦЭМ!$D$10+'СЕТ СН'!$H$6-'СЕТ СН'!$H$19</f>
        <v>1326.3745870100001</v>
      </c>
      <c r="E89" s="37">
        <f>SUMIFS(СВЦЭМ!$C$34:$C$777,СВЦЭМ!$A$34:$A$777,$A89,СВЦЭМ!$B$34:$B$777,E$83)+'СЕТ СН'!$H$9+СВЦЭМ!$D$10+'СЕТ СН'!$H$6-'СЕТ СН'!$H$19</f>
        <v>1339.7859921499999</v>
      </c>
      <c r="F89" s="37">
        <f>SUMIFS(СВЦЭМ!$C$34:$C$777,СВЦЭМ!$A$34:$A$777,$A89,СВЦЭМ!$B$34:$B$777,F$83)+'СЕТ СН'!$H$9+СВЦЭМ!$D$10+'СЕТ СН'!$H$6-'СЕТ СН'!$H$19</f>
        <v>1342.5801737699999</v>
      </c>
      <c r="G89" s="37">
        <f>SUMIFS(СВЦЭМ!$C$34:$C$777,СВЦЭМ!$A$34:$A$777,$A89,СВЦЭМ!$B$34:$B$777,G$83)+'СЕТ СН'!$H$9+СВЦЭМ!$D$10+'СЕТ СН'!$H$6-'СЕТ СН'!$H$19</f>
        <v>1318.53458211</v>
      </c>
      <c r="H89" s="37">
        <f>SUMIFS(СВЦЭМ!$C$34:$C$777,СВЦЭМ!$A$34:$A$777,$A89,СВЦЭМ!$B$34:$B$777,H$83)+'СЕТ СН'!$H$9+СВЦЭМ!$D$10+'СЕТ СН'!$H$6-'СЕТ СН'!$H$19</f>
        <v>1266.2639023199999</v>
      </c>
      <c r="I89" s="37">
        <f>SUMIFS(СВЦЭМ!$C$34:$C$777,СВЦЭМ!$A$34:$A$777,$A89,СВЦЭМ!$B$34:$B$777,I$83)+'СЕТ СН'!$H$9+СВЦЭМ!$D$10+'СЕТ СН'!$H$6-'СЕТ СН'!$H$19</f>
        <v>1244.0946793100002</v>
      </c>
      <c r="J89" s="37">
        <f>SUMIFS(СВЦЭМ!$C$34:$C$777,СВЦЭМ!$A$34:$A$777,$A89,СВЦЭМ!$B$34:$B$777,J$83)+'СЕТ СН'!$H$9+СВЦЭМ!$D$10+'СЕТ СН'!$H$6-'СЕТ СН'!$H$19</f>
        <v>1154.0122374900002</v>
      </c>
      <c r="K89" s="37">
        <f>SUMIFS(СВЦЭМ!$C$34:$C$777,СВЦЭМ!$A$34:$A$777,$A89,СВЦЭМ!$B$34:$B$777,K$83)+'СЕТ СН'!$H$9+СВЦЭМ!$D$10+'СЕТ СН'!$H$6-'СЕТ СН'!$H$19</f>
        <v>1064.3618681900002</v>
      </c>
      <c r="L89" s="37">
        <f>SUMIFS(СВЦЭМ!$C$34:$C$777,СВЦЭМ!$A$34:$A$777,$A89,СВЦЭМ!$B$34:$B$777,L$83)+'СЕТ СН'!$H$9+СВЦЭМ!$D$10+'СЕТ СН'!$H$6-'СЕТ СН'!$H$19</f>
        <v>966.15650086999995</v>
      </c>
      <c r="M89" s="37">
        <f>SUMIFS(СВЦЭМ!$C$34:$C$777,СВЦЭМ!$A$34:$A$777,$A89,СВЦЭМ!$B$34:$B$777,M$83)+'СЕТ СН'!$H$9+СВЦЭМ!$D$10+'СЕТ СН'!$H$6-'СЕТ СН'!$H$19</f>
        <v>920.03937115000008</v>
      </c>
      <c r="N89" s="37">
        <f>SUMIFS(СВЦЭМ!$C$34:$C$777,СВЦЭМ!$A$34:$A$777,$A89,СВЦЭМ!$B$34:$B$777,N$83)+'СЕТ СН'!$H$9+СВЦЭМ!$D$10+'СЕТ СН'!$H$6-'СЕТ СН'!$H$19</f>
        <v>885.28736716999992</v>
      </c>
      <c r="O89" s="37">
        <f>SUMIFS(СВЦЭМ!$C$34:$C$777,СВЦЭМ!$A$34:$A$777,$A89,СВЦЭМ!$B$34:$B$777,O$83)+'СЕТ СН'!$H$9+СВЦЭМ!$D$10+'СЕТ СН'!$H$6-'СЕТ СН'!$H$19</f>
        <v>887.02448632000005</v>
      </c>
      <c r="P89" s="37">
        <f>SUMIFS(СВЦЭМ!$C$34:$C$777,СВЦЭМ!$A$34:$A$777,$A89,СВЦЭМ!$B$34:$B$777,P$83)+'СЕТ СН'!$H$9+СВЦЭМ!$D$10+'СЕТ СН'!$H$6-'СЕТ СН'!$H$19</f>
        <v>881.10063912999999</v>
      </c>
      <c r="Q89" s="37">
        <f>SUMIFS(СВЦЭМ!$C$34:$C$777,СВЦЭМ!$A$34:$A$777,$A89,СВЦЭМ!$B$34:$B$777,Q$83)+'СЕТ СН'!$H$9+СВЦЭМ!$D$10+'СЕТ СН'!$H$6-'СЕТ СН'!$H$19</f>
        <v>932.68502579000005</v>
      </c>
      <c r="R89" s="37">
        <f>SUMIFS(СВЦЭМ!$C$34:$C$777,СВЦЭМ!$A$34:$A$777,$A89,СВЦЭМ!$B$34:$B$777,R$83)+'СЕТ СН'!$H$9+СВЦЭМ!$D$10+'СЕТ СН'!$H$6-'СЕТ СН'!$H$19</f>
        <v>977.69601409999996</v>
      </c>
      <c r="S89" s="37">
        <f>SUMIFS(СВЦЭМ!$C$34:$C$777,СВЦЭМ!$A$34:$A$777,$A89,СВЦЭМ!$B$34:$B$777,S$83)+'СЕТ СН'!$H$9+СВЦЭМ!$D$10+'СЕТ СН'!$H$6-'СЕТ СН'!$H$19</f>
        <v>973.64725468000006</v>
      </c>
      <c r="T89" s="37">
        <f>SUMIFS(СВЦЭМ!$C$34:$C$777,СВЦЭМ!$A$34:$A$777,$A89,СВЦЭМ!$B$34:$B$777,T$83)+'СЕТ СН'!$H$9+СВЦЭМ!$D$10+'СЕТ СН'!$H$6-'СЕТ СН'!$H$19</f>
        <v>960.64014215999987</v>
      </c>
      <c r="U89" s="37">
        <f>SUMIFS(СВЦЭМ!$C$34:$C$777,СВЦЭМ!$A$34:$A$777,$A89,СВЦЭМ!$B$34:$B$777,U$83)+'СЕТ СН'!$H$9+СВЦЭМ!$D$10+'СЕТ СН'!$H$6-'СЕТ СН'!$H$19</f>
        <v>909.71104887999991</v>
      </c>
      <c r="V89" s="37">
        <f>SUMIFS(СВЦЭМ!$C$34:$C$777,СВЦЭМ!$A$34:$A$777,$A89,СВЦЭМ!$B$34:$B$777,V$83)+'СЕТ СН'!$H$9+СВЦЭМ!$D$10+'СЕТ СН'!$H$6-'СЕТ СН'!$H$19</f>
        <v>940.56424500999992</v>
      </c>
      <c r="W89" s="37">
        <f>SUMIFS(СВЦЭМ!$C$34:$C$777,СВЦЭМ!$A$34:$A$777,$A89,СВЦЭМ!$B$34:$B$777,W$83)+'СЕТ СН'!$H$9+СВЦЭМ!$D$10+'СЕТ СН'!$H$6-'СЕТ СН'!$H$19</f>
        <v>1033.63044423</v>
      </c>
      <c r="X89" s="37">
        <f>SUMIFS(СВЦЭМ!$C$34:$C$777,СВЦЭМ!$A$34:$A$777,$A89,СВЦЭМ!$B$34:$B$777,X$83)+'СЕТ СН'!$H$9+СВЦЭМ!$D$10+'СЕТ СН'!$H$6-'СЕТ СН'!$H$19</f>
        <v>1147.2378018600002</v>
      </c>
      <c r="Y89" s="37">
        <f>SUMIFS(СВЦЭМ!$C$34:$C$777,СВЦЭМ!$A$34:$A$777,$A89,СВЦЭМ!$B$34:$B$777,Y$83)+'СЕТ СН'!$H$9+СВЦЭМ!$D$10+'СЕТ СН'!$H$6-'СЕТ СН'!$H$19</f>
        <v>1244.86235631</v>
      </c>
    </row>
    <row r="90" spans="1:25" ht="15.75" x14ac:dyDescent="0.2">
      <c r="A90" s="36">
        <f t="shared" si="2"/>
        <v>43015</v>
      </c>
      <c r="B90" s="37">
        <f>SUMIFS(СВЦЭМ!$C$34:$C$777,СВЦЭМ!$A$34:$A$777,$A90,СВЦЭМ!$B$34:$B$777,B$83)+'СЕТ СН'!$H$9+СВЦЭМ!$D$10+'СЕТ СН'!$H$6-'СЕТ СН'!$H$19</f>
        <v>1192.09450556</v>
      </c>
      <c r="C90" s="37">
        <f>SUMIFS(СВЦЭМ!$C$34:$C$777,СВЦЭМ!$A$34:$A$777,$A90,СВЦЭМ!$B$34:$B$777,C$83)+'СЕТ СН'!$H$9+СВЦЭМ!$D$10+'СЕТ СН'!$H$6-'СЕТ СН'!$H$19</f>
        <v>1245.6405942199999</v>
      </c>
      <c r="D90" s="37">
        <f>SUMIFS(СВЦЭМ!$C$34:$C$777,СВЦЭМ!$A$34:$A$777,$A90,СВЦЭМ!$B$34:$B$777,D$83)+'СЕТ СН'!$H$9+СВЦЭМ!$D$10+'СЕТ СН'!$H$6-'СЕТ СН'!$H$19</f>
        <v>1269.7046064599999</v>
      </c>
      <c r="E90" s="37">
        <f>SUMIFS(СВЦЭМ!$C$34:$C$777,СВЦЭМ!$A$34:$A$777,$A90,СВЦЭМ!$B$34:$B$777,E$83)+'СЕТ СН'!$H$9+СВЦЭМ!$D$10+'СЕТ СН'!$H$6-'СЕТ СН'!$H$19</f>
        <v>1283.3578867300002</v>
      </c>
      <c r="F90" s="37">
        <f>SUMIFS(СВЦЭМ!$C$34:$C$777,СВЦЭМ!$A$34:$A$777,$A90,СВЦЭМ!$B$34:$B$777,F$83)+'СЕТ СН'!$H$9+СВЦЭМ!$D$10+'СЕТ СН'!$H$6-'СЕТ СН'!$H$19</f>
        <v>1283.2350240199999</v>
      </c>
      <c r="G90" s="37">
        <f>SUMIFS(СВЦЭМ!$C$34:$C$777,СВЦЭМ!$A$34:$A$777,$A90,СВЦЭМ!$B$34:$B$777,G$83)+'СЕТ СН'!$H$9+СВЦЭМ!$D$10+'СЕТ СН'!$H$6-'СЕТ СН'!$H$19</f>
        <v>1275.56394877</v>
      </c>
      <c r="H90" s="37">
        <f>SUMIFS(СВЦЭМ!$C$34:$C$777,СВЦЭМ!$A$34:$A$777,$A90,СВЦЭМ!$B$34:$B$777,H$83)+'СЕТ СН'!$H$9+СВЦЭМ!$D$10+'СЕТ СН'!$H$6-'СЕТ СН'!$H$19</f>
        <v>1242.5295984899999</v>
      </c>
      <c r="I90" s="37">
        <f>SUMIFS(СВЦЭМ!$C$34:$C$777,СВЦЭМ!$A$34:$A$777,$A90,СВЦЭМ!$B$34:$B$777,I$83)+'СЕТ СН'!$H$9+СВЦЭМ!$D$10+'СЕТ СН'!$H$6-'СЕТ СН'!$H$19</f>
        <v>1163.3346882400001</v>
      </c>
      <c r="J90" s="37">
        <f>SUMIFS(СВЦЭМ!$C$34:$C$777,СВЦЭМ!$A$34:$A$777,$A90,СВЦЭМ!$B$34:$B$777,J$83)+'СЕТ СН'!$H$9+СВЦЭМ!$D$10+'СЕТ СН'!$H$6-'СЕТ СН'!$H$19</f>
        <v>1061.5965113500001</v>
      </c>
      <c r="K90" s="37">
        <f>SUMIFS(СВЦЭМ!$C$34:$C$777,СВЦЭМ!$A$34:$A$777,$A90,СВЦЭМ!$B$34:$B$777,K$83)+'СЕТ СН'!$H$9+СВЦЭМ!$D$10+'СЕТ СН'!$H$6-'СЕТ СН'!$H$19</f>
        <v>985.13665574000015</v>
      </c>
      <c r="L90" s="37">
        <f>SUMIFS(СВЦЭМ!$C$34:$C$777,СВЦЭМ!$A$34:$A$777,$A90,СВЦЭМ!$B$34:$B$777,L$83)+'СЕТ СН'!$H$9+СВЦЭМ!$D$10+'СЕТ СН'!$H$6-'СЕТ СН'!$H$19</f>
        <v>979.51917288000004</v>
      </c>
      <c r="M90" s="37">
        <f>SUMIFS(СВЦЭМ!$C$34:$C$777,СВЦЭМ!$A$34:$A$777,$A90,СВЦЭМ!$B$34:$B$777,M$83)+'СЕТ СН'!$H$9+СВЦЭМ!$D$10+'СЕТ СН'!$H$6-'СЕТ СН'!$H$19</f>
        <v>979.95556510999995</v>
      </c>
      <c r="N90" s="37">
        <f>SUMIFS(СВЦЭМ!$C$34:$C$777,СВЦЭМ!$A$34:$A$777,$A90,СВЦЭМ!$B$34:$B$777,N$83)+'СЕТ СН'!$H$9+СВЦЭМ!$D$10+'СЕТ СН'!$H$6-'СЕТ СН'!$H$19</f>
        <v>968.67913730000009</v>
      </c>
      <c r="O90" s="37">
        <f>SUMIFS(СВЦЭМ!$C$34:$C$777,СВЦЭМ!$A$34:$A$777,$A90,СВЦЭМ!$B$34:$B$777,O$83)+'СЕТ СН'!$H$9+СВЦЭМ!$D$10+'СЕТ СН'!$H$6-'СЕТ СН'!$H$19</f>
        <v>961.7538920500001</v>
      </c>
      <c r="P90" s="37">
        <f>SUMIFS(СВЦЭМ!$C$34:$C$777,СВЦЭМ!$A$34:$A$777,$A90,СВЦЭМ!$B$34:$B$777,P$83)+'СЕТ СН'!$H$9+СВЦЭМ!$D$10+'СЕТ СН'!$H$6-'СЕТ СН'!$H$19</f>
        <v>980.42274780000002</v>
      </c>
      <c r="Q90" s="37">
        <f>SUMIFS(СВЦЭМ!$C$34:$C$777,СВЦЭМ!$A$34:$A$777,$A90,СВЦЭМ!$B$34:$B$777,Q$83)+'СЕТ СН'!$H$9+СВЦЭМ!$D$10+'СЕТ СН'!$H$6-'СЕТ СН'!$H$19</f>
        <v>982.26150172999996</v>
      </c>
      <c r="R90" s="37">
        <f>SUMIFS(СВЦЭМ!$C$34:$C$777,СВЦЭМ!$A$34:$A$777,$A90,СВЦЭМ!$B$34:$B$777,R$83)+'СЕТ СН'!$H$9+СВЦЭМ!$D$10+'СЕТ СН'!$H$6-'СЕТ СН'!$H$19</f>
        <v>977.8365756799999</v>
      </c>
      <c r="S90" s="37">
        <f>SUMIFS(СВЦЭМ!$C$34:$C$777,СВЦЭМ!$A$34:$A$777,$A90,СВЦЭМ!$B$34:$B$777,S$83)+'СЕТ СН'!$H$9+СВЦЭМ!$D$10+'СЕТ СН'!$H$6-'СЕТ СН'!$H$19</f>
        <v>958.85240066000006</v>
      </c>
      <c r="T90" s="37">
        <f>SUMIFS(СВЦЭМ!$C$34:$C$777,СВЦЭМ!$A$34:$A$777,$A90,СВЦЭМ!$B$34:$B$777,T$83)+'СЕТ СН'!$H$9+СВЦЭМ!$D$10+'СЕТ СН'!$H$6-'СЕТ СН'!$H$19</f>
        <v>965.53251675000001</v>
      </c>
      <c r="U90" s="37">
        <f>SUMIFS(СВЦЭМ!$C$34:$C$777,СВЦЭМ!$A$34:$A$777,$A90,СВЦЭМ!$B$34:$B$777,U$83)+'СЕТ СН'!$H$9+СВЦЭМ!$D$10+'СЕТ СН'!$H$6-'СЕТ СН'!$H$19</f>
        <v>1013.50992268</v>
      </c>
      <c r="V90" s="37">
        <f>SUMIFS(СВЦЭМ!$C$34:$C$777,СВЦЭМ!$A$34:$A$777,$A90,СВЦЭМ!$B$34:$B$777,V$83)+'СЕТ СН'!$H$9+СВЦЭМ!$D$10+'СЕТ СН'!$H$6-'СЕТ СН'!$H$19</f>
        <v>999.59198182</v>
      </c>
      <c r="W90" s="37">
        <f>SUMIFS(СВЦЭМ!$C$34:$C$777,СВЦЭМ!$A$34:$A$777,$A90,СВЦЭМ!$B$34:$B$777,W$83)+'СЕТ СН'!$H$9+СВЦЭМ!$D$10+'СЕТ СН'!$H$6-'СЕТ СН'!$H$19</f>
        <v>1011.1123904900001</v>
      </c>
      <c r="X90" s="37">
        <f>SUMIFS(СВЦЭМ!$C$34:$C$777,СВЦЭМ!$A$34:$A$777,$A90,СВЦЭМ!$B$34:$B$777,X$83)+'СЕТ СН'!$H$9+СВЦЭМ!$D$10+'СЕТ СН'!$H$6-'СЕТ СН'!$H$19</f>
        <v>1044.85803199</v>
      </c>
      <c r="Y90" s="37">
        <f>SUMIFS(СВЦЭМ!$C$34:$C$777,СВЦЭМ!$A$34:$A$777,$A90,СВЦЭМ!$B$34:$B$777,Y$83)+'СЕТ СН'!$H$9+СВЦЭМ!$D$10+'СЕТ СН'!$H$6-'СЕТ СН'!$H$19</f>
        <v>1120.3640670700001</v>
      </c>
    </row>
    <row r="91" spans="1:25" ht="15.75" x14ac:dyDescent="0.2">
      <c r="A91" s="36">
        <f t="shared" si="2"/>
        <v>43016</v>
      </c>
      <c r="B91" s="37">
        <f>SUMIFS(СВЦЭМ!$C$34:$C$777,СВЦЭМ!$A$34:$A$777,$A91,СВЦЭМ!$B$34:$B$777,B$83)+'СЕТ СН'!$H$9+СВЦЭМ!$D$10+'СЕТ СН'!$H$6-'СЕТ СН'!$H$19</f>
        <v>1200.3650667400002</v>
      </c>
      <c r="C91" s="37">
        <f>SUMIFS(СВЦЭМ!$C$34:$C$777,СВЦЭМ!$A$34:$A$777,$A91,СВЦЭМ!$B$34:$B$777,C$83)+'СЕТ СН'!$H$9+СВЦЭМ!$D$10+'СЕТ СН'!$H$6-'СЕТ СН'!$H$19</f>
        <v>1259.2290266300001</v>
      </c>
      <c r="D91" s="37">
        <f>SUMIFS(СВЦЭМ!$C$34:$C$777,СВЦЭМ!$A$34:$A$777,$A91,СВЦЭМ!$B$34:$B$777,D$83)+'СЕТ СН'!$H$9+СВЦЭМ!$D$10+'СЕТ СН'!$H$6-'СЕТ СН'!$H$19</f>
        <v>1289.6278954300001</v>
      </c>
      <c r="E91" s="37">
        <f>SUMIFS(СВЦЭМ!$C$34:$C$777,СВЦЭМ!$A$34:$A$777,$A91,СВЦЭМ!$B$34:$B$777,E$83)+'СЕТ СН'!$H$9+СВЦЭМ!$D$10+'СЕТ СН'!$H$6-'СЕТ СН'!$H$19</f>
        <v>1295.3998610900003</v>
      </c>
      <c r="F91" s="37">
        <f>SUMIFS(СВЦЭМ!$C$34:$C$777,СВЦЭМ!$A$34:$A$777,$A91,СВЦЭМ!$B$34:$B$777,F$83)+'СЕТ СН'!$H$9+СВЦЭМ!$D$10+'СЕТ СН'!$H$6-'СЕТ СН'!$H$19</f>
        <v>1296.3534162599999</v>
      </c>
      <c r="G91" s="37">
        <f>SUMIFS(СВЦЭМ!$C$34:$C$777,СВЦЭМ!$A$34:$A$777,$A91,СВЦЭМ!$B$34:$B$777,G$83)+'СЕТ СН'!$H$9+СВЦЭМ!$D$10+'СЕТ СН'!$H$6-'СЕТ СН'!$H$19</f>
        <v>1293.0300587300003</v>
      </c>
      <c r="H91" s="37">
        <f>SUMIFS(СВЦЭМ!$C$34:$C$777,СВЦЭМ!$A$34:$A$777,$A91,СВЦЭМ!$B$34:$B$777,H$83)+'СЕТ СН'!$H$9+СВЦЭМ!$D$10+'СЕТ СН'!$H$6-'СЕТ СН'!$H$19</f>
        <v>1261.7557364899999</v>
      </c>
      <c r="I91" s="37">
        <f>SUMIFS(СВЦЭМ!$C$34:$C$777,СВЦЭМ!$A$34:$A$777,$A91,СВЦЭМ!$B$34:$B$777,I$83)+'СЕТ СН'!$H$9+СВЦЭМ!$D$10+'СЕТ СН'!$H$6-'СЕТ СН'!$H$19</f>
        <v>1203.1153097400002</v>
      </c>
      <c r="J91" s="37">
        <f>SUMIFS(СВЦЭМ!$C$34:$C$777,СВЦЭМ!$A$34:$A$777,$A91,СВЦЭМ!$B$34:$B$777,J$83)+'СЕТ СН'!$H$9+СВЦЭМ!$D$10+'СЕТ СН'!$H$6-'СЕТ СН'!$H$19</f>
        <v>1078.5401550699999</v>
      </c>
      <c r="K91" s="37">
        <f>SUMIFS(СВЦЭМ!$C$34:$C$777,СВЦЭМ!$A$34:$A$777,$A91,СВЦЭМ!$B$34:$B$777,K$83)+'СЕТ СН'!$H$9+СВЦЭМ!$D$10+'СЕТ СН'!$H$6-'СЕТ СН'!$H$19</f>
        <v>953.71097090000012</v>
      </c>
      <c r="L91" s="37">
        <f>SUMIFS(СВЦЭМ!$C$34:$C$777,СВЦЭМ!$A$34:$A$777,$A91,СВЦЭМ!$B$34:$B$777,L$83)+'СЕТ СН'!$H$9+СВЦЭМ!$D$10+'СЕТ СН'!$H$6-'СЕТ СН'!$H$19</f>
        <v>980.38615861000017</v>
      </c>
      <c r="M91" s="37">
        <f>SUMIFS(СВЦЭМ!$C$34:$C$777,СВЦЭМ!$A$34:$A$777,$A91,СВЦЭМ!$B$34:$B$777,M$83)+'СЕТ СН'!$H$9+СВЦЭМ!$D$10+'СЕТ СН'!$H$6-'СЕТ СН'!$H$19</f>
        <v>991.46734508999998</v>
      </c>
      <c r="N91" s="37">
        <f>SUMIFS(СВЦЭМ!$C$34:$C$777,СВЦЭМ!$A$34:$A$777,$A91,СВЦЭМ!$B$34:$B$777,N$83)+'СЕТ СН'!$H$9+СВЦЭМ!$D$10+'СЕТ СН'!$H$6-'СЕТ СН'!$H$19</f>
        <v>975.00746476999984</v>
      </c>
      <c r="O91" s="37">
        <f>SUMIFS(СВЦЭМ!$C$34:$C$777,СВЦЭМ!$A$34:$A$777,$A91,СВЦЭМ!$B$34:$B$777,O$83)+'СЕТ СН'!$H$9+СВЦЭМ!$D$10+'СЕТ СН'!$H$6-'СЕТ СН'!$H$19</f>
        <v>967.27058091000004</v>
      </c>
      <c r="P91" s="37">
        <f>SUMIFS(СВЦЭМ!$C$34:$C$777,СВЦЭМ!$A$34:$A$777,$A91,СВЦЭМ!$B$34:$B$777,P$83)+'СЕТ СН'!$H$9+СВЦЭМ!$D$10+'СЕТ СН'!$H$6-'СЕТ СН'!$H$19</f>
        <v>957.80869569000015</v>
      </c>
      <c r="Q91" s="37">
        <f>SUMIFS(СВЦЭМ!$C$34:$C$777,СВЦЭМ!$A$34:$A$777,$A91,СВЦЭМ!$B$34:$B$777,Q$83)+'СЕТ СН'!$H$9+СВЦЭМ!$D$10+'СЕТ СН'!$H$6-'СЕТ СН'!$H$19</f>
        <v>958.28418202000012</v>
      </c>
      <c r="R91" s="37">
        <f>SUMIFS(СВЦЭМ!$C$34:$C$777,СВЦЭМ!$A$34:$A$777,$A91,СВЦЭМ!$B$34:$B$777,R$83)+'СЕТ СН'!$H$9+СВЦЭМ!$D$10+'СЕТ СН'!$H$6-'СЕТ СН'!$H$19</f>
        <v>972.31005335999998</v>
      </c>
      <c r="S91" s="37">
        <f>SUMIFS(СВЦЭМ!$C$34:$C$777,СВЦЭМ!$A$34:$A$777,$A91,СВЦЭМ!$B$34:$B$777,S$83)+'СЕТ СН'!$H$9+СВЦЭМ!$D$10+'СЕТ СН'!$H$6-'СЕТ СН'!$H$19</f>
        <v>987.44641559000002</v>
      </c>
      <c r="T91" s="37">
        <f>SUMIFS(СВЦЭМ!$C$34:$C$777,СВЦЭМ!$A$34:$A$777,$A91,СВЦЭМ!$B$34:$B$777,T$83)+'СЕТ СН'!$H$9+СВЦЭМ!$D$10+'СЕТ СН'!$H$6-'СЕТ СН'!$H$19</f>
        <v>1027.2931494899999</v>
      </c>
      <c r="U91" s="37">
        <f>SUMIFS(СВЦЭМ!$C$34:$C$777,СВЦЭМ!$A$34:$A$777,$A91,СВЦЭМ!$B$34:$B$777,U$83)+'СЕТ СН'!$H$9+СВЦЭМ!$D$10+'СЕТ СН'!$H$6-'СЕТ СН'!$H$19</f>
        <v>1064.9424761700002</v>
      </c>
      <c r="V91" s="37">
        <f>SUMIFS(СВЦЭМ!$C$34:$C$777,СВЦЭМ!$A$34:$A$777,$A91,СВЦЭМ!$B$34:$B$777,V$83)+'СЕТ СН'!$H$9+СВЦЭМ!$D$10+'СЕТ СН'!$H$6-'СЕТ СН'!$H$19</f>
        <v>1048.7008586900001</v>
      </c>
      <c r="W91" s="37">
        <f>SUMIFS(СВЦЭМ!$C$34:$C$777,СВЦЭМ!$A$34:$A$777,$A91,СВЦЭМ!$B$34:$B$777,W$83)+'СЕТ СН'!$H$9+СВЦЭМ!$D$10+'СЕТ СН'!$H$6-'СЕТ СН'!$H$19</f>
        <v>1004.5191951199999</v>
      </c>
      <c r="X91" s="37">
        <f>SUMIFS(СВЦЭМ!$C$34:$C$777,СВЦЭМ!$A$34:$A$777,$A91,СВЦЭМ!$B$34:$B$777,X$83)+'СЕТ СН'!$H$9+СВЦЭМ!$D$10+'СЕТ СН'!$H$6-'СЕТ СН'!$H$19</f>
        <v>1011.5707446599999</v>
      </c>
      <c r="Y91" s="37">
        <f>SUMIFS(СВЦЭМ!$C$34:$C$777,СВЦЭМ!$A$34:$A$777,$A91,СВЦЭМ!$B$34:$B$777,Y$83)+'СЕТ СН'!$H$9+СВЦЭМ!$D$10+'СЕТ СН'!$H$6-'СЕТ СН'!$H$19</f>
        <v>1133.65267976</v>
      </c>
    </row>
    <row r="92" spans="1:25" ht="15.75" x14ac:dyDescent="0.2">
      <c r="A92" s="36">
        <f t="shared" si="2"/>
        <v>43017</v>
      </c>
      <c r="B92" s="37">
        <f>SUMIFS(СВЦЭМ!$C$34:$C$777,СВЦЭМ!$A$34:$A$777,$A92,СВЦЭМ!$B$34:$B$777,B$83)+'СЕТ СН'!$H$9+СВЦЭМ!$D$10+'СЕТ СН'!$H$6-'СЕТ СН'!$H$19</f>
        <v>1174.02915897</v>
      </c>
      <c r="C92" s="37">
        <f>SUMIFS(СВЦЭМ!$C$34:$C$777,СВЦЭМ!$A$34:$A$777,$A92,СВЦЭМ!$B$34:$B$777,C$83)+'СЕТ СН'!$H$9+СВЦЭМ!$D$10+'СЕТ СН'!$H$6-'СЕТ СН'!$H$19</f>
        <v>1231.7430997300003</v>
      </c>
      <c r="D92" s="37">
        <f>SUMIFS(СВЦЭМ!$C$34:$C$777,СВЦЭМ!$A$34:$A$777,$A92,СВЦЭМ!$B$34:$B$777,D$83)+'СЕТ СН'!$H$9+СВЦЭМ!$D$10+'СЕТ СН'!$H$6-'СЕТ СН'!$H$19</f>
        <v>1260.7839554299999</v>
      </c>
      <c r="E92" s="37">
        <f>SUMIFS(СВЦЭМ!$C$34:$C$777,СВЦЭМ!$A$34:$A$777,$A92,СВЦЭМ!$B$34:$B$777,E$83)+'СЕТ СН'!$H$9+СВЦЭМ!$D$10+'СЕТ СН'!$H$6-'СЕТ СН'!$H$19</f>
        <v>1271.1184996800002</v>
      </c>
      <c r="F92" s="37">
        <f>SUMIFS(СВЦЭМ!$C$34:$C$777,СВЦЭМ!$A$34:$A$777,$A92,СВЦЭМ!$B$34:$B$777,F$83)+'СЕТ СН'!$H$9+СВЦЭМ!$D$10+'СЕТ СН'!$H$6-'СЕТ СН'!$H$19</f>
        <v>1264.3664462400002</v>
      </c>
      <c r="G92" s="37">
        <f>SUMIFS(СВЦЭМ!$C$34:$C$777,СВЦЭМ!$A$34:$A$777,$A92,СВЦЭМ!$B$34:$B$777,G$83)+'СЕТ СН'!$H$9+СВЦЭМ!$D$10+'СЕТ СН'!$H$6-'СЕТ СН'!$H$19</f>
        <v>1227.2881637300002</v>
      </c>
      <c r="H92" s="37">
        <f>SUMIFS(СВЦЭМ!$C$34:$C$777,СВЦЭМ!$A$34:$A$777,$A92,СВЦЭМ!$B$34:$B$777,H$83)+'СЕТ СН'!$H$9+СВЦЭМ!$D$10+'СЕТ СН'!$H$6-'СЕТ СН'!$H$19</f>
        <v>1169.3133719699999</v>
      </c>
      <c r="I92" s="37">
        <f>SUMIFS(СВЦЭМ!$C$34:$C$777,СВЦЭМ!$A$34:$A$777,$A92,СВЦЭМ!$B$34:$B$777,I$83)+'СЕТ СН'!$H$9+СВЦЭМ!$D$10+'СЕТ СН'!$H$6-'СЕТ СН'!$H$19</f>
        <v>1102.9919641400002</v>
      </c>
      <c r="J92" s="37">
        <f>SUMIFS(СВЦЭМ!$C$34:$C$777,СВЦЭМ!$A$34:$A$777,$A92,СВЦЭМ!$B$34:$B$777,J$83)+'СЕТ СН'!$H$9+СВЦЭМ!$D$10+'СЕТ СН'!$H$6-'СЕТ СН'!$H$19</f>
        <v>1041.9985563400001</v>
      </c>
      <c r="K92" s="37">
        <f>SUMIFS(СВЦЭМ!$C$34:$C$777,СВЦЭМ!$A$34:$A$777,$A92,СВЦЭМ!$B$34:$B$777,K$83)+'СЕТ СН'!$H$9+СВЦЭМ!$D$10+'СЕТ СН'!$H$6-'СЕТ СН'!$H$19</f>
        <v>1078.6597799400001</v>
      </c>
      <c r="L92" s="37">
        <f>SUMIFS(СВЦЭМ!$C$34:$C$777,СВЦЭМ!$A$34:$A$777,$A92,СВЦЭМ!$B$34:$B$777,L$83)+'СЕТ СН'!$H$9+СВЦЭМ!$D$10+'СЕТ СН'!$H$6-'СЕТ СН'!$H$19</f>
        <v>1143.4288652400001</v>
      </c>
      <c r="M92" s="37">
        <f>SUMIFS(СВЦЭМ!$C$34:$C$777,СВЦЭМ!$A$34:$A$777,$A92,СВЦЭМ!$B$34:$B$777,M$83)+'СЕТ СН'!$H$9+СВЦЭМ!$D$10+'СЕТ СН'!$H$6-'СЕТ СН'!$H$19</f>
        <v>1171.9429787500003</v>
      </c>
      <c r="N92" s="37">
        <f>SUMIFS(СВЦЭМ!$C$34:$C$777,СВЦЭМ!$A$34:$A$777,$A92,СВЦЭМ!$B$34:$B$777,N$83)+'СЕТ СН'!$H$9+СВЦЭМ!$D$10+'СЕТ СН'!$H$6-'СЕТ СН'!$H$19</f>
        <v>1134.8790537499999</v>
      </c>
      <c r="O92" s="37">
        <f>SUMIFS(СВЦЭМ!$C$34:$C$777,СВЦЭМ!$A$34:$A$777,$A92,СВЦЭМ!$B$34:$B$777,O$83)+'СЕТ СН'!$H$9+СВЦЭМ!$D$10+'СЕТ СН'!$H$6-'СЕТ СН'!$H$19</f>
        <v>1133.2833590800001</v>
      </c>
      <c r="P92" s="37">
        <f>SUMIFS(СВЦЭМ!$C$34:$C$777,СВЦЭМ!$A$34:$A$777,$A92,СВЦЭМ!$B$34:$B$777,P$83)+'СЕТ СН'!$H$9+СВЦЭМ!$D$10+'СЕТ СН'!$H$6-'СЕТ СН'!$H$19</f>
        <v>1115.2531142600001</v>
      </c>
      <c r="Q92" s="37">
        <f>SUMIFS(СВЦЭМ!$C$34:$C$777,СВЦЭМ!$A$34:$A$777,$A92,СВЦЭМ!$B$34:$B$777,Q$83)+'СЕТ СН'!$H$9+СВЦЭМ!$D$10+'СЕТ СН'!$H$6-'СЕТ СН'!$H$19</f>
        <v>1109.4339603600001</v>
      </c>
      <c r="R92" s="37">
        <f>SUMIFS(СВЦЭМ!$C$34:$C$777,СВЦЭМ!$A$34:$A$777,$A92,СВЦЭМ!$B$34:$B$777,R$83)+'СЕТ СН'!$H$9+СВЦЭМ!$D$10+'СЕТ СН'!$H$6-'СЕТ СН'!$H$19</f>
        <v>1106.1568776300001</v>
      </c>
      <c r="S92" s="37">
        <f>SUMIFS(СВЦЭМ!$C$34:$C$777,СВЦЭМ!$A$34:$A$777,$A92,СВЦЭМ!$B$34:$B$777,S$83)+'СЕТ СН'!$H$9+СВЦЭМ!$D$10+'СЕТ СН'!$H$6-'СЕТ СН'!$H$19</f>
        <v>1115.9823540500001</v>
      </c>
      <c r="T92" s="37">
        <f>SUMIFS(СВЦЭМ!$C$34:$C$777,СВЦЭМ!$A$34:$A$777,$A92,СВЦЭМ!$B$34:$B$777,T$83)+'СЕТ СН'!$H$9+СВЦЭМ!$D$10+'СЕТ СН'!$H$6-'СЕТ СН'!$H$19</f>
        <v>1170.6512356100002</v>
      </c>
      <c r="U92" s="37">
        <f>SUMIFS(СВЦЭМ!$C$34:$C$777,СВЦЭМ!$A$34:$A$777,$A92,СВЦЭМ!$B$34:$B$777,U$83)+'СЕТ СН'!$H$9+СВЦЭМ!$D$10+'СЕТ СН'!$H$6-'СЕТ СН'!$H$19</f>
        <v>1210.7468468699999</v>
      </c>
      <c r="V92" s="37">
        <f>SUMIFS(СВЦЭМ!$C$34:$C$777,СВЦЭМ!$A$34:$A$777,$A92,СВЦЭМ!$B$34:$B$777,V$83)+'СЕТ СН'!$H$9+СВЦЭМ!$D$10+'СЕТ СН'!$H$6-'СЕТ СН'!$H$19</f>
        <v>1182.1251968900001</v>
      </c>
      <c r="W92" s="37">
        <f>SUMIFS(СВЦЭМ!$C$34:$C$777,СВЦЭМ!$A$34:$A$777,$A92,СВЦЭМ!$B$34:$B$777,W$83)+'СЕТ СН'!$H$9+СВЦЭМ!$D$10+'СЕТ СН'!$H$6-'СЕТ СН'!$H$19</f>
        <v>1126.0542592900001</v>
      </c>
      <c r="X92" s="37">
        <f>SUMIFS(СВЦЭМ!$C$34:$C$777,СВЦЭМ!$A$34:$A$777,$A92,СВЦЭМ!$B$34:$B$777,X$83)+'СЕТ СН'!$H$9+СВЦЭМ!$D$10+'СЕТ СН'!$H$6-'СЕТ СН'!$H$19</f>
        <v>1096.2507988699999</v>
      </c>
      <c r="Y92" s="37">
        <f>SUMIFS(СВЦЭМ!$C$34:$C$777,СВЦЭМ!$A$34:$A$777,$A92,СВЦЭМ!$B$34:$B$777,Y$83)+'СЕТ СН'!$H$9+СВЦЭМ!$D$10+'СЕТ СН'!$H$6-'СЕТ СН'!$H$19</f>
        <v>1158.3245963100003</v>
      </c>
    </row>
    <row r="93" spans="1:25" ht="15.75" x14ac:dyDescent="0.2">
      <c r="A93" s="36">
        <f t="shared" si="2"/>
        <v>43018</v>
      </c>
      <c r="B93" s="37">
        <f>SUMIFS(СВЦЭМ!$C$34:$C$777,СВЦЭМ!$A$34:$A$777,$A93,СВЦЭМ!$B$34:$B$777,B$83)+'СЕТ СН'!$H$9+СВЦЭМ!$D$10+'СЕТ СН'!$H$6-'СЕТ СН'!$H$19</f>
        <v>1300.9238354499998</v>
      </c>
      <c r="C93" s="37">
        <f>SUMIFS(СВЦЭМ!$C$34:$C$777,СВЦЭМ!$A$34:$A$777,$A93,СВЦЭМ!$B$34:$B$777,C$83)+'СЕТ СН'!$H$9+СВЦЭМ!$D$10+'СЕТ СН'!$H$6-'СЕТ СН'!$H$19</f>
        <v>1364.9674698899998</v>
      </c>
      <c r="D93" s="37">
        <f>SUMIFS(СВЦЭМ!$C$34:$C$777,СВЦЭМ!$A$34:$A$777,$A93,СВЦЭМ!$B$34:$B$777,D$83)+'СЕТ СН'!$H$9+СВЦЭМ!$D$10+'СЕТ СН'!$H$6-'СЕТ СН'!$H$19</f>
        <v>1397.93044826</v>
      </c>
      <c r="E93" s="37">
        <f>SUMIFS(СВЦЭМ!$C$34:$C$777,СВЦЭМ!$A$34:$A$777,$A93,СВЦЭМ!$B$34:$B$777,E$83)+'СЕТ СН'!$H$9+СВЦЭМ!$D$10+'СЕТ СН'!$H$6-'СЕТ СН'!$H$19</f>
        <v>1411.3017507600002</v>
      </c>
      <c r="F93" s="37">
        <f>SUMIFS(СВЦЭМ!$C$34:$C$777,СВЦЭМ!$A$34:$A$777,$A93,СВЦЭМ!$B$34:$B$777,F$83)+'СЕТ СН'!$H$9+СВЦЭМ!$D$10+'СЕТ СН'!$H$6-'СЕТ СН'!$H$19</f>
        <v>1411.4927193399999</v>
      </c>
      <c r="G93" s="37">
        <f>SUMIFS(СВЦЭМ!$C$34:$C$777,СВЦЭМ!$A$34:$A$777,$A93,СВЦЭМ!$B$34:$B$777,G$83)+'СЕТ СН'!$H$9+СВЦЭМ!$D$10+'СЕТ СН'!$H$6-'СЕТ СН'!$H$19</f>
        <v>1387.5876177</v>
      </c>
      <c r="H93" s="37">
        <f>SUMIFS(СВЦЭМ!$C$34:$C$777,СВЦЭМ!$A$34:$A$777,$A93,СВЦЭМ!$B$34:$B$777,H$83)+'СЕТ СН'!$H$9+СВЦЭМ!$D$10+'СЕТ СН'!$H$6-'СЕТ СН'!$H$19</f>
        <v>1273.7621680800003</v>
      </c>
      <c r="I93" s="37">
        <f>SUMIFS(СВЦЭМ!$C$34:$C$777,СВЦЭМ!$A$34:$A$777,$A93,СВЦЭМ!$B$34:$B$777,I$83)+'СЕТ СН'!$H$9+СВЦЭМ!$D$10+'СЕТ СН'!$H$6-'СЕТ СН'!$H$19</f>
        <v>1163.3194019100001</v>
      </c>
      <c r="J93" s="37">
        <f>SUMIFS(СВЦЭМ!$C$34:$C$777,СВЦЭМ!$A$34:$A$777,$A93,СВЦЭМ!$B$34:$B$777,J$83)+'СЕТ СН'!$H$9+СВЦЭМ!$D$10+'СЕТ СН'!$H$6-'СЕТ СН'!$H$19</f>
        <v>1095.8042175700002</v>
      </c>
      <c r="K93" s="37">
        <f>SUMIFS(СВЦЭМ!$C$34:$C$777,СВЦЭМ!$A$34:$A$777,$A93,СВЦЭМ!$B$34:$B$777,K$83)+'СЕТ СН'!$H$9+СВЦЭМ!$D$10+'СЕТ СН'!$H$6-'СЕТ СН'!$H$19</f>
        <v>1098.00683974</v>
      </c>
      <c r="L93" s="37">
        <f>SUMIFS(СВЦЭМ!$C$34:$C$777,СВЦЭМ!$A$34:$A$777,$A93,СВЦЭМ!$B$34:$B$777,L$83)+'СЕТ СН'!$H$9+СВЦЭМ!$D$10+'СЕТ СН'!$H$6-'СЕТ СН'!$H$19</f>
        <v>1119.5999062999999</v>
      </c>
      <c r="M93" s="37">
        <f>SUMIFS(СВЦЭМ!$C$34:$C$777,СВЦЭМ!$A$34:$A$777,$A93,СВЦЭМ!$B$34:$B$777,M$83)+'СЕТ СН'!$H$9+СВЦЭМ!$D$10+'СЕТ СН'!$H$6-'СЕТ СН'!$H$19</f>
        <v>1126.8878052300001</v>
      </c>
      <c r="N93" s="37">
        <f>SUMIFS(СВЦЭМ!$C$34:$C$777,СВЦЭМ!$A$34:$A$777,$A93,СВЦЭМ!$B$34:$B$777,N$83)+'СЕТ СН'!$H$9+СВЦЭМ!$D$10+'СЕТ СН'!$H$6-'СЕТ СН'!$H$19</f>
        <v>1106.2536026400003</v>
      </c>
      <c r="O93" s="37">
        <f>SUMIFS(СВЦЭМ!$C$34:$C$777,СВЦЭМ!$A$34:$A$777,$A93,СВЦЭМ!$B$34:$B$777,O$83)+'СЕТ СН'!$H$9+СВЦЭМ!$D$10+'СЕТ СН'!$H$6-'СЕТ СН'!$H$19</f>
        <v>1103.3937637600002</v>
      </c>
      <c r="P93" s="37">
        <f>SUMIFS(СВЦЭМ!$C$34:$C$777,СВЦЭМ!$A$34:$A$777,$A93,СВЦЭМ!$B$34:$B$777,P$83)+'СЕТ СН'!$H$9+СВЦЭМ!$D$10+'СЕТ СН'!$H$6-'СЕТ СН'!$H$19</f>
        <v>1095.3137809300001</v>
      </c>
      <c r="Q93" s="37">
        <f>SUMIFS(СВЦЭМ!$C$34:$C$777,СВЦЭМ!$A$34:$A$777,$A93,СВЦЭМ!$B$34:$B$777,Q$83)+'СЕТ СН'!$H$9+СВЦЭМ!$D$10+'СЕТ СН'!$H$6-'СЕТ СН'!$H$19</f>
        <v>1094.7929673799999</v>
      </c>
      <c r="R93" s="37">
        <f>SUMIFS(СВЦЭМ!$C$34:$C$777,СВЦЭМ!$A$34:$A$777,$A93,СВЦЭМ!$B$34:$B$777,R$83)+'СЕТ СН'!$H$9+СВЦЭМ!$D$10+'СЕТ СН'!$H$6-'СЕТ СН'!$H$19</f>
        <v>1096.6386994600002</v>
      </c>
      <c r="S93" s="37">
        <f>SUMIFS(СВЦЭМ!$C$34:$C$777,СВЦЭМ!$A$34:$A$777,$A93,СВЦЭМ!$B$34:$B$777,S$83)+'СЕТ СН'!$H$9+СВЦЭМ!$D$10+'СЕТ СН'!$H$6-'СЕТ СН'!$H$19</f>
        <v>1105.11350842</v>
      </c>
      <c r="T93" s="37">
        <f>SUMIFS(СВЦЭМ!$C$34:$C$777,СВЦЭМ!$A$34:$A$777,$A93,СВЦЭМ!$B$34:$B$777,T$83)+'СЕТ СН'!$H$9+СВЦЭМ!$D$10+'СЕТ СН'!$H$6-'СЕТ СН'!$H$19</f>
        <v>1138.8880699800002</v>
      </c>
      <c r="U93" s="37">
        <f>SUMIFS(СВЦЭМ!$C$34:$C$777,СВЦЭМ!$A$34:$A$777,$A93,СВЦЭМ!$B$34:$B$777,U$83)+'СЕТ СН'!$H$9+СВЦЭМ!$D$10+'СЕТ СН'!$H$6-'СЕТ СН'!$H$19</f>
        <v>1175.3190436300001</v>
      </c>
      <c r="V93" s="37">
        <f>SUMIFS(СВЦЭМ!$C$34:$C$777,СВЦЭМ!$A$34:$A$777,$A93,СВЦЭМ!$B$34:$B$777,V$83)+'СЕТ СН'!$H$9+СВЦЭМ!$D$10+'СЕТ СН'!$H$6-'СЕТ СН'!$H$19</f>
        <v>1158.7590817400001</v>
      </c>
      <c r="W93" s="37">
        <f>SUMIFS(СВЦЭМ!$C$34:$C$777,СВЦЭМ!$A$34:$A$777,$A93,СВЦЭМ!$B$34:$B$777,W$83)+'СЕТ СН'!$H$9+СВЦЭМ!$D$10+'СЕТ СН'!$H$6-'СЕТ СН'!$H$19</f>
        <v>1115.75298286</v>
      </c>
      <c r="X93" s="37">
        <f>SUMIFS(СВЦЭМ!$C$34:$C$777,СВЦЭМ!$A$34:$A$777,$A93,СВЦЭМ!$B$34:$B$777,X$83)+'СЕТ СН'!$H$9+СВЦЭМ!$D$10+'СЕТ СН'!$H$6-'СЕТ СН'!$H$19</f>
        <v>1086.0146682099999</v>
      </c>
      <c r="Y93" s="37">
        <f>SUMIFS(СВЦЭМ!$C$34:$C$777,СВЦЭМ!$A$34:$A$777,$A93,СВЦЭМ!$B$34:$B$777,Y$83)+'СЕТ СН'!$H$9+СВЦЭМ!$D$10+'СЕТ СН'!$H$6-'СЕТ СН'!$H$19</f>
        <v>1190.8835698100002</v>
      </c>
    </row>
    <row r="94" spans="1:25" ht="15.75" x14ac:dyDescent="0.2">
      <c r="A94" s="36">
        <f t="shared" si="2"/>
        <v>43019</v>
      </c>
      <c r="B94" s="37">
        <f>SUMIFS(СВЦЭМ!$C$34:$C$777,СВЦЭМ!$A$34:$A$777,$A94,СВЦЭМ!$B$34:$B$777,B$83)+'СЕТ СН'!$H$9+СВЦЭМ!$D$10+'СЕТ СН'!$H$6-'СЕТ СН'!$H$19</f>
        <v>1320.4255567499999</v>
      </c>
      <c r="C94" s="37">
        <f>SUMIFS(СВЦЭМ!$C$34:$C$777,СВЦЭМ!$A$34:$A$777,$A94,СВЦЭМ!$B$34:$B$777,C$83)+'СЕТ СН'!$H$9+СВЦЭМ!$D$10+'СЕТ СН'!$H$6-'СЕТ СН'!$H$19</f>
        <v>1378.9707586600002</v>
      </c>
      <c r="D94" s="37">
        <f>SUMIFS(СВЦЭМ!$C$34:$C$777,СВЦЭМ!$A$34:$A$777,$A94,СВЦЭМ!$B$34:$B$777,D$83)+'СЕТ СН'!$H$9+СВЦЭМ!$D$10+'СЕТ СН'!$H$6-'СЕТ СН'!$H$19</f>
        <v>1399.5523172799999</v>
      </c>
      <c r="E94" s="37">
        <f>SUMIFS(СВЦЭМ!$C$34:$C$777,СВЦЭМ!$A$34:$A$777,$A94,СВЦЭМ!$B$34:$B$777,E$83)+'СЕТ СН'!$H$9+СВЦЭМ!$D$10+'СЕТ СН'!$H$6-'СЕТ СН'!$H$19</f>
        <v>1412.25399788</v>
      </c>
      <c r="F94" s="37">
        <f>SUMIFS(СВЦЭМ!$C$34:$C$777,СВЦЭМ!$A$34:$A$777,$A94,СВЦЭМ!$B$34:$B$777,F$83)+'СЕТ СН'!$H$9+СВЦЭМ!$D$10+'СЕТ СН'!$H$6-'СЕТ СН'!$H$19</f>
        <v>1414.23265567</v>
      </c>
      <c r="G94" s="37">
        <f>SUMIFS(СВЦЭМ!$C$34:$C$777,СВЦЭМ!$A$34:$A$777,$A94,СВЦЭМ!$B$34:$B$777,G$83)+'СЕТ СН'!$H$9+СВЦЭМ!$D$10+'СЕТ СН'!$H$6-'СЕТ СН'!$H$19</f>
        <v>1371.6549926500002</v>
      </c>
      <c r="H94" s="37">
        <f>SUMIFS(СВЦЭМ!$C$34:$C$777,СВЦЭМ!$A$34:$A$777,$A94,СВЦЭМ!$B$34:$B$777,H$83)+'СЕТ СН'!$H$9+СВЦЭМ!$D$10+'СЕТ СН'!$H$6-'СЕТ СН'!$H$19</f>
        <v>1280.1163864800001</v>
      </c>
      <c r="I94" s="37">
        <f>SUMIFS(СВЦЭМ!$C$34:$C$777,СВЦЭМ!$A$34:$A$777,$A94,СВЦЭМ!$B$34:$B$777,I$83)+'СЕТ СН'!$H$9+СВЦЭМ!$D$10+'СЕТ СН'!$H$6-'СЕТ СН'!$H$19</f>
        <v>1177.50104065</v>
      </c>
      <c r="J94" s="37">
        <f>SUMIFS(СВЦЭМ!$C$34:$C$777,СВЦЭМ!$A$34:$A$777,$A94,СВЦЭМ!$B$34:$B$777,J$83)+'СЕТ СН'!$H$9+СВЦЭМ!$D$10+'СЕТ СН'!$H$6-'СЕТ СН'!$H$19</f>
        <v>1109.2637288999999</v>
      </c>
      <c r="K94" s="37">
        <f>SUMIFS(СВЦЭМ!$C$34:$C$777,СВЦЭМ!$A$34:$A$777,$A94,СВЦЭМ!$B$34:$B$777,K$83)+'СЕТ СН'!$H$9+СВЦЭМ!$D$10+'СЕТ СН'!$H$6-'СЕТ СН'!$H$19</f>
        <v>1092.0117452600002</v>
      </c>
      <c r="L94" s="37">
        <f>SUMIFS(СВЦЭМ!$C$34:$C$777,СВЦЭМ!$A$34:$A$777,$A94,СВЦЭМ!$B$34:$B$777,L$83)+'СЕТ СН'!$H$9+СВЦЭМ!$D$10+'СЕТ СН'!$H$6-'СЕТ СН'!$H$19</f>
        <v>1130.8332528000001</v>
      </c>
      <c r="M94" s="37">
        <f>SUMIFS(СВЦЭМ!$C$34:$C$777,СВЦЭМ!$A$34:$A$777,$A94,СВЦЭМ!$B$34:$B$777,M$83)+'СЕТ СН'!$H$9+СВЦЭМ!$D$10+'СЕТ СН'!$H$6-'СЕТ СН'!$H$19</f>
        <v>1153.97090759</v>
      </c>
      <c r="N94" s="37">
        <f>SUMIFS(СВЦЭМ!$C$34:$C$777,СВЦЭМ!$A$34:$A$777,$A94,СВЦЭМ!$B$34:$B$777,N$83)+'СЕТ СН'!$H$9+СВЦЭМ!$D$10+'СЕТ СН'!$H$6-'СЕТ СН'!$H$19</f>
        <v>1136.6040021200001</v>
      </c>
      <c r="O94" s="37">
        <f>SUMIFS(СВЦЭМ!$C$34:$C$777,СВЦЭМ!$A$34:$A$777,$A94,СВЦЭМ!$B$34:$B$777,O$83)+'СЕТ СН'!$H$9+СВЦЭМ!$D$10+'СЕТ СН'!$H$6-'СЕТ СН'!$H$19</f>
        <v>1122.9114138600003</v>
      </c>
      <c r="P94" s="37">
        <f>SUMIFS(СВЦЭМ!$C$34:$C$777,СВЦЭМ!$A$34:$A$777,$A94,СВЦЭМ!$B$34:$B$777,P$83)+'СЕТ СН'!$H$9+СВЦЭМ!$D$10+'СЕТ СН'!$H$6-'СЕТ СН'!$H$19</f>
        <v>1116.6958996100002</v>
      </c>
      <c r="Q94" s="37">
        <f>SUMIFS(СВЦЭМ!$C$34:$C$777,СВЦЭМ!$A$34:$A$777,$A94,СВЦЭМ!$B$34:$B$777,Q$83)+'СЕТ СН'!$H$9+СВЦЭМ!$D$10+'СЕТ СН'!$H$6-'СЕТ СН'!$H$19</f>
        <v>1112.7184548499999</v>
      </c>
      <c r="R94" s="37">
        <f>SUMIFS(СВЦЭМ!$C$34:$C$777,СВЦЭМ!$A$34:$A$777,$A94,СВЦЭМ!$B$34:$B$777,R$83)+'СЕТ СН'!$H$9+СВЦЭМ!$D$10+'СЕТ СН'!$H$6-'СЕТ СН'!$H$19</f>
        <v>1109.6692149599999</v>
      </c>
      <c r="S94" s="37">
        <f>SUMIFS(СВЦЭМ!$C$34:$C$777,СВЦЭМ!$A$34:$A$777,$A94,СВЦЭМ!$B$34:$B$777,S$83)+'СЕТ СН'!$H$9+СВЦЭМ!$D$10+'СЕТ СН'!$H$6-'СЕТ СН'!$H$19</f>
        <v>1131.3648711300002</v>
      </c>
      <c r="T94" s="37">
        <f>SUMIFS(СВЦЭМ!$C$34:$C$777,СВЦЭМ!$A$34:$A$777,$A94,СВЦЭМ!$B$34:$B$777,T$83)+'СЕТ СН'!$H$9+СВЦЭМ!$D$10+'СЕТ СН'!$H$6-'СЕТ СН'!$H$19</f>
        <v>1182.3168174000002</v>
      </c>
      <c r="U94" s="37">
        <f>SUMIFS(СВЦЭМ!$C$34:$C$777,СВЦЭМ!$A$34:$A$777,$A94,СВЦЭМ!$B$34:$B$777,U$83)+'СЕТ СН'!$H$9+СВЦЭМ!$D$10+'СЕТ СН'!$H$6-'СЕТ СН'!$H$19</f>
        <v>1210.1086472900001</v>
      </c>
      <c r="V94" s="37">
        <f>SUMIFS(СВЦЭМ!$C$34:$C$777,СВЦЭМ!$A$34:$A$777,$A94,СВЦЭМ!$B$34:$B$777,V$83)+'СЕТ СН'!$H$9+СВЦЭМ!$D$10+'СЕТ СН'!$H$6-'СЕТ СН'!$H$19</f>
        <v>1177.5435855700002</v>
      </c>
      <c r="W94" s="37">
        <f>SUMIFS(СВЦЭМ!$C$34:$C$777,СВЦЭМ!$A$34:$A$777,$A94,СВЦЭМ!$B$34:$B$777,W$83)+'СЕТ СН'!$H$9+СВЦЭМ!$D$10+'СЕТ СН'!$H$6-'СЕТ СН'!$H$19</f>
        <v>1119.6440989299999</v>
      </c>
      <c r="X94" s="37">
        <f>SUMIFS(СВЦЭМ!$C$34:$C$777,СВЦЭМ!$A$34:$A$777,$A94,СВЦЭМ!$B$34:$B$777,X$83)+'СЕТ СН'!$H$9+СВЦЭМ!$D$10+'СЕТ СН'!$H$6-'СЕТ СН'!$H$19</f>
        <v>1086.41201624</v>
      </c>
      <c r="Y94" s="37">
        <f>SUMIFS(СВЦЭМ!$C$34:$C$777,СВЦЭМ!$A$34:$A$777,$A94,СВЦЭМ!$B$34:$B$777,Y$83)+'СЕТ СН'!$H$9+СВЦЭМ!$D$10+'СЕТ СН'!$H$6-'СЕТ СН'!$H$19</f>
        <v>1197.73467673</v>
      </c>
    </row>
    <row r="95" spans="1:25" ht="15.75" x14ac:dyDescent="0.2">
      <c r="A95" s="36">
        <f t="shared" si="2"/>
        <v>43020</v>
      </c>
      <c r="B95" s="37">
        <f>SUMIFS(СВЦЭМ!$C$34:$C$777,СВЦЭМ!$A$34:$A$777,$A95,СВЦЭМ!$B$34:$B$777,B$83)+'СЕТ СН'!$H$9+СВЦЭМ!$D$10+'СЕТ СН'!$H$6-'СЕТ СН'!$H$19</f>
        <v>1281.7058864999999</v>
      </c>
      <c r="C95" s="37">
        <f>SUMIFS(СВЦЭМ!$C$34:$C$777,СВЦЭМ!$A$34:$A$777,$A95,СВЦЭМ!$B$34:$B$777,C$83)+'СЕТ СН'!$H$9+СВЦЭМ!$D$10+'СЕТ СН'!$H$6-'СЕТ СН'!$H$19</f>
        <v>1337.2586089900001</v>
      </c>
      <c r="D95" s="37">
        <f>SUMIFS(СВЦЭМ!$C$34:$C$777,СВЦЭМ!$A$34:$A$777,$A95,СВЦЭМ!$B$34:$B$777,D$83)+'СЕТ СН'!$H$9+СВЦЭМ!$D$10+'СЕТ СН'!$H$6-'СЕТ СН'!$H$19</f>
        <v>1369.6260607200002</v>
      </c>
      <c r="E95" s="37">
        <f>SUMIFS(СВЦЭМ!$C$34:$C$777,СВЦЭМ!$A$34:$A$777,$A95,СВЦЭМ!$B$34:$B$777,E$83)+'СЕТ СН'!$H$9+СВЦЭМ!$D$10+'СЕТ СН'!$H$6-'СЕТ СН'!$H$19</f>
        <v>1383.8987650899999</v>
      </c>
      <c r="F95" s="37">
        <f>SUMIFS(СВЦЭМ!$C$34:$C$777,СВЦЭМ!$A$34:$A$777,$A95,СВЦЭМ!$B$34:$B$777,F$83)+'СЕТ СН'!$H$9+СВЦЭМ!$D$10+'СЕТ СН'!$H$6-'СЕТ СН'!$H$19</f>
        <v>1387.1556829900001</v>
      </c>
      <c r="G95" s="37">
        <f>SUMIFS(СВЦЭМ!$C$34:$C$777,СВЦЭМ!$A$34:$A$777,$A95,СВЦЭМ!$B$34:$B$777,G$83)+'СЕТ СН'!$H$9+СВЦЭМ!$D$10+'СЕТ СН'!$H$6-'СЕТ СН'!$H$19</f>
        <v>1337.4845988699999</v>
      </c>
      <c r="H95" s="37">
        <f>SUMIFS(СВЦЭМ!$C$34:$C$777,СВЦЭМ!$A$34:$A$777,$A95,СВЦЭМ!$B$34:$B$777,H$83)+'СЕТ СН'!$H$9+СВЦЭМ!$D$10+'СЕТ СН'!$H$6-'СЕТ СН'!$H$19</f>
        <v>1248.6901037400003</v>
      </c>
      <c r="I95" s="37">
        <f>SUMIFS(СВЦЭМ!$C$34:$C$777,СВЦЭМ!$A$34:$A$777,$A95,СВЦЭМ!$B$34:$B$777,I$83)+'СЕТ СН'!$H$9+СВЦЭМ!$D$10+'СЕТ СН'!$H$6-'СЕТ СН'!$H$19</f>
        <v>1160.9222589400001</v>
      </c>
      <c r="J95" s="37">
        <f>SUMIFS(СВЦЭМ!$C$34:$C$777,СВЦЭМ!$A$34:$A$777,$A95,СВЦЭМ!$B$34:$B$777,J$83)+'СЕТ СН'!$H$9+СВЦЭМ!$D$10+'СЕТ СН'!$H$6-'СЕТ СН'!$H$19</f>
        <v>1109.5586820600001</v>
      </c>
      <c r="K95" s="37">
        <f>SUMIFS(СВЦЭМ!$C$34:$C$777,СВЦЭМ!$A$34:$A$777,$A95,СВЦЭМ!$B$34:$B$777,K$83)+'СЕТ СН'!$H$9+СВЦЭМ!$D$10+'СЕТ СН'!$H$6-'СЕТ СН'!$H$19</f>
        <v>1110.9445756999999</v>
      </c>
      <c r="L95" s="37">
        <f>SUMIFS(СВЦЭМ!$C$34:$C$777,СВЦЭМ!$A$34:$A$777,$A95,СВЦЭМ!$B$34:$B$777,L$83)+'СЕТ СН'!$H$9+СВЦЭМ!$D$10+'СЕТ СН'!$H$6-'СЕТ СН'!$H$19</f>
        <v>1142.79627583</v>
      </c>
      <c r="M95" s="37">
        <f>SUMIFS(СВЦЭМ!$C$34:$C$777,СВЦЭМ!$A$34:$A$777,$A95,СВЦЭМ!$B$34:$B$777,M$83)+'СЕТ СН'!$H$9+СВЦЭМ!$D$10+'СЕТ СН'!$H$6-'СЕТ СН'!$H$19</f>
        <v>1151.3739173700001</v>
      </c>
      <c r="N95" s="37">
        <f>SUMIFS(СВЦЭМ!$C$34:$C$777,СВЦЭМ!$A$34:$A$777,$A95,СВЦЭМ!$B$34:$B$777,N$83)+'СЕТ СН'!$H$9+СВЦЭМ!$D$10+'СЕТ СН'!$H$6-'СЕТ СН'!$H$19</f>
        <v>1138.2836393600001</v>
      </c>
      <c r="O95" s="37">
        <f>SUMIFS(СВЦЭМ!$C$34:$C$777,СВЦЭМ!$A$34:$A$777,$A95,СВЦЭМ!$B$34:$B$777,O$83)+'СЕТ СН'!$H$9+СВЦЭМ!$D$10+'СЕТ СН'!$H$6-'СЕТ СН'!$H$19</f>
        <v>1134.27811909</v>
      </c>
      <c r="P95" s="37">
        <f>SUMIFS(СВЦЭМ!$C$34:$C$777,СВЦЭМ!$A$34:$A$777,$A95,СВЦЭМ!$B$34:$B$777,P$83)+'СЕТ СН'!$H$9+СВЦЭМ!$D$10+'СЕТ СН'!$H$6-'СЕТ СН'!$H$19</f>
        <v>1128.30019447</v>
      </c>
      <c r="Q95" s="37">
        <f>SUMIFS(СВЦЭМ!$C$34:$C$777,СВЦЭМ!$A$34:$A$777,$A95,СВЦЭМ!$B$34:$B$777,Q$83)+'СЕТ СН'!$H$9+СВЦЭМ!$D$10+'СЕТ СН'!$H$6-'СЕТ СН'!$H$19</f>
        <v>1123.0603313500001</v>
      </c>
      <c r="R95" s="37">
        <f>SUMIFS(СВЦЭМ!$C$34:$C$777,СВЦЭМ!$A$34:$A$777,$A95,СВЦЭМ!$B$34:$B$777,R$83)+'СЕТ СН'!$H$9+СВЦЭМ!$D$10+'СЕТ СН'!$H$6-'СЕТ СН'!$H$19</f>
        <v>1119.5364553700001</v>
      </c>
      <c r="S95" s="37">
        <f>SUMIFS(СВЦЭМ!$C$34:$C$777,СВЦЭМ!$A$34:$A$777,$A95,СВЦЭМ!$B$34:$B$777,S$83)+'СЕТ СН'!$H$9+СВЦЭМ!$D$10+'СЕТ СН'!$H$6-'СЕТ СН'!$H$19</f>
        <v>1134.3476995800002</v>
      </c>
      <c r="T95" s="37">
        <f>SUMIFS(СВЦЭМ!$C$34:$C$777,СВЦЭМ!$A$34:$A$777,$A95,СВЦЭМ!$B$34:$B$777,T$83)+'СЕТ СН'!$H$9+СВЦЭМ!$D$10+'СЕТ СН'!$H$6-'СЕТ СН'!$H$19</f>
        <v>1166.5771441900001</v>
      </c>
      <c r="U95" s="37">
        <f>SUMIFS(СВЦЭМ!$C$34:$C$777,СВЦЭМ!$A$34:$A$777,$A95,СВЦЭМ!$B$34:$B$777,U$83)+'СЕТ СН'!$H$9+СВЦЭМ!$D$10+'СЕТ СН'!$H$6-'СЕТ СН'!$H$19</f>
        <v>1194.41709472</v>
      </c>
      <c r="V95" s="37">
        <f>SUMIFS(СВЦЭМ!$C$34:$C$777,СВЦЭМ!$A$34:$A$777,$A95,СВЦЭМ!$B$34:$B$777,V$83)+'СЕТ СН'!$H$9+СВЦЭМ!$D$10+'СЕТ СН'!$H$6-'СЕТ СН'!$H$19</f>
        <v>1177.64803123</v>
      </c>
      <c r="W95" s="37">
        <f>SUMIFS(СВЦЭМ!$C$34:$C$777,СВЦЭМ!$A$34:$A$777,$A95,СВЦЭМ!$B$34:$B$777,W$83)+'СЕТ СН'!$H$9+СВЦЭМ!$D$10+'СЕТ СН'!$H$6-'СЕТ СН'!$H$19</f>
        <v>1132.5286178700003</v>
      </c>
      <c r="X95" s="37">
        <f>SUMIFS(СВЦЭМ!$C$34:$C$777,СВЦЭМ!$A$34:$A$777,$A95,СВЦЭМ!$B$34:$B$777,X$83)+'СЕТ СН'!$H$9+СВЦЭМ!$D$10+'СЕТ СН'!$H$6-'СЕТ СН'!$H$19</f>
        <v>1089.8534441500001</v>
      </c>
      <c r="Y95" s="37">
        <f>SUMIFS(СВЦЭМ!$C$34:$C$777,СВЦЭМ!$A$34:$A$777,$A95,СВЦЭМ!$B$34:$B$777,Y$83)+'СЕТ СН'!$H$9+СВЦЭМ!$D$10+'СЕТ СН'!$H$6-'СЕТ СН'!$H$19</f>
        <v>1180.8762259200003</v>
      </c>
    </row>
    <row r="96" spans="1:25" ht="15.75" x14ac:dyDescent="0.2">
      <c r="A96" s="36">
        <f t="shared" si="2"/>
        <v>43021</v>
      </c>
      <c r="B96" s="37">
        <f>SUMIFS(СВЦЭМ!$C$34:$C$777,СВЦЭМ!$A$34:$A$777,$A96,СВЦЭМ!$B$34:$B$777,B$83)+'СЕТ СН'!$H$9+СВЦЭМ!$D$10+'СЕТ СН'!$H$6-'СЕТ СН'!$H$19</f>
        <v>1277.7048363100002</v>
      </c>
      <c r="C96" s="37">
        <f>SUMIFS(СВЦЭМ!$C$34:$C$777,СВЦЭМ!$A$34:$A$777,$A96,СВЦЭМ!$B$34:$B$777,C$83)+'СЕТ СН'!$H$9+СВЦЭМ!$D$10+'СЕТ СН'!$H$6-'СЕТ СН'!$H$19</f>
        <v>1274.7523137799999</v>
      </c>
      <c r="D96" s="37">
        <f>SUMIFS(СВЦЭМ!$C$34:$C$777,СВЦЭМ!$A$34:$A$777,$A96,СВЦЭМ!$B$34:$B$777,D$83)+'СЕТ СН'!$H$9+СВЦЭМ!$D$10+'СЕТ СН'!$H$6-'СЕТ СН'!$H$19</f>
        <v>1321.8108404499999</v>
      </c>
      <c r="E96" s="37">
        <f>SUMIFS(СВЦЭМ!$C$34:$C$777,СВЦЭМ!$A$34:$A$777,$A96,СВЦЭМ!$B$34:$B$777,E$83)+'СЕТ СН'!$H$9+СВЦЭМ!$D$10+'СЕТ СН'!$H$6-'СЕТ СН'!$H$19</f>
        <v>1400.0118246799998</v>
      </c>
      <c r="F96" s="37">
        <f>SUMIFS(СВЦЭМ!$C$34:$C$777,СВЦЭМ!$A$34:$A$777,$A96,СВЦЭМ!$B$34:$B$777,F$83)+'СЕТ СН'!$H$9+СВЦЭМ!$D$10+'СЕТ СН'!$H$6-'СЕТ СН'!$H$19</f>
        <v>1429.3529651399999</v>
      </c>
      <c r="G96" s="37">
        <f>SUMIFS(СВЦЭМ!$C$34:$C$777,СВЦЭМ!$A$34:$A$777,$A96,СВЦЭМ!$B$34:$B$777,G$83)+'СЕТ СН'!$H$9+СВЦЭМ!$D$10+'СЕТ СН'!$H$6-'СЕТ СН'!$H$19</f>
        <v>1395.1834709999998</v>
      </c>
      <c r="H96" s="37">
        <f>SUMIFS(СВЦЭМ!$C$34:$C$777,СВЦЭМ!$A$34:$A$777,$A96,СВЦЭМ!$B$34:$B$777,H$83)+'СЕТ СН'!$H$9+СВЦЭМ!$D$10+'СЕТ СН'!$H$6-'СЕТ СН'!$H$19</f>
        <v>1303.9899800000003</v>
      </c>
      <c r="I96" s="37">
        <f>SUMIFS(СВЦЭМ!$C$34:$C$777,СВЦЭМ!$A$34:$A$777,$A96,СВЦЭМ!$B$34:$B$777,I$83)+'СЕТ СН'!$H$9+СВЦЭМ!$D$10+'СЕТ СН'!$H$6-'СЕТ СН'!$H$19</f>
        <v>1238.0151770699999</v>
      </c>
      <c r="J96" s="37">
        <f>SUMIFS(СВЦЭМ!$C$34:$C$777,СВЦЭМ!$A$34:$A$777,$A96,СВЦЭМ!$B$34:$B$777,J$83)+'СЕТ СН'!$H$9+СВЦЭМ!$D$10+'СЕТ СН'!$H$6-'СЕТ СН'!$H$19</f>
        <v>1185.3425851699999</v>
      </c>
      <c r="K96" s="37">
        <f>SUMIFS(СВЦЭМ!$C$34:$C$777,СВЦЭМ!$A$34:$A$777,$A96,СВЦЭМ!$B$34:$B$777,K$83)+'СЕТ СН'!$H$9+СВЦЭМ!$D$10+'СЕТ СН'!$H$6-'СЕТ СН'!$H$19</f>
        <v>1123.48754156</v>
      </c>
      <c r="L96" s="37">
        <f>SUMIFS(СВЦЭМ!$C$34:$C$777,СВЦЭМ!$A$34:$A$777,$A96,СВЦЭМ!$B$34:$B$777,L$83)+'СЕТ СН'!$H$9+СВЦЭМ!$D$10+'СЕТ СН'!$H$6-'СЕТ СН'!$H$19</f>
        <v>1132.4475530499999</v>
      </c>
      <c r="M96" s="37">
        <f>SUMIFS(СВЦЭМ!$C$34:$C$777,СВЦЭМ!$A$34:$A$777,$A96,СВЦЭМ!$B$34:$B$777,M$83)+'СЕТ СН'!$H$9+СВЦЭМ!$D$10+'СЕТ СН'!$H$6-'СЕТ СН'!$H$19</f>
        <v>1138.24699212</v>
      </c>
      <c r="N96" s="37">
        <f>SUMIFS(СВЦЭМ!$C$34:$C$777,СВЦЭМ!$A$34:$A$777,$A96,СВЦЭМ!$B$34:$B$777,N$83)+'СЕТ СН'!$H$9+СВЦЭМ!$D$10+'СЕТ СН'!$H$6-'СЕТ СН'!$H$19</f>
        <v>1125.3429651400002</v>
      </c>
      <c r="O96" s="37">
        <f>SUMIFS(СВЦЭМ!$C$34:$C$777,СВЦЭМ!$A$34:$A$777,$A96,СВЦЭМ!$B$34:$B$777,O$83)+'СЕТ СН'!$H$9+СВЦЭМ!$D$10+'СЕТ СН'!$H$6-'СЕТ СН'!$H$19</f>
        <v>1119.2179220799999</v>
      </c>
      <c r="P96" s="37">
        <f>SUMIFS(СВЦЭМ!$C$34:$C$777,СВЦЭМ!$A$34:$A$777,$A96,СВЦЭМ!$B$34:$B$777,P$83)+'СЕТ СН'!$H$9+СВЦЭМ!$D$10+'СЕТ СН'!$H$6-'СЕТ СН'!$H$19</f>
        <v>1110.8939019099998</v>
      </c>
      <c r="Q96" s="37">
        <f>SUMIFS(СВЦЭМ!$C$34:$C$777,СВЦЭМ!$A$34:$A$777,$A96,СВЦЭМ!$B$34:$B$777,Q$83)+'СЕТ СН'!$H$9+СВЦЭМ!$D$10+'СЕТ СН'!$H$6-'СЕТ СН'!$H$19</f>
        <v>1106.8752509700003</v>
      </c>
      <c r="R96" s="37">
        <f>SUMIFS(СВЦЭМ!$C$34:$C$777,СВЦЭМ!$A$34:$A$777,$A96,СВЦЭМ!$B$34:$B$777,R$83)+'СЕТ СН'!$H$9+СВЦЭМ!$D$10+'СЕТ СН'!$H$6-'СЕТ СН'!$H$19</f>
        <v>1105.2744320100001</v>
      </c>
      <c r="S96" s="37">
        <f>SUMIFS(СВЦЭМ!$C$34:$C$777,СВЦЭМ!$A$34:$A$777,$A96,СВЦЭМ!$B$34:$B$777,S$83)+'СЕТ СН'!$H$9+СВЦЭМ!$D$10+'СЕТ СН'!$H$6-'СЕТ СН'!$H$19</f>
        <v>1124.3890308</v>
      </c>
      <c r="T96" s="37">
        <f>SUMIFS(СВЦЭМ!$C$34:$C$777,СВЦЭМ!$A$34:$A$777,$A96,СВЦЭМ!$B$34:$B$777,T$83)+'СЕТ СН'!$H$9+СВЦЭМ!$D$10+'СЕТ СН'!$H$6-'СЕТ СН'!$H$19</f>
        <v>1163.4660558599999</v>
      </c>
      <c r="U96" s="37">
        <f>SUMIFS(СВЦЭМ!$C$34:$C$777,СВЦЭМ!$A$34:$A$777,$A96,СВЦЭМ!$B$34:$B$777,U$83)+'СЕТ СН'!$H$9+СВЦЭМ!$D$10+'СЕТ СН'!$H$6-'СЕТ СН'!$H$19</f>
        <v>1191.0940209599999</v>
      </c>
      <c r="V96" s="37">
        <f>SUMIFS(СВЦЭМ!$C$34:$C$777,СВЦЭМ!$A$34:$A$777,$A96,СВЦЭМ!$B$34:$B$777,V$83)+'СЕТ СН'!$H$9+СВЦЭМ!$D$10+'СЕТ СН'!$H$6-'СЕТ СН'!$H$19</f>
        <v>1169.4718016299998</v>
      </c>
      <c r="W96" s="37">
        <f>SUMIFS(СВЦЭМ!$C$34:$C$777,СВЦЭМ!$A$34:$A$777,$A96,СВЦЭМ!$B$34:$B$777,W$83)+'СЕТ СН'!$H$9+СВЦЭМ!$D$10+'СЕТ СН'!$H$6-'СЕТ СН'!$H$19</f>
        <v>1122.7479549200002</v>
      </c>
      <c r="X96" s="37">
        <f>SUMIFS(СВЦЭМ!$C$34:$C$777,СВЦЭМ!$A$34:$A$777,$A96,СВЦЭМ!$B$34:$B$777,X$83)+'СЕТ СН'!$H$9+СВЦЭМ!$D$10+'СЕТ СН'!$H$6-'СЕТ СН'!$H$19</f>
        <v>1126.0804958100002</v>
      </c>
      <c r="Y96" s="37">
        <f>SUMIFS(СВЦЭМ!$C$34:$C$777,СВЦЭМ!$A$34:$A$777,$A96,СВЦЭМ!$B$34:$B$777,Y$83)+'СЕТ СН'!$H$9+СВЦЭМ!$D$10+'СЕТ СН'!$H$6-'СЕТ СН'!$H$19</f>
        <v>1253.41905468</v>
      </c>
    </row>
    <row r="97" spans="1:25" ht="15.75" x14ac:dyDescent="0.2">
      <c r="A97" s="36">
        <f t="shared" si="2"/>
        <v>43022</v>
      </c>
      <c r="B97" s="37">
        <f>SUMIFS(СВЦЭМ!$C$34:$C$777,СВЦЭМ!$A$34:$A$777,$A97,СВЦЭМ!$B$34:$B$777,B$83)+'СЕТ СН'!$H$9+СВЦЭМ!$D$10+'СЕТ СН'!$H$6-'СЕТ СН'!$H$19</f>
        <v>1342.25694385</v>
      </c>
      <c r="C97" s="37">
        <f>SUMIFS(СВЦЭМ!$C$34:$C$777,СВЦЭМ!$A$34:$A$777,$A97,СВЦЭМ!$B$34:$B$777,C$83)+'СЕТ СН'!$H$9+СВЦЭМ!$D$10+'СЕТ СН'!$H$6-'СЕТ СН'!$H$19</f>
        <v>1409.7820928300002</v>
      </c>
      <c r="D97" s="37">
        <f>SUMIFS(СВЦЭМ!$C$34:$C$777,СВЦЭМ!$A$34:$A$777,$A97,СВЦЭМ!$B$34:$B$777,D$83)+'СЕТ СН'!$H$9+СВЦЭМ!$D$10+'СЕТ СН'!$H$6-'СЕТ СН'!$H$19</f>
        <v>1391.41312397</v>
      </c>
      <c r="E97" s="37">
        <f>SUMIFS(СВЦЭМ!$C$34:$C$777,СВЦЭМ!$A$34:$A$777,$A97,СВЦЭМ!$B$34:$B$777,E$83)+'СЕТ СН'!$H$9+СВЦЭМ!$D$10+'СЕТ СН'!$H$6-'СЕТ СН'!$H$19</f>
        <v>1411.1155050000002</v>
      </c>
      <c r="F97" s="37">
        <f>SUMIFS(СВЦЭМ!$C$34:$C$777,СВЦЭМ!$A$34:$A$777,$A97,СВЦЭМ!$B$34:$B$777,F$83)+'СЕТ СН'!$H$9+СВЦЭМ!$D$10+'СЕТ СН'!$H$6-'СЕТ СН'!$H$19</f>
        <v>1405.3811079299999</v>
      </c>
      <c r="G97" s="37">
        <f>SUMIFS(СВЦЭМ!$C$34:$C$777,СВЦЭМ!$A$34:$A$777,$A97,СВЦЭМ!$B$34:$B$777,G$83)+'СЕТ СН'!$H$9+СВЦЭМ!$D$10+'СЕТ СН'!$H$6-'СЕТ СН'!$H$19</f>
        <v>1393.3681256499999</v>
      </c>
      <c r="H97" s="37">
        <f>SUMIFS(СВЦЭМ!$C$34:$C$777,СВЦЭМ!$A$34:$A$777,$A97,СВЦЭМ!$B$34:$B$777,H$83)+'СЕТ СН'!$H$9+СВЦЭМ!$D$10+'СЕТ СН'!$H$6-'СЕТ СН'!$H$19</f>
        <v>1349.5290805700001</v>
      </c>
      <c r="I97" s="37">
        <f>SUMIFS(СВЦЭМ!$C$34:$C$777,СВЦЭМ!$A$34:$A$777,$A97,СВЦЭМ!$B$34:$B$777,I$83)+'СЕТ СН'!$H$9+СВЦЭМ!$D$10+'СЕТ СН'!$H$6-'СЕТ СН'!$H$19</f>
        <v>1295.8988841400001</v>
      </c>
      <c r="J97" s="37">
        <f>SUMIFS(СВЦЭМ!$C$34:$C$777,СВЦЭМ!$A$34:$A$777,$A97,СВЦЭМ!$B$34:$B$777,J$83)+'СЕТ СН'!$H$9+СВЦЭМ!$D$10+'СЕТ СН'!$H$6-'СЕТ СН'!$H$19</f>
        <v>1174.6045972699999</v>
      </c>
      <c r="K97" s="37">
        <f>SUMIFS(СВЦЭМ!$C$34:$C$777,СВЦЭМ!$A$34:$A$777,$A97,СВЦЭМ!$B$34:$B$777,K$83)+'СЕТ СН'!$H$9+СВЦЭМ!$D$10+'СЕТ СН'!$H$6-'СЕТ СН'!$H$19</f>
        <v>1082.37968843</v>
      </c>
      <c r="L97" s="37">
        <f>SUMIFS(СВЦЭМ!$C$34:$C$777,СВЦЭМ!$A$34:$A$777,$A97,СВЦЭМ!$B$34:$B$777,L$83)+'СЕТ СН'!$H$9+СВЦЭМ!$D$10+'СЕТ СН'!$H$6-'СЕТ СН'!$H$19</f>
        <v>1115.5949473199998</v>
      </c>
      <c r="M97" s="37">
        <f>SUMIFS(СВЦЭМ!$C$34:$C$777,СВЦЭМ!$A$34:$A$777,$A97,СВЦЭМ!$B$34:$B$777,M$83)+'СЕТ СН'!$H$9+СВЦЭМ!$D$10+'СЕТ СН'!$H$6-'СЕТ СН'!$H$19</f>
        <v>1129.2258246800002</v>
      </c>
      <c r="N97" s="37">
        <f>SUMIFS(СВЦЭМ!$C$34:$C$777,СВЦЭМ!$A$34:$A$777,$A97,СВЦЭМ!$B$34:$B$777,N$83)+'СЕТ СН'!$H$9+СВЦЭМ!$D$10+'СЕТ СН'!$H$6-'СЕТ СН'!$H$19</f>
        <v>1114.7805619599999</v>
      </c>
      <c r="O97" s="37">
        <f>SUMIFS(СВЦЭМ!$C$34:$C$777,СВЦЭМ!$A$34:$A$777,$A97,СВЦЭМ!$B$34:$B$777,O$83)+'СЕТ СН'!$H$9+СВЦЭМ!$D$10+'СЕТ СН'!$H$6-'СЕТ СН'!$H$19</f>
        <v>1105.1891623199999</v>
      </c>
      <c r="P97" s="37">
        <f>SUMIFS(СВЦЭМ!$C$34:$C$777,СВЦЭМ!$A$34:$A$777,$A97,СВЦЭМ!$B$34:$B$777,P$83)+'СЕТ СН'!$H$9+СВЦЭМ!$D$10+'СЕТ СН'!$H$6-'СЕТ СН'!$H$19</f>
        <v>1100.01375465</v>
      </c>
      <c r="Q97" s="37">
        <f>SUMIFS(СВЦЭМ!$C$34:$C$777,СВЦЭМ!$A$34:$A$777,$A97,СВЦЭМ!$B$34:$B$777,Q$83)+'СЕТ СН'!$H$9+СВЦЭМ!$D$10+'СЕТ СН'!$H$6-'СЕТ СН'!$H$19</f>
        <v>1098.8056692</v>
      </c>
      <c r="R97" s="37">
        <f>SUMIFS(СВЦЭМ!$C$34:$C$777,СВЦЭМ!$A$34:$A$777,$A97,СВЦЭМ!$B$34:$B$777,R$83)+'СЕТ СН'!$H$9+СВЦЭМ!$D$10+'СЕТ СН'!$H$6-'СЕТ СН'!$H$19</f>
        <v>1093.8017180900001</v>
      </c>
      <c r="S97" s="37">
        <f>SUMIFS(СВЦЭМ!$C$34:$C$777,СВЦЭМ!$A$34:$A$777,$A97,СВЦЭМ!$B$34:$B$777,S$83)+'СЕТ СН'!$H$9+СВЦЭМ!$D$10+'СЕТ СН'!$H$6-'СЕТ СН'!$H$19</f>
        <v>1112.1688313499999</v>
      </c>
      <c r="T97" s="37">
        <f>SUMIFS(СВЦЭМ!$C$34:$C$777,СВЦЭМ!$A$34:$A$777,$A97,СВЦЭМ!$B$34:$B$777,T$83)+'СЕТ СН'!$H$9+СВЦЭМ!$D$10+'СЕТ СН'!$H$6-'СЕТ СН'!$H$19</f>
        <v>1156.6074792300001</v>
      </c>
      <c r="U97" s="37">
        <f>SUMIFS(СВЦЭМ!$C$34:$C$777,СВЦЭМ!$A$34:$A$777,$A97,СВЦЭМ!$B$34:$B$777,U$83)+'СЕТ СН'!$H$9+СВЦЭМ!$D$10+'СЕТ СН'!$H$6-'СЕТ СН'!$H$19</f>
        <v>1190.2052365200002</v>
      </c>
      <c r="V97" s="37">
        <f>SUMIFS(СВЦЭМ!$C$34:$C$777,СВЦЭМ!$A$34:$A$777,$A97,СВЦЭМ!$B$34:$B$777,V$83)+'СЕТ СН'!$H$9+СВЦЭМ!$D$10+'СЕТ СН'!$H$6-'СЕТ СН'!$H$19</f>
        <v>1150.9890582100002</v>
      </c>
      <c r="W97" s="37">
        <f>SUMIFS(СВЦЭМ!$C$34:$C$777,СВЦЭМ!$A$34:$A$777,$A97,СВЦЭМ!$B$34:$B$777,W$83)+'СЕТ СН'!$H$9+СВЦЭМ!$D$10+'СЕТ СН'!$H$6-'СЕТ СН'!$H$19</f>
        <v>1097.2336090899998</v>
      </c>
      <c r="X97" s="37">
        <f>SUMIFS(СВЦЭМ!$C$34:$C$777,СВЦЭМ!$A$34:$A$777,$A97,СВЦЭМ!$B$34:$B$777,X$83)+'СЕТ СН'!$H$9+СВЦЭМ!$D$10+'СЕТ СН'!$H$6-'СЕТ СН'!$H$19</f>
        <v>1133.87289272</v>
      </c>
      <c r="Y97" s="37">
        <f>SUMIFS(СВЦЭМ!$C$34:$C$777,СВЦЭМ!$A$34:$A$777,$A97,СВЦЭМ!$B$34:$B$777,Y$83)+'СЕТ СН'!$H$9+СВЦЭМ!$D$10+'СЕТ СН'!$H$6-'СЕТ СН'!$H$19</f>
        <v>1248.0222941299999</v>
      </c>
    </row>
    <row r="98" spans="1:25" ht="15.75" x14ac:dyDescent="0.2">
      <c r="A98" s="36">
        <f t="shared" si="2"/>
        <v>43023</v>
      </c>
      <c r="B98" s="37">
        <f>SUMIFS(СВЦЭМ!$C$34:$C$777,СВЦЭМ!$A$34:$A$777,$A98,СВЦЭМ!$B$34:$B$777,B$83)+'СЕТ СН'!$H$9+СВЦЭМ!$D$10+'СЕТ СН'!$H$6-'СЕТ СН'!$H$19</f>
        <v>1306.6311097500002</v>
      </c>
      <c r="C98" s="37">
        <f>SUMIFS(СВЦЭМ!$C$34:$C$777,СВЦЭМ!$A$34:$A$777,$A98,СВЦЭМ!$B$34:$B$777,C$83)+'СЕТ СН'!$H$9+СВЦЭМ!$D$10+'СЕТ СН'!$H$6-'СЕТ СН'!$H$19</f>
        <v>1365.2490645799999</v>
      </c>
      <c r="D98" s="37">
        <f>SUMIFS(СВЦЭМ!$C$34:$C$777,СВЦЭМ!$A$34:$A$777,$A98,СВЦЭМ!$B$34:$B$777,D$83)+'СЕТ СН'!$H$9+СВЦЭМ!$D$10+'СЕТ СН'!$H$6-'СЕТ СН'!$H$19</f>
        <v>1405.5036596599998</v>
      </c>
      <c r="E98" s="37">
        <f>SUMIFS(СВЦЭМ!$C$34:$C$777,СВЦЭМ!$A$34:$A$777,$A98,СВЦЭМ!$B$34:$B$777,E$83)+'СЕТ СН'!$H$9+СВЦЭМ!$D$10+'СЕТ СН'!$H$6-'СЕТ СН'!$H$19</f>
        <v>1423.04142585</v>
      </c>
      <c r="F98" s="37">
        <f>SUMIFS(СВЦЭМ!$C$34:$C$777,СВЦЭМ!$A$34:$A$777,$A98,СВЦЭМ!$B$34:$B$777,F$83)+'СЕТ СН'!$H$9+СВЦЭМ!$D$10+'СЕТ СН'!$H$6-'СЕТ СН'!$H$19</f>
        <v>1422.6768644399999</v>
      </c>
      <c r="G98" s="37">
        <f>SUMIFS(СВЦЭМ!$C$34:$C$777,СВЦЭМ!$A$34:$A$777,$A98,СВЦЭМ!$B$34:$B$777,G$83)+'СЕТ СН'!$H$9+СВЦЭМ!$D$10+'СЕТ СН'!$H$6-'СЕТ СН'!$H$19</f>
        <v>1393.18979605</v>
      </c>
      <c r="H98" s="37">
        <f>SUMIFS(СВЦЭМ!$C$34:$C$777,СВЦЭМ!$A$34:$A$777,$A98,СВЦЭМ!$B$34:$B$777,H$83)+'СЕТ СН'!$H$9+СВЦЭМ!$D$10+'СЕТ СН'!$H$6-'СЕТ СН'!$H$19</f>
        <v>1362.8730556199998</v>
      </c>
      <c r="I98" s="37">
        <f>SUMIFS(СВЦЭМ!$C$34:$C$777,СВЦЭМ!$A$34:$A$777,$A98,СВЦЭМ!$B$34:$B$777,I$83)+'СЕТ СН'!$H$9+СВЦЭМ!$D$10+'СЕТ СН'!$H$6-'СЕТ СН'!$H$19</f>
        <v>1322.9880146599999</v>
      </c>
      <c r="J98" s="37">
        <f>SUMIFS(СВЦЭМ!$C$34:$C$777,СВЦЭМ!$A$34:$A$777,$A98,СВЦЭМ!$B$34:$B$777,J$83)+'СЕТ СН'!$H$9+СВЦЭМ!$D$10+'СЕТ СН'!$H$6-'СЕТ СН'!$H$19</f>
        <v>1191.76991271</v>
      </c>
      <c r="K98" s="37">
        <f>SUMIFS(СВЦЭМ!$C$34:$C$777,СВЦЭМ!$A$34:$A$777,$A98,СВЦЭМ!$B$34:$B$777,K$83)+'СЕТ СН'!$H$9+СВЦЭМ!$D$10+'СЕТ СН'!$H$6-'СЕТ СН'!$H$19</f>
        <v>1081.5428483800001</v>
      </c>
      <c r="L98" s="37">
        <f>SUMIFS(СВЦЭМ!$C$34:$C$777,СВЦЭМ!$A$34:$A$777,$A98,СВЦЭМ!$B$34:$B$777,L$83)+'СЕТ СН'!$H$9+СВЦЭМ!$D$10+'СЕТ СН'!$H$6-'СЕТ СН'!$H$19</f>
        <v>1101.7100130899998</v>
      </c>
      <c r="M98" s="37">
        <f>SUMIFS(СВЦЭМ!$C$34:$C$777,СВЦЭМ!$A$34:$A$777,$A98,СВЦЭМ!$B$34:$B$777,M$83)+'СЕТ СН'!$H$9+СВЦЭМ!$D$10+'СЕТ СН'!$H$6-'СЕТ СН'!$H$19</f>
        <v>1109.9722430500001</v>
      </c>
      <c r="N98" s="37">
        <f>SUMIFS(СВЦЭМ!$C$34:$C$777,СВЦЭМ!$A$34:$A$777,$A98,СВЦЭМ!$B$34:$B$777,N$83)+'СЕТ СН'!$H$9+СВЦЭМ!$D$10+'СЕТ СН'!$H$6-'СЕТ СН'!$H$19</f>
        <v>1095.13342362</v>
      </c>
      <c r="O98" s="37">
        <f>SUMIFS(СВЦЭМ!$C$34:$C$777,СВЦЭМ!$A$34:$A$777,$A98,СВЦЭМ!$B$34:$B$777,O$83)+'СЕТ СН'!$H$9+СВЦЭМ!$D$10+'СЕТ СН'!$H$6-'СЕТ СН'!$H$19</f>
        <v>1085.5467443400003</v>
      </c>
      <c r="P98" s="37">
        <f>SUMIFS(СВЦЭМ!$C$34:$C$777,СВЦЭМ!$A$34:$A$777,$A98,СВЦЭМ!$B$34:$B$777,P$83)+'СЕТ СН'!$H$9+СВЦЭМ!$D$10+'СЕТ СН'!$H$6-'СЕТ СН'!$H$19</f>
        <v>1079.2878444600001</v>
      </c>
      <c r="Q98" s="37">
        <f>SUMIFS(СВЦЭМ!$C$34:$C$777,СВЦЭМ!$A$34:$A$777,$A98,СВЦЭМ!$B$34:$B$777,Q$83)+'СЕТ СН'!$H$9+СВЦЭМ!$D$10+'СЕТ СН'!$H$6-'СЕТ СН'!$H$19</f>
        <v>1076.9969838800002</v>
      </c>
      <c r="R98" s="37">
        <f>SUMIFS(СВЦЭМ!$C$34:$C$777,СВЦЭМ!$A$34:$A$777,$A98,СВЦЭМ!$B$34:$B$777,R$83)+'СЕТ СН'!$H$9+СВЦЭМ!$D$10+'СЕТ СН'!$H$6-'СЕТ СН'!$H$19</f>
        <v>1077.0742713899999</v>
      </c>
      <c r="S98" s="37">
        <f>SUMIFS(СВЦЭМ!$C$34:$C$777,СВЦЭМ!$A$34:$A$777,$A98,СВЦЭМ!$B$34:$B$777,S$83)+'СЕТ СН'!$H$9+СВЦЭМ!$D$10+'СЕТ СН'!$H$6-'СЕТ СН'!$H$19</f>
        <v>1103.9721787200001</v>
      </c>
      <c r="T98" s="37">
        <f>SUMIFS(СВЦЭМ!$C$34:$C$777,СВЦЭМ!$A$34:$A$777,$A98,СВЦЭМ!$B$34:$B$777,T$83)+'СЕТ СН'!$H$9+СВЦЭМ!$D$10+'СЕТ СН'!$H$6-'СЕТ СН'!$H$19</f>
        <v>1148.6134273299999</v>
      </c>
      <c r="U98" s="37">
        <f>SUMIFS(СВЦЭМ!$C$34:$C$777,СВЦЭМ!$A$34:$A$777,$A98,СВЦЭМ!$B$34:$B$777,U$83)+'СЕТ СН'!$H$9+СВЦЭМ!$D$10+'СЕТ СН'!$H$6-'СЕТ СН'!$H$19</f>
        <v>1183.3789234000001</v>
      </c>
      <c r="V98" s="37">
        <f>SUMIFS(СВЦЭМ!$C$34:$C$777,СВЦЭМ!$A$34:$A$777,$A98,СВЦЭМ!$B$34:$B$777,V$83)+'СЕТ СН'!$H$9+СВЦЭМ!$D$10+'СЕТ СН'!$H$6-'СЕТ СН'!$H$19</f>
        <v>1164.6691851999999</v>
      </c>
      <c r="W98" s="37">
        <f>SUMIFS(СВЦЭМ!$C$34:$C$777,СВЦЭМ!$A$34:$A$777,$A98,СВЦЭМ!$B$34:$B$777,W$83)+'СЕТ СН'!$H$9+СВЦЭМ!$D$10+'СЕТ СН'!$H$6-'СЕТ СН'!$H$19</f>
        <v>1118.68841995</v>
      </c>
      <c r="X98" s="37">
        <f>SUMIFS(СВЦЭМ!$C$34:$C$777,СВЦЭМ!$A$34:$A$777,$A98,СВЦЭМ!$B$34:$B$777,X$83)+'СЕТ СН'!$H$9+СВЦЭМ!$D$10+'СЕТ СН'!$H$6-'СЕТ СН'!$H$19</f>
        <v>1100.94347724</v>
      </c>
      <c r="Y98" s="37">
        <f>SUMIFS(СВЦЭМ!$C$34:$C$777,СВЦЭМ!$A$34:$A$777,$A98,СВЦЭМ!$B$34:$B$777,Y$83)+'СЕТ СН'!$H$9+СВЦЭМ!$D$10+'СЕТ СН'!$H$6-'СЕТ СН'!$H$19</f>
        <v>1207.8231967000002</v>
      </c>
    </row>
    <row r="99" spans="1:25" ht="15.75" x14ac:dyDescent="0.2">
      <c r="A99" s="36">
        <f t="shared" si="2"/>
        <v>43024</v>
      </c>
      <c r="B99" s="37">
        <f>SUMIFS(СВЦЭМ!$C$34:$C$777,СВЦЭМ!$A$34:$A$777,$A99,СВЦЭМ!$B$34:$B$777,B$83)+'СЕТ СН'!$H$9+СВЦЭМ!$D$10+'СЕТ СН'!$H$6-'СЕТ СН'!$H$19</f>
        <v>1241.7834024200001</v>
      </c>
      <c r="C99" s="37">
        <f>SUMIFS(СВЦЭМ!$C$34:$C$777,СВЦЭМ!$A$34:$A$777,$A99,СВЦЭМ!$B$34:$B$777,C$83)+'СЕТ СН'!$H$9+СВЦЭМ!$D$10+'СЕТ СН'!$H$6-'СЕТ СН'!$H$19</f>
        <v>1281.7683759900001</v>
      </c>
      <c r="D99" s="37">
        <f>SUMIFS(СВЦЭМ!$C$34:$C$777,СВЦЭМ!$A$34:$A$777,$A99,СВЦЭМ!$B$34:$B$777,D$83)+'СЕТ СН'!$H$9+СВЦЭМ!$D$10+'СЕТ СН'!$H$6-'СЕТ СН'!$H$19</f>
        <v>1315.5933998200003</v>
      </c>
      <c r="E99" s="37">
        <f>SUMIFS(СВЦЭМ!$C$34:$C$777,СВЦЭМ!$A$34:$A$777,$A99,СВЦЭМ!$B$34:$B$777,E$83)+'СЕТ СН'!$H$9+СВЦЭМ!$D$10+'СЕТ СН'!$H$6-'СЕТ СН'!$H$19</f>
        <v>1330.2828860600002</v>
      </c>
      <c r="F99" s="37">
        <f>SUMIFS(СВЦЭМ!$C$34:$C$777,СВЦЭМ!$A$34:$A$777,$A99,СВЦЭМ!$B$34:$B$777,F$83)+'СЕТ СН'!$H$9+СВЦЭМ!$D$10+'СЕТ СН'!$H$6-'СЕТ СН'!$H$19</f>
        <v>1325.3382596699998</v>
      </c>
      <c r="G99" s="37">
        <f>SUMIFS(СВЦЭМ!$C$34:$C$777,СВЦЭМ!$A$34:$A$777,$A99,СВЦЭМ!$B$34:$B$777,G$83)+'СЕТ СН'!$H$9+СВЦЭМ!$D$10+'СЕТ СН'!$H$6-'СЕТ СН'!$H$19</f>
        <v>1293.6061011900001</v>
      </c>
      <c r="H99" s="37">
        <f>SUMIFS(СВЦЭМ!$C$34:$C$777,СВЦЭМ!$A$34:$A$777,$A99,СВЦЭМ!$B$34:$B$777,H$83)+'СЕТ СН'!$H$9+СВЦЭМ!$D$10+'СЕТ СН'!$H$6-'СЕТ СН'!$H$19</f>
        <v>1289.1412079400002</v>
      </c>
      <c r="I99" s="37">
        <f>SUMIFS(СВЦЭМ!$C$34:$C$777,СВЦЭМ!$A$34:$A$777,$A99,СВЦЭМ!$B$34:$B$777,I$83)+'СЕТ СН'!$H$9+СВЦЭМ!$D$10+'СЕТ СН'!$H$6-'СЕТ СН'!$H$19</f>
        <v>1273.7874391599998</v>
      </c>
      <c r="J99" s="37">
        <f>SUMIFS(СВЦЭМ!$C$34:$C$777,СВЦЭМ!$A$34:$A$777,$A99,СВЦЭМ!$B$34:$B$777,J$83)+'СЕТ СН'!$H$9+СВЦЭМ!$D$10+'СЕТ СН'!$H$6-'СЕТ СН'!$H$19</f>
        <v>1230.4608605500002</v>
      </c>
      <c r="K99" s="37">
        <f>SUMIFS(СВЦЭМ!$C$34:$C$777,СВЦЭМ!$A$34:$A$777,$A99,СВЦЭМ!$B$34:$B$777,K$83)+'СЕТ СН'!$H$9+СВЦЭМ!$D$10+'СЕТ СН'!$H$6-'СЕТ СН'!$H$19</f>
        <v>1160.92794671</v>
      </c>
      <c r="L99" s="37">
        <f>SUMIFS(СВЦЭМ!$C$34:$C$777,СВЦЭМ!$A$34:$A$777,$A99,СВЦЭМ!$B$34:$B$777,L$83)+'СЕТ СН'!$H$9+СВЦЭМ!$D$10+'СЕТ СН'!$H$6-'СЕТ СН'!$H$19</f>
        <v>1070.7136057000002</v>
      </c>
      <c r="M99" s="37">
        <f>SUMIFS(СВЦЭМ!$C$34:$C$777,СВЦЭМ!$A$34:$A$777,$A99,СВЦЭМ!$B$34:$B$777,M$83)+'СЕТ СН'!$H$9+СВЦЭМ!$D$10+'СЕТ СН'!$H$6-'СЕТ СН'!$H$19</f>
        <v>1025.1839970599999</v>
      </c>
      <c r="N99" s="37">
        <f>SUMIFS(СВЦЭМ!$C$34:$C$777,СВЦЭМ!$A$34:$A$777,$A99,СВЦЭМ!$B$34:$B$777,N$83)+'СЕТ СН'!$H$9+СВЦЭМ!$D$10+'СЕТ СН'!$H$6-'СЕТ СН'!$H$19</f>
        <v>1022.3065515799999</v>
      </c>
      <c r="O99" s="37">
        <f>SUMIFS(СВЦЭМ!$C$34:$C$777,СВЦЭМ!$A$34:$A$777,$A99,СВЦЭМ!$B$34:$B$777,O$83)+'СЕТ СН'!$H$9+СВЦЭМ!$D$10+'СЕТ СН'!$H$6-'СЕТ СН'!$H$19</f>
        <v>1025.75543522</v>
      </c>
      <c r="P99" s="37">
        <f>SUMIFS(СВЦЭМ!$C$34:$C$777,СВЦЭМ!$A$34:$A$777,$A99,СВЦЭМ!$B$34:$B$777,P$83)+'СЕТ СН'!$H$9+СВЦЭМ!$D$10+'СЕТ СН'!$H$6-'СЕТ СН'!$H$19</f>
        <v>1016.86253345</v>
      </c>
      <c r="Q99" s="37">
        <f>SUMIFS(СВЦЭМ!$C$34:$C$777,СВЦЭМ!$A$34:$A$777,$A99,СВЦЭМ!$B$34:$B$777,Q$83)+'СЕТ СН'!$H$9+СВЦЭМ!$D$10+'СЕТ СН'!$H$6-'СЕТ СН'!$H$19</f>
        <v>1015.0992641</v>
      </c>
      <c r="R99" s="37">
        <f>SUMIFS(СВЦЭМ!$C$34:$C$777,СВЦЭМ!$A$34:$A$777,$A99,СВЦЭМ!$B$34:$B$777,R$83)+'СЕТ СН'!$H$9+СВЦЭМ!$D$10+'СЕТ СН'!$H$6-'СЕТ СН'!$H$19</f>
        <v>1012.57196896</v>
      </c>
      <c r="S99" s="37">
        <f>SUMIFS(СВЦЭМ!$C$34:$C$777,СВЦЭМ!$A$34:$A$777,$A99,СВЦЭМ!$B$34:$B$777,S$83)+'СЕТ СН'!$H$9+СВЦЭМ!$D$10+'СЕТ СН'!$H$6-'СЕТ СН'!$H$19</f>
        <v>1023.9787660299999</v>
      </c>
      <c r="T99" s="37">
        <f>SUMIFS(СВЦЭМ!$C$34:$C$777,СВЦЭМ!$A$34:$A$777,$A99,СВЦЭМ!$B$34:$B$777,T$83)+'СЕТ СН'!$H$9+СВЦЭМ!$D$10+'СЕТ СН'!$H$6-'СЕТ СН'!$H$19</f>
        <v>1039.53027802</v>
      </c>
      <c r="U99" s="37">
        <f>SUMIFS(СВЦЭМ!$C$34:$C$777,СВЦЭМ!$A$34:$A$777,$A99,СВЦЭМ!$B$34:$B$777,U$83)+'СЕТ СН'!$H$9+СВЦЭМ!$D$10+'СЕТ СН'!$H$6-'СЕТ СН'!$H$19</f>
        <v>1050.49064069</v>
      </c>
      <c r="V99" s="37">
        <f>SUMIFS(СВЦЭМ!$C$34:$C$777,СВЦЭМ!$A$34:$A$777,$A99,СВЦЭМ!$B$34:$B$777,V$83)+'СЕТ СН'!$H$9+СВЦЭМ!$D$10+'СЕТ СН'!$H$6-'СЕТ СН'!$H$19</f>
        <v>1093.8043966</v>
      </c>
      <c r="W99" s="37">
        <f>SUMIFS(СВЦЭМ!$C$34:$C$777,СВЦЭМ!$A$34:$A$777,$A99,СВЦЭМ!$B$34:$B$777,W$83)+'СЕТ СН'!$H$9+СВЦЭМ!$D$10+'СЕТ СН'!$H$6-'СЕТ СН'!$H$19</f>
        <v>1155.75742868</v>
      </c>
      <c r="X99" s="37">
        <f>SUMIFS(СВЦЭМ!$C$34:$C$777,СВЦЭМ!$A$34:$A$777,$A99,СВЦЭМ!$B$34:$B$777,X$83)+'СЕТ СН'!$H$9+СВЦЭМ!$D$10+'СЕТ СН'!$H$6-'СЕТ СН'!$H$19</f>
        <v>1230.41624572</v>
      </c>
      <c r="Y99" s="37">
        <f>SUMIFS(СВЦЭМ!$C$34:$C$777,СВЦЭМ!$A$34:$A$777,$A99,СВЦЭМ!$B$34:$B$777,Y$83)+'СЕТ СН'!$H$9+СВЦЭМ!$D$10+'СЕТ СН'!$H$6-'СЕТ СН'!$H$19</f>
        <v>1270.5062123299999</v>
      </c>
    </row>
    <row r="100" spans="1:25" ht="15.75" x14ac:dyDescent="0.2">
      <c r="A100" s="36">
        <f t="shared" si="2"/>
        <v>43025</v>
      </c>
      <c r="B100" s="37">
        <f>SUMIFS(СВЦЭМ!$C$34:$C$777,СВЦЭМ!$A$34:$A$777,$A100,СВЦЭМ!$B$34:$B$777,B$83)+'СЕТ СН'!$H$9+СВЦЭМ!$D$10+'СЕТ СН'!$H$6-'СЕТ СН'!$H$19</f>
        <v>1269.8004004300001</v>
      </c>
      <c r="C100" s="37">
        <f>SUMIFS(СВЦЭМ!$C$34:$C$777,СВЦЭМ!$A$34:$A$777,$A100,СВЦЭМ!$B$34:$B$777,C$83)+'СЕТ СН'!$H$9+СВЦЭМ!$D$10+'СЕТ СН'!$H$6-'СЕТ СН'!$H$19</f>
        <v>1302.1556625500002</v>
      </c>
      <c r="D100" s="37">
        <f>SUMIFS(СВЦЭМ!$C$34:$C$777,СВЦЭМ!$A$34:$A$777,$A100,СВЦЭМ!$B$34:$B$777,D$83)+'СЕТ СН'!$H$9+СВЦЭМ!$D$10+'СЕТ СН'!$H$6-'СЕТ СН'!$H$19</f>
        <v>1343.09248101</v>
      </c>
      <c r="E100" s="37">
        <f>SUMIFS(СВЦЭМ!$C$34:$C$777,СВЦЭМ!$A$34:$A$777,$A100,СВЦЭМ!$B$34:$B$777,E$83)+'СЕТ СН'!$H$9+СВЦЭМ!$D$10+'СЕТ СН'!$H$6-'СЕТ СН'!$H$19</f>
        <v>1354.0772306099998</v>
      </c>
      <c r="F100" s="37">
        <f>SUMIFS(СВЦЭМ!$C$34:$C$777,СВЦЭМ!$A$34:$A$777,$A100,СВЦЭМ!$B$34:$B$777,F$83)+'СЕТ СН'!$H$9+СВЦЭМ!$D$10+'СЕТ СН'!$H$6-'СЕТ СН'!$H$19</f>
        <v>1358.38905234</v>
      </c>
      <c r="G100" s="37">
        <f>SUMIFS(СВЦЭМ!$C$34:$C$777,СВЦЭМ!$A$34:$A$777,$A100,СВЦЭМ!$B$34:$B$777,G$83)+'СЕТ СН'!$H$9+СВЦЭМ!$D$10+'СЕТ СН'!$H$6-'СЕТ СН'!$H$19</f>
        <v>1333.4499001300001</v>
      </c>
      <c r="H100" s="37">
        <f>SUMIFS(СВЦЭМ!$C$34:$C$777,СВЦЭМ!$A$34:$A$777,$A100,СВЦЭМ!$B$34:$B$777,H$83)+'СЕТ СН'!$H$9+СВЦЭМ!$D$10+'СЕТ СН'!$H$6-'СЕТ СН'!$H$19</f>
        <v>1291.8389825300001</v>
      </c>
      <c r="I100" s="37">
        <f>SUMIFS(СВЦЭМ!$C$34:$C$777,СВЦЭМ!$A$34:$A$777,$A100,СВЦЭМ!$B$34:$B$777,I$83)+'СЕТ СН'!$H$9+СВЦЭМ!$D$10+'СЕТ СН'!$H$6-'СЕТ СН'!$H$19</f>
        <v>1285.79133886</v>
      </c>
      <c r="J100" s="37">
        <f>SUMIFS(СВЦЭМ!$C$34:$C$777,СВЦЭМ!$A$34:$A$777,$A100,СВЦЭМ!$B$34:$B$777,J$83)+'СЕТ СН'!$H$9+СВЦЭМ!$D$10+'СЕТ СН'!$H$6-'СЕТ СН'!$H$19</f>
        <v>1234.2741502100002</v>
      </c>
      <c r="K100" s="37">
        <f>SUMIFS(СВЦЭМ!$C$34:$C$777,СВЦЭМ!$A$34:$A$777,$A100,СВЦЭМ!$B$34:$B$777,K$83)+'СЕТ СН'!$H$9+СВЦЭМ!$D$10+'СЕТ СН'!$H$6-'СЕТ СН'!$H$19</f>
        <v>1161.90882302</v>
      </c>
      <c r="L100" s="37">
        <f>SUMIFS(СВЦЭМ!$C$34:$C$777,СВЦЭМ!$A$34:$A$777,$A100,СВЦЭМ!$B$34:$B$777,L$83)+'СЕТ СН'!$H$9+СВЦЭМ!$D$10+'СЕТ СН'!$H$6-'СЕТ СН'!$H$19</f>
        <v>1082.5990855499999</v>
      </c>
      <c r="M100" s="37">
        <f>SUMIFS(СВЦЭМ!$C$34:$C$777,СВЦЭМ!$A$34:$A$777,$A100,СВЦЭМ!$B$34:$B$777,M$83)+'СЕТ СН'!$H$9+СВЦЭМ!$D$10+'СЕТ СН'!$H$6-'СЕТ СН'!$H$19</f>
        <v>1041.9756219999999</v>
      </c>
      <c r="N100" s="37">
        <f>SUMIFS(СВЦЭМ!$C$34:$C$777,СВЦЭМ!$A$34:$A$777,$A100,СВЦЭМ!$B$34:$B$777,N$83)+'СЕТ СН'!$H$9+СВЦЭМ!$D$10+'СЕТ СН'!$H$6-'СЕТ СН'!$H$19</f>
        <v>1034.68429244</v>
      </c>
      <c r="O100" s="37">
        <f>SUMIFS(СВЦЭМ!$C$34:$C$777,СВЦЭМ!$A$34:$A$777,$A100,СВЦЭМ!$B$34:$B$777,O$83)+'СЕТ СН'!$H$9+СВЦЭМ!$D$10+'СЕТ СН'!$H$6-'СЕТ СН'!$H$19</f>
        <v>1035.15935623</v>
      </c>
      <c r="P100" s="37">
        <f>SUMIFS(СВЦЭМ!$C$34:$C$777,СВЦЭМ!$A$34:$A$777,$A100,СВЦЭМ!$B$34:$B$777,P$83)+'СЕТ СН'!$H$9+СВЦЭМ!$D$10+'СЕТ СН'!$H$6-'СЕТ СН'!$H$19</f>
        <v>1027.43512498</v>
      </c>
      <c r="Q100" s="37">
        <f>SUMIFS(СВЦЭМ!$C$34:$C$777,СВЦЭМ!$A$34:$A$777,$A100,СВЦЭМ!$B$34:$B$777,Q$83)+'СЕТ СН'!$H$9+СВЦЭМ!$D$10+'СЕТ СН'!$H$6-'СЕТ СН'!$H$19</f>
        <v>1025.0281328400001</v>
      </c>
      <c r="R100" s="37">
        <f>SUMIFS(СВЦЭМ!$C$34:$C$777,СВЦЭМ!$A$34:$A$777,$A100,СВЦЭМ!$B$34:$B$777,R$83)+'СЕТ СН'!$H$9+СВЦЭМ!$D$10+'СЕТ СН'!$H$6-'СЕТ СН'!$H$19</f>
        <v>1025.54260273</v>
      </c>
      <c r="S100" s="37">
        <f>SUMIFS(СВЦЭМ!$C$34:$C$777,СВЦЭМ!$A$34:$A$777,$A100,СВЦЭМ!$B$34:$B$777,S$83)+'СЕТ СН'!$H$9+СВЦЭМ!$D$10+'СЕТ СН'!$H$6-'СЕТ СН'!$H$19</f>
        <v>1032.77987454</v>
      </c>
      <c r="T100" s="37">
        <f>SUMIFS(СВЦЭМ!$C$34:$C$777,СВЦЭМ!$A$34:$A$777,$A100,СВЦЭМ!$B$34:$B$777,T$83)+'СЕТ СН'!$H$9+СВЦЭМ!$D$10+'СЕТ СН'!$H$6-'СЕТ СН'!$H$19</f>
        <v>1054.3977279300002</v>
      </c>
      <c r="U100" s="37">
        <f>SUMIFS(СВЦЭМ!$C$34:$C$777,СВЦЭМ!$A$34:$A$777,$A100,СВЦЭМ!$B$34:$B$777,U$83)+'СЕТ СН'!$H$9+СВЦЭМ!$D$10+'СЕТ СН'!$H$6-'СЕТ СН'!$H$19</f>
        <v>1089.7633232200001</v>
      </c>
      <c r="V100" s="37">
        <f>SUMIFS(СВЦЭМ!$C$34:$C$777,СВЦЭМ!$A$34:$A$777,$A100,СВЦЭМ!$B$34:$B$777,V$83)+'СЕТ СН'!$H$9+СВЦЭМ!$D$10+'СЕТ СН'!$H$6-'СЕТ СН'!$H$19</f>
        <v>1083.5785729600002</v>
      </c>
      <c r="W100" s="37">
        <f>SUMIFS(СВЦЭМ!$C$34:$C$777,СВЦЭМ!$A$34:$A$777,$A100,СВЦЭМ!$B$34:$B$777,W$83)+'СЕТ СН'!$H$9+СВЦЭМ!$D$10+'СЕТ СН'!$H$6-'СЕТ СН'!$H$19</f>
        <v>1148.49202732</v>
      </c>
      <c r="X100" s="37">
        <f>SUMIFS(СВЦЭМ!$C$34:$C$777,СВЦЭМ!$A$34:$A$777,$A100,СВЦЭМ!$B$34:$B$777,X$83)+'СЕТ СН'!$H$9+СВЦЭМ!$D$10+'СЕТ СН'!$H$6-'СЕТ СН'!$H$19</f>
        <v>1219.4464883000001</v>
      </c>
      <c r="Y100" s="37">
        <f>SUMIFS(СВЦЭМ!$C$34:$C$777,СВЦЭМ!$A$34:$A$777,$A100,СВЦЭМ!$B$34:$B$777,Y$83)+'СЕТ СН'!$H$9+СВЦЭМ!$D$10+'СЕТ СН'!$H$6-'СЕТ СН'!$H$19</f>
        <v>1258.6369924300002</v>
      </c>
    </row>
    <row r="101" spans="1:25" ht="15.75" x14ac:dyDescent="0.2">
      <c r="A101" s="36">
        <f t="shared" si="2"/>
        <v>43026</v>
      </c>
      <c r="B101" s="37">
        <f>SUMIFS(СВЦЭМ!$C$34:$C$777,СВЦЭМ!$A$34:$A$777,$A101,СВЦЭМ!$B$34:$B$777,B$83)+'СЕТ СН'!$H$9+СВЦЭМ!$D$10+'СЕТ СН'!$H$6-'СЕТ СН'!$H$19</f>
        <v>1284.4492022899999</v>
      </c>
      <c r="C101" s="37">
        <f>SUMIFS(СВЦЭМ!$C$34:$C$777,СВЦЭМ!$A$34:$A$777,$A101,СВЦЭМ!$B$34:$B$777,C$83)+'СЕТ СН'!$H$9+СВЦЭМ!$D$10+'СЕТ СН'!$H$6-'СЕТ СН'!$H$19</f>
        <v>1307.9957946200002</v>
      </c>
      <c r="D101" s="37">
        <f>SUMIFS(СВЦЭМ!$C$34:$C$777,СВЦЭМ!$A$34:$A$777,$A101,СВЦЭМ!$B$34:$B$777,D$83)+'СЕТ СН'!$H$9+СВЦЭМ!$D$10+'СЕТ СН'!$H$6-'СЕТ СН'!$H$19</f>
        <v>1348.1498528100001</v>
      </c>
      <c r="E101" s="37">
        <f>SUMIFS(СВЦЭМ!$C$34:$C$777,СВЦЭМ!$A$34:$A$777,$A101,СВЦЭМ!$B$34:$B$777,E$83)+'СЕТ СН'!$H$9+СВЦЭМ!$D$10+'СЕТ СН'!$H$6-'СЕТ СН'!$H$19</f>
        <v>1356.45768116</v>
      </c>
      <c r="F101" s="37">
        <f>SUMIFS(СВЦЭМ!$C$34:$C$777,СВЦЭМ!$A$34:$A$777,$A101,СВЦЭМ!$B$34:$B$777,F$83)+'СЕТ СН'!$H$9+СВЦЭМ!$D$10+'СЕТ СН'!$H$6-'СЕТ СН'!$H$19</f>
        <v>1355.1856739300001</v>
      </c>
      <c r="G101" s="37">
        <f>SUMIFS(СВЦЭМ!$C$34:$C$777,СВЦЭМ!$A$34:$A$777,$A101,СВЦЭМ!$B$34:$B$777,G$83)+'СЕТ СН'!$H$9+СВЦЭМ!$D$10+'СЕТ СН'!$H$6-'СЕТ СН'!$H$19</f>
        <v>1330.0226319500002</v>
      </c>
      <c r="H101" s="37">
        <f>SUMIFS(СВЦЭМ!$C$34:$C$777,СВЦЭМ!$A$34:$A$777,$A101,СВЦЭМ!$B$34:$B$777,H$83)+'СЕТ СН'!$H$9+СВЦЭМ!$D$10+'СЕТ СН'!$H$6-'СЕТ СН'!$H$19</f>
        <v>1314.5632354600002</v>
      </c>
      <c r="I101" s="37">
        <f>SUMIFS(СВЦЭМ!$C$34:$C$777,СВЦЭМ!$A$34:$A$777,$A101,СВЦЭМ!$B$34:$B$777,I$83)+'СЕТ СН'!$H$9+СВЦЭМ!$D$10+'СЕТ СН'!$H$6-'СЕТ СН'!$H$19</f>
        <v>1322.9185559800003</v>
      </c>
      <c r="J101" s="37">
        <f>SUMIFS(СВЦЭМ!$C$34:$C$777,СВЦЭМ!$A$34:$A$777,$A101,СВЦЭМ!$B$34:$B$777,J$83)+'СЕТ СН'!$H$9+СВЦЭМ!$D$10+'СЕТ СН'!$H$6-'СЕТ СН'!$H$19</f>
        <v>1245.56387675</v>
      </c>
      <c r="K101" s="37">
        <f>SUMIFS(СВЦЭМ!$C$34:$C$777,СВЦЭМ!$A$34:$A$777,$A101,СВЦЭМ!$B$34:$B$777,K$83)+'СЕТ СН'!$H$9+СВЦЭМ!$D$10+'СЕТ СН'!$H$6-'СЕТ СН'!$H$19</f>
        <v>1161.8380593800002</v>
      </c>
      <c r="L101" s="37">
        <f>SUMIFS(СВЦЭМ!$C$34:$C$777,СВЦЭМ!$A$34:$A$777,$A101,СВЦЭМ!$B$34:$B$777,L$83)+'СЕТ СН'!$H$9+СВЦЭМ!$D$10+'СЕТ СН'!$H$6-'СЕТ СН'!$H$19</f>
        <v>1090.3574714400002</v>
      </c>
      <c r="M101" s="37">
        <f>SUMIFS(СВЦЭМ!$C$34:$C$777,СВЦЭМ!$A$34:$A$777,$A101,СВЦЭМ!$B$34:$B$777,M$83)+'СЕТ СН'!$H$9+СВЦЭМ!$D$10+'СЕТ СН'!$H$6-'СЕТ СН'!$H$19</f>
        <v>1053.4017992899999</v>
      </c>
      <c r="N101" s="37">
        <f>SUMIFS(СВЦЭМ!$C$34:$C$777,СВЦЭМ!$A$34:$A$777,$A101,СВЦЭМ!$B$34:$B$777,N$83)+'СЕТ СН'!$H$9+СВЦЭМ!$D$10+'СЕТ СН'!$H$6-'СЕТ СН'!$H$19</f>
        <v>1052.4807653299999</v>
      </c>
      <c r="O101" s="37">
        <f>SUMIFS(СВЦЭМ!$C$34:$C$777,СВЦЭМ!$A$34:$A$777,$A101,СВЦЭМ!$B$34:$B$777,O$83)+'СЕТ СН'!$H$9+СВЦЭМ!$D$10+'СЕТ СН'!$H$6-'СЕТ СН'!$H$19</f>
        <v>1053.4819193500002</v>
      </c>
      <c r="P101" s="37">
        <f>SUMIFS(СВЦЭМ!$C$34:$C$777,СВЦЭМ!$A$34:$A$777,$A101,СВЦЭМ!$B$34:$B$777,P$83)+'СЕТ СН'!$H$9+СВЦЭМ!$D$10+'СЕТ СН'!$H$6-'СЕТ СН'!$H$19</f>
        <v>1035.3324227000001</v>
      </c>
      <c r="Q101" s="37">
        <f>SUMIFS(СВЦЭМ!$C$34:$C$777,СВЦЭМ!$A$34:$A$777,$A101,СВЦЭМ!$B$34:$B$777,Q$83)+'СЕТ СН'!$H$9+СВЦЭМ!$D$10+'СЕТ СН'!$H$6-'СЕТ СН'!$H$19</f>
        <v>1024.11297683</v>
      </c>
      <c r="R101" s="37">
        <f>SUMIFS(СВЦЭМ!$C$34:$C$777,СВЦЭМ!$A$34:$A$777,$A101,СВЦЭМ!$B$34:$B$777,R$83)+'СЕТ СН'!$H$9+СВЦЭМ!$D$10+'СЕТ СН'!$H$6-'СЕТ СН'!$H$19</f>
        <v>1025.7631580900002</v>
      </c>
      <c r="S101" s="37">
        <f>SUMIFS(СВЦЭМ!$C$34:$C$777,СВЦЭМ!$A$34:$A$777,$A101,СВЦЭМ!$B$34:$B$777,S$83)+'СЕТ СН'!$H$9+СВЦЭМ!$D$10+'СЕТ СН'!$H$6-'СЕТ СН'!$H$19</f>
        <v>1029.70166801</v>
      </c>
      <c r="T101" s="37">
        <f>SUMIFS(СВЦЭМ!$C$34:$C$777,СВЦЭМ!$A$34:$A$777,$A101,СВЦЭМ!$B$34:$B$777,T$83)+'СЕТ СН'!$H$9+СВЦЭМ!$D$10+'СЕТ СН'!$H$6-'СЕТ СН'!$H$19</f>
        <v>1053.0562628500002</v>
      </c>
      <c r="U101" s="37">
        <f>SUMIFS(СВЦЭМ!$C$34:$C$777,СВЦЭМ!$A$34:$A$777,$A101,СВЦЭМ!$B$34:$B$777,U$83)+'СЕТ СН'!$H$9+СВЦЭМ!$D$10+'СЕТ СН'!$H$6-'СЕТ СН'!$H$19</f>
        <v>1085.4859258400002</v>
      </c>
      <c r="V101" s="37">
        <f>SUMIFS(СВЦЭМ!$C$34:$C$777,СВЦЭМ!$A$34:$A$777,$A101,СВЦЭМ!$B$34:$B$777,V$83)+'СЕТ СН'!$H$9+СВЦЭМ!$D$10+'СЕТ СН'!$H$6-'СЕТ СН'!$H$19</f>
        <v>1088.0954385200002</v>
      </c>
      <c r="W101" s="37">
        <f>SUMIFS(СВЦЭМ!$C$34:$C$777,СВЦЭМ!$A$34:$A$777,$A101,СВЦЭМ!$B$34:$B$777,W$83)+'СЕТ СН'!$H$9+СВЦЭМ!$D$10+'СЕТ СН'!$H$6-'СЕТ СН'!$H$19</f>
        <v>1162.9930627900003</v>
      </c>
      <c r="X101" s="37">
        <f>SUMIFS(СВЦЭМ!$C$34:$C$777,СВЦЭМ!$A$34:$A$777,$A101,СВЦЭМ!$B$34:$B$777,X$83)+'СЕТ СН'!$H$9+СВЦЭМ!$D$10+'СЕТ СН'!$H$6-'СЕТ СН'!$H$19</f>
        <v>1234.3042647699999</v>
      </c>
      <c r="Y101" s="37">
        <f>SUMIFS(СВЦЭМ!$C$34:$C$777,СВЦЭМ!$A$34:$A$777,$A101,СВЦЭМ!$B$34:$B$777,Y$83)+'СЕТ СН'!$H$9+СВЦЭМ!$D$10+'СЕТ СН'!$H$6-'СЕТ СН'!$H$19</f>
        <v>1273.0021693600002</v>
      </c>
    </row>
    <row r="102" spans="1:25" ht="15.75" x14ac:dyDescent="0.2">
      <c r="A102" s="36">
        <f t="shared" si="2"/>
        <v>43027</v>
      </c>
      <c r="B102" s="37">
        <f>SUMIFS(СВЦЭМ!$C$34:$C$777,СВЦЭМ!$A$34:$A$777,$A102,СВЦЭМ!$B$34:$B$777,B$83)+'СЕТ СН'!$H$9+СВЦЭМ!$D$10+'СЕТ СН'!$H$6-'СЕТ СН'!$H$19</f>
        <v>1265.4252422899999</v>
      </c>
      <c r="C102" s="37">
        <f>SUMIFS(СВЦЭМ!$C$34:$C$777,СВЦЭМ!$A$34:$A$777,$A102,СВЦЭМ!$B$34:$B$777,C$83)+'СЕТ СН'!$H$9+СВЦЭМ!$D$10+'СЕТ СН'!$H$6-'СЕТ СН'!$H$19</f>
        <v>1261.0035135399999</v>
      </c>
      <c r="D102" s="37">
        <f>SUMIFS(СВЦЭМ!$C$34:$C$777,СВЦЭМ!$A$34:$A$777,$A102,СВЦЭМ!$B$34:$B$777,D$83)+'СЕТ СН'!$H$9+СВЦЭМ!$D$10+'СЕТ СН'!$H$6-'СЕТ СН'!$H$19</f>
        <v>1300.8089243200002</v>
      </c>
      <c r="E102" s="37">
        <f>SUMIFS(СВЦЭМ!$C$34:$C$777,СВЦЭМ!$A$34:$A$777,$A102,СВЦЭМ!$B$34:$B$777,E$83)+'СЕТ СН'!$H$9+СВЦЭМ!$D$10+'СЕТ СН'!$H$6-'СЕТ СН'!$H$19</f>
        <v>1305.5623580699998</v>
      </c>
      <c r="F102" s="37">
        <f>SUMIFS(СВЦЭМ!$C$34:$C$777,СВЦЭМ!$A$34:$A$777,$A102,СВЦЭМ!$B$34:$B$777,F$83)+'СЕТ СН'!$H$9+СВЦЭМ!$D$10+'СЕТ СН'!$H$6-'СЕТ СН'!$H$19</f>
        <v>1306.3668974000002</v>
      </c>
      <c r="G102" s="37">
        <f>SUMIFS(СВЦЭМ!$C$34:$C$777,СВЦЭМ!$A$34:$A$777,$A102,СВЦЭМ!$B$34:$B$777,G$83)+'СЕТ СН'!$H$9+СВЦЭМ!$D$10+'СЕТ СН'!$H$6-'СЕТ СН'!$H$19</f>
        <v>1280.8194199600002</v>
      </c>
      <c r="H102" s="37">
        <f>SUMIFS(СВЦЭМ!$C$34:$C$777,СВЦЭМ!$A$34:$A$777,$A102,СВЦЭМ!$B$34:$B$777,H$83)+'СЕТ СН'!$H$9+СВЦЭМ!$D$10+'СЕТ СН'!$H$6-'СЕТ СН'!$H$19</f>
        <v>1279.7416142699999</v>
      </c>
      <c r="I102" s="37">
        <f>SUMIFS(СВЦЭМ!$C$34:$C$777,СВЦЭМ!$A$34:$A$777,$A102,СВЦЭМ!$B$34:$B$777,I$83)+'СЕТ СН'!$H$9+СВЦЭМ!$D$10+'СЕТ СН'!$H$6-'СЕТ СН'!$H$19</f>
        <v>1278.9941003600002</v>
      </c>
      <c r="J102" s="37">
        <f>SUMIFS(СВЦЭМ!$C$34:$C$777,СВЦЭМ!$A$34:$A$777,$A102,СВЦЭМ!$B$34:$B$777,J$83)+'СЕТ СН'!$H$9+СВЦЭМ!$D$10+'СЕТ СН'!$H$6-'СЕТ СН'!$H$19</f>
        <v>1220.5621860199999</v>
      </c>
      <c r="K102" s="37">
        <f>SUMIFS(СВЦЭМ!$C$34:$C$777,СВЦЭМ!$A$34:$A$777,$A102,СВЦЭМ!$B$34:$B$777,K$83)+'СЕТ СН'!$H$9+СВЦЭМ!$D$10+'СЕТ СН'!$H$6-'СЕТ СН'!$H$19</f>
        <v>1191.39004389</v>
      </c>
      <c r="L102" s="37">
        <f>SUMIFS(СВЦЭМ!$C$34:$C$777,СВЦЭМ!$A$34:$A$777,$A102,СВЦЭМ!$B$34:$B$777,L$83)+'СЕТ СН'!$H$9+СВЦЭМ!$D$10+'СЕТ СН'!$H$6-'СЕТ СН'!$H$19</f>
        <v>1140.00276476</v>
      </c>
      <c r="M102" s="37">
        <f>SUMIFS(СВЦЭМ!$C$34:$C$777,СВЦЭМ!$A$34:$A$777,$A102,СВЦЭМ!$B$34:$B$777,M$83)+'СЕТ СН'!$H$9+СВЦЭМ!$D$10+'СЕТ СН'!$H$6-'СЕТ СН'!$H$19</f>
        <v>1130.09917365</v>
      </c>
      <c r="N102" s="37">
        <f>SUMIFS(СВЦЭМ!$C$34:$C$777,СВЦЭМ!$A$34:$A$777,$A102,СВЦЭМ!$B$34:$B$777,N$83)+'СЕТ СН'!$H$9+СВЦЭМ!$D$10+'СЕТ СН'!$H$6-'СЕТ СН'!$H$19</f>
        <v>1118.42328576</v>
      </c>
      <c r="O102" s="37">
        <f>SUMIFS(СВЦЭМ!$C$34:$C$777,СВЦЭМ!$A$34:$A$777,$A102,СВЦЭМ!$B$34:$B$777,O$83)+'СЕТ СН'!$H$9+СВЦЭМ!$D$10+'СЕТ СН'!$H$6-'СЕТ СН'!$H$19</f>
        <v>1118.8357864700001</v>
      </c>
      <c r="P102" s="37">
        <f>SUMIFS(СВЦЭМ!$C$34:$C$777,СВЦЭМ!$A$34:$A$777,$A102,СВЦЭМ!$B$34:$B$777,P$83)+'СЕТ СН'!$H$9+СВЦЭМ!$D$10+'СЕТ СН'!$H$6-'СЕТ СН'!$H$19</f>
        <v>1111.2125144699999</v>
      </c>
      <c r="Q102" s="37">
        <f>SUMIFS(СВЦЭМ!$C$34:$C$777,СВЦЭМ!$A$34:$A$777,$A102,СВЦЭМ!$B$34:$B$777,Q$83)+'СЕТ СН'!$H$9+СВЦЭМ!$D$10+'СЕТ СН'!$H$6-'СЕТ СН'!$H$19</f>
        <v>1106.1197593299999</v>
      </c>
      <c r="R102" s="37">
        <f>SUMIFS(СВЦЭМ!$C$34:$C$777,СВЦЭМ!$A$34:$A$777,$A102,СВЦЭМ!$B$34:$B$777,R$83)+'СЕТ СН'!$H$9+СВЦЭМ!$D$10+'СЕТ СН'!$H$6-'СЕТ СН'!$H$19</f>
        <v>1105.0636412100002</v>
      </c>
      <c r="S102" s="37">
        <f>SUMIFS(СВЦЭМ!$C$34:$C$777,СВЦЭМ!$A$34:$A$777,$A102,СВЦЭМ!$B$34:$B$777,S$83)+'СЕТ СН'!$H$9+СВЦЭМ!$D$10+'СЕТ СН'!$H$6-'СЕТ СН'!$H$19</f>
        <v>1121.4570722600001</v>
      </c>
      <c r="T102" s="37">
        <f>SUMIFS(СВЦЭМ!$C$34:$C$777,СВЦЭМ!$A$34:$A$777,$A102,СВЦЭМ!$B$34:$B$777,T$83)+'СЕТ СН'!$H$9+СВЦЭМ!$D$10+'СЕТ СН'!$H$6-'СЕТ СН'!$H$19</f>
        <v>1158.8663447500003</v>
      </c>
      <c r="U102" s="37">
        <f>SUMIFS(СВЦЭМ!$C$34:$C$777,СВЦЭМ!$A$34:$A$777,$A102,СВЦЭМ!$B$34:$B$777,U$83)+'СЕТ СН'!$H$9+СВЦЭМ!$D$10+'СЕТ СН'!$H$6-'СЕТ СН'!$H$19</f>
        <v>1185.0847011800001</v>
      </c>
      <c r="V102" s="37">
        <f>SUMIFS(СВЦЭМ!$C$34:$C$777,СВЦЭМ!$A$34:$A$777,$A102,СВЦЭМ!$B$34:$B$777,V$83)+'СЕТ СН'!$H$9+СВЦЭМ!$D$10+'СЕТ СН'!$H$6-'СЕТ СН'!$H$19</f>
        <v>1174.4177926500001</v>
      </c>
      <c r="W102" s="37">
        <f>SUMIFS(СВЦЭМ!$C$34:$C$777,СВЦЭМ!$A$34:$A$777,$A102,СВЦЭМ!$B$34:$B$777,W$83)+'СЕТ СН'!$H$9+СВЦЭМ!$D$10+'СЕТ СН'!$H$6-'СЕТ СН'!$H$19</f>
        <v>1192.5826441499999</v>
      </c>
      <c r="X102" s="37">
        <f>SUMIFS(СВЦЭМ!$C$34:$C$777,СВЦЭМ!$A$34:$A$777,$A102,СВЦЭМ!$B$34:$B$777,X$83)+'СЕТ СН'!$H$9+СВЦЭМ!$D$10+'СЕТ СН'!$H$6-'СЕТ СН'!$H$19</f>
        <v>1239.6185798300003</v>
      </c>
      <c r="Y102" s="37">
        <f>SUMIFS(СВЦЭМ!$C$34:$C$777,СВЦЭМ!$A$34:$A$777,$A102,СВЦЭМ!$B$34:$B$777,Y$83)+'СЕТ СН'!$H$9+СВЦЭМ!$D$10+'СЕТ СН'!$H$6-'СЕТ СН'!$H$19</f>
        <v>1277.48720615</v>
      </c>
    </row>
    <row r="103" spans="1:25" ht="15.75" x14ac:dyDescent="0.2">
      <c r="A103" s="36">
        <f t="shared" si="2"/>
        <v>43028</v>
      </c>
      <c r="B103" s="37">
        <f>SUMIFS(СВЦЭМ!$C$34:$C$777,СВЦЭМ!$A$34:$A$777,$A103,СВЦЭМ!$B$34:$B$777,B$83)+'СЕТ СН'!$H$9+СВЦЭМ!$D$10+'СЕТ СН'!$H$6-'СЕТ СН'!$H$19</f>
        <v>1319.67380069</v>
      </c>
      <c r="C103" s="37">
        <f>SUMIFS(СВЦЭМ!$C$34:$C$777,СВЦЭМ!$A$34:$A$777,$A103,СВЦЭМ!$B$34:$B$777,C$83)+'СЕТ СН'!$H$9+СВЦЭМ!$D$10+'СЕТ СН'!$H$6-'СЕТ СН'!$H$19</f>
        <v>1316.6561890000003</v>
      </c>
      <c r="D103" s="37">
        <f>SUMIFS(СВЦЭМ!$C$34:$C$777,СВЦЭМ!$A$34:$A$777,$A103,СВЦЭМ!$B$34:$B$777,D$83)+'СЕТ СН'!$H$9+СВЦЭМ!$D$10+'СЕТ СН'!$H$6-'СЕТ СН'!$H$19</f>
        <v>1318.1065970200002</v>
      </c>
      <c r="E103" s="37">
        <f>SUMIFS(СВЦЭМ!$C$34:$C$777,СВЦЭМ!$A$34:$A$777,$A103,СВЦЭМ!$B$34:$B$777,E$83)+'СЕТ СН'!$H$9+СВЦЭМ!$D$10+'СЕТ СН'!$H$6-'СЕТ СН'!$H$19</f>
        <v>1315.9903914000001</v>
      </c>
      <c r="F103" s="37">
        <f>SUMIFS(СВЦЭМ!$C$34:$C$777,СВЦЭМ!$A$34:$A$777,$A103,СВЦЭМ!$B$34:$B$777,F$83)+'СЕТ СН'!$H$9+СВЦЭМ!$D$10+'СЕТ СН'!$H$6-'СЕТ СН'!$H$19</f>
        <v>1319.7278155500003</v>
      </c>
      <c r="G103" s="37">
        <f>SUMIFS(СВЦЭМ!$C$34:$C$777,СВЦЭМ!$A$34:$A$777,$A103,СВЦЭМ!$B$34:$B$777,G$83)+'СЕТ СН'!$H$9+СВЦЭМ!$D$10+'СЕТ СН'!$H$6-'СЕТ СН'!$H$19</f>
        <v>1318.7023961800001</v>
      </c>
      <c r="H103" s="37">
        <f>SUMIFS(СВЦЭМ!$C$34:$C$777,СВЦЭМ!$A$34:$A$777,$A103,СВЦЭМ!$B$34:$B$777,H$83)+'СЕТ СН'!$H$9+СВЦЭМ!$D$10+'СЕТ СН'!$H$6-'СЕТ СН'!$H$19</f>
        <v>1323.82633274</v>
      </c>
      <c r="I103" s="37">
        <f>SUMIFS(СВЦЭМ!$C$34:$C$777,СВЦЭМ!$A$34:$A$777,$A103,СВЦЭМ!$B$34:$B$777,I$83)+'СЕТ СН'!$H$9+СВЦЭМ!$D$10+'СЕТ СН'!$H$6-'СЕТ СН'!$H$19</f>
        <v>1304.6504496900002</v>
      </c>
      <c r="J103" s="37">
        <f>SUMIFS(СВЦЭМ!$C$34:$C$777,СВЦЭМ!$A$34:$A$777,$A103,СВЦЭМ!$B$34:$B$777,J$83)+'СЕТ СН'!$H$9+СВЦЭМ!$D$10+'СЕТ СН'!$H$6-'СЕТ СН'!$H$19</f>
        <v>1258.7306543200002</v>
      </c>
      <c r="K103" s="37">
        <f>SUMIFS(СВЦЭМ!$C$34:$C$777,СВЦЭМ!$A$34:$A$777,$A103,СВЦЭМ!$B$34:$B$777,K$83)+'СЕТ СН'!$H$9+СВЦЭМ!$D$10+'СЕТ СН'!$H$6-'СЕТ СН'!$H$19</f>
        <v>1197.49024031</v>
      </c>
      <c r="L103" s="37">
        <f>SUMIFS(СВЦЭМ!$C$34:$C$777,СВЦЭМ!$A$34:$A$777,$A103,СВЦЭМ!$B$34:$B$777,L$83)+'СЕТ СН'!$H$9+СВЦЭМ!$D$10+'СЕТ СН'!$H$6-'СЕТ СН'!$H$19</f>
        <v>1148.0635967799999</v>
      </c>
      <c r="M103" s="37">
        <f>SUMIFS(СВЦЭМ!$C$34:$C$777,СВЦЭМ!$A$34:$A$777,$A103,СВЦЭМ!$B$34:$B$777,M$83)+'СЕТ СН'!$H$9+СВЦЭМ!$D$10+'СЕТ СН'!$H$6-'СЕТ СН'!$H$19</f>
        <v>1133.9605129900001</v>
      </c>
      <c r="N103" s="37">
        <f>SUMIFS(СВЦЭМ!$C$34:$C$777,СВЦЭМ!$A$34:$A$777,$A103,СВЦЭМ!$B$34:$B$777,N$83)+'СЕТ СН'!$H$9+СВЦЭМ!$D$10+'СЕТ СН'!$H$6-'СЕТ СН'!$H$19</f>
        <v>1126.48676342</v>
      </c>
      <c r="O103" s="37">
        <f>SUMIFS(СВЦЭМ!$C$34:$C$777,СВЦЭМ!$A$34:$A$777,$A103,СВЦЭМ!$B$34:$B$777,O$83)+'СЕТ СН'!$H$9+СВЦЭМ!$D$10+'СЕТ СН'!$H$6-'СЕТ СН'!$H$19</f>
        <v>1124.75417922</v>
      </c>
      <c r="P103" s="37">
        <f>SUMIFS(СВЦЭМ!$C$34:$C$777,СВЦЭМ!$A$34:$A$777,$A103,СВЦЭМ!$B$34:$B$777,P$83)+'СЕТ СН'!$H$9+СВЦЭМ!$D$10+'СЕТ СН'!$H$6-'СЕТ СН'!$H$19</f>
        <v>1135.3917543699999</v>
      </c>
      <c r="Q103" s="37">
        <f>SUMIFS(СВЦЭМ!$C$34:$C$777,СВЦЭМ!$A$34:$A$777,$A103,СВЦЭМ!$B$34:$B$777,Q$83)+'СЕТ СН'!$H$9+СВЦЭМ!$D$10+'СЕТ СН'!$H$6-'СЕТ СН'!$H$19</f>
        <v>1150.9582920900002</v>
      </c>
      <c r="R103" s="37">
        <f>SUMIFS(СВЦЭМ!$C$34:$C$777,СВЦЭМ!$A$34:$A$777,$A103,СВЦЭМ!$B$34:$B$777,R$83)+'СЕТ СН'!$H$9+СВЦЭМ!$D$10+'СЕТ СН'!$H$6-'СЕТ СН'!$H$19</f>
        <v>1148.53931883</v>
      </c>
      <c r="S103" s="37">
        <f>SUMIFS(СВЦЭМ!$C$34:$C$777,СВЦЭМ!$A$34:$A$777,$A103,СВЦЭМ!$B$34:$B$777,S$83)+'СЕТ СН'!$H$9+СВЦЭМ!$D$10+'СЕТ СН'!$H$6-'СЕТ СН'!$H$19</f>
        <v>1151.54895339</v>
      </c>
      <c r="T103" s="37">
        <f>SUMIFS(СВЦЭМ!$C$34:$C$777,СВЦЭМ!$A$34:$A$777,$A103,СВЦЭМ!$B$34:$B$777,T$83)+'СЕТ СН'!$H$9+СВЦЭМ!$D$10+'СЕТ СН'!$H$6-'СЕТ СН'!$H$19</f>
        <v>1165.1574695100003</v>
      </c>
      <c r="U103" s="37">
        <f>SUMIFS(СВЦЭМ!$C$34:$C$777,СВЦЭМ!$A$34:$A$777,$A103,СВЦЭМ!$B$34:$B$777,U$83)+'СЕТ СН'!$H$9+СВЦЭМ!$D$10+'СЕТ СН'!$H$6-'СЕТ СН'!$H$19</f>
        <v>1186.1332112499999</v>
      </c>
      <c r="V103" s="37">
        <f>SUMIFS(СВЦЭМ!$C$34:$C$777,СВЦЭМ!$A$34:$A$777,$A103,СВЦЭМ!$B$34:$B$777,V$83)+'СЕТ СН'!$H$9+СВЦЭМ!$D$10+'СЕТ СН'!$H$6-'СЕТ СН'!$H$19</f>
        <v>1188.7849992400002</v>
      </c>
      <c r="W103" s="37">
        <f>SUMIFS(СВЦЭМ!$C$34:$C$777,СВЦЭМ!$A$34:$A$777,$A103,СВЦЭМ!$B$34:$B$777,W$83)+'СЕТ СН'!$H$9+СВЦЭМ!$D$10+'СЕТ СН'!$H$6-'СЕТ СН'!$H$19</f>
        <v>1234.6283430500002</v>
      </c>
      <c r="X103" s="37">
        <f>SUMIFS(СВЦЭМ!$C$34:$C$777,СВЦЭМ!$A$34:$A$777,$A103,СВЦЭМ!$B$34:$B$777,X$83)+'СЕТ СН'!$H$9+СВЦЭМ!$D$10+'СЕТ СН'!$H$6-'СЕТ СН'!$H$19</f>
        <v>1262.3314711799999</v>
      </c>
      <c r="Y103" s="37">
        <f>SUMIFS(СВЦЭМ!$C$34:$C$777,СВЦЭМ!$A$34:$A$777,$A103,СВЦЭМ!$B$34:$B$777,Y$83)+'СЕТ СН'!$H$9+СВЦЭМ!$D$10+'СЕТ СН'!$H$6-'СЕТ СН'!$H$19</f>
        <v>1309.0603073900002</v>
      </c>
    </row>
    <row r="104" spans="1:25" ht="15.75" x14ac:dyDescent="0.2">
      <c r="A104" s="36">
        <f t="shared" si="2"/>
        <v>43029</v>
      </c>
      <c r="B104" s="37">
        <f>SUMIFS(СВЦЭМ!$C$34:$C$777,СВЦЭМ!$A$34:$A$777,$A104,СВЦЭМ!$B$34:$B$777,B$83)+'СЕТ СН'!$H$9+СВЦЭМ!$D$10+'СЕТ СН'!$H$6-'СЕТ СН'!$H$19</f>
        <v>1328.0796996899999</v>
      </c>
      <c r="C104" s="37">
        <f>SUMIFS(СВЦЭМ!$C$34:$C$777,СВЦЭМ!$A$34:$A$777,$A104,СВЦЭМ!$B$34:$B$777,C$83)+'СЕТ СН'!$H$9+СВЦЭМ!$D$10+'СЕТ СН'!$H$6-'СЕТ СН'!$H$19</f>
        <v>1366.5568394400002</v>
      </c>
      <c r="D104" s="37">
        <f>SUMIFS(СВЦЭМ!$C$34:$C$777,СВЦЭМ!$A$34:$A$777,$A104,СВЦЭМ!$B$34:$B$777,D$83)+'СЕТ СН'!$H$9+СВЦЭМ!$D$10+'СЕТ СН'!$H$6-'СЕТ СН'!$H$19</f>
        <v>1356.45096754</v>
      </c>
      <c r="E104" s="37">
        <f>SUMIFS(СВЦЭМ!$C$34:$C$777,СВЦЭМ!$A$34:$A$777,$A104,СВЦЭМ!$B$34:$B$777,E$83)+'СЕТ СН'!$H$9+СВЦЭМ!$D$10+'СЕТ СН'!$H$6-'СЕТ СН'!$H$19</f>
        <v>1373.0377806800002</v>
      </c>
      <c r="F104" s="37">
        <f>SUMIFS(СВЦЭМ!$C$34:$C$777,СВЦЭМ!$A$34:$A$777,$A104,СВЦЭМ!$B$34:$B$777,F$83)+'СЕТ СН'!$H$9+СВЦЭМ!$D$10+'СЕТ СН'!$H$6-'СЕТ СН'!$H$19</f>
        <v>1381.7014657899999</v>
      </c>
      <c r="G104" s="37">
        <f>SUMIFS(СВЦЭМ!$C$34:$C$777,СВЦЭМ!$A$34:$A$777,$A104,СВЦЭМ!$B$34:$B$777,G$83)+'СЕТ СН'!$H$9+СВЦЭМ!$D$10+'СЕТ СН'!$H$6-'СЕТ СН'!$H$19</f>
        <v>1368.4603944700002</v>
      </c>
      <c r="H104" s="37">
        <f>SUMIFS(СВЦЭМ!$C$34:$C$777,СВЦЭМ!$A$34:$A$777,$A104,СВЦЭМ!$B$34:$B$777,H$83)+'СЕТ СН'!$H$9+СВЦЭМ!$D$10+'СЕТ СН'!$H$6-'СЕТ СН'!$H$19</f>
        <v>1312.96878995</v>
      </c>
      <c r="I104" s="37">
        <f>SUMIFS(СВЦЭМ!$C$34:$C$777,СВЦЭМ!$A$34:$A$777,$A104,СВЦЭМ!$B$34:$B$777,I$83)+'СЕТ СН'!$H$9+СВЦЭМ!$D$10+'СЕТ СН'!$H$6-'СЕТ СН'!$H$19</f>
        <v>1269.0179498100001</v>
      </c>
      <c r="J104" s="37">
        <f>SUMIFS(СВЦЭМ!$C$34:$C$777,СВЦЭМ!$A$34:$A$777,$A104,СВЦЭМ!$B$34:$B$777,J$83)+'СЕТ СН'!$H$9+СВЦЭМ!$D$10+'СЕТ СН'!$H$6-'СЕТ СН'!$H$19</f>
        <v>1234.32037971</v>
      </c>
      <c r="K104" s="37">
        <f>SUMIFS(СВЦЭМ!$C$34:$C$777,СВЦЭМ!$A$34:$A$777,$A104,СВЦЭМ!$B$34:$B$777,K$83)+'СЕТ СН'!$H$9+СВЦЭМ!$D$10+'СЕТ СН'!$H$6-'СЕТ СН'!$H$19</f>
        <v>1166.9584734099999</v>
      </c>
      <c r="L104" s="37">
        <f>SUMIFS(СВЦЭМ!$C$34:$C$777,СВЦЭМ!$A$34:$A$777,$A104,СВЦЭМ!$B$34:$B$777,L$83)+'СЕТ СН'!$H$9+СВЦЭМ!$D$10+'СЕТ СН'!$H$6-'СЕТ СН'!$H$19</f>
        <v>1144.4548364299999</v>
      </c>
      <c r="M104" s="37">
        <f>SUMIFS(СВЦЭМ!$C$34:$C$777,СВЦЭМ!$A$34:$A$777,$A104,СВЦЭМ!$B$34:$B$777,M$83)+'СЕТ СН'!$H$9+СВЦЭМ!$D$10+'СЕТ СН'!$H$6-'СЕТ СН'!$H$19</f>
        <v>1136.7411930000003</v>
      </c>
      <c r="N104" s="37">
        <f>SUMIFS(СВЦЭМ!$C$34:$C$777,СВЦЭМ!$A$34:$A$777,$A104,СВЦЭМ!$B$34:$B$777,N$83)+'СЕТ СН'!$H$9+СВЦЭМ!$D$10+'СЕТ СН'!$H$6-'СЕТ СН'!$H$19</f>
        <v>1122.1097683399998</v>
      </c>
      <c r="O104" s="37">
        <f>SUMIFS(СВЦЭМ!$C$34:$C$777,СВЦЭМ!$A$34:$A$777,$A104,СВЦЭМ!$B$34:$B$777,O$83)+'СЕТ СН'!$H$9+СВЦЭМ!$D$10+'СЕТ СН'!$H$6-'СЕТ СН'!$H$19</f>
        <v>1105.3851195699999</v>
      </c>
      <c r="P104" s="37">
        <f>SUMIFS(СВЦЭМ!$C$34:$C$777,СВЦЭМ!$A$34:$A$777,$A104,СВЦЭМ!$B$34:$B$777,P$83)+'СЕТ СН'!$H$9+СВЦЭМ!$D$10+'СЕТ СН'!$H$6-'СЕТ СН'!$H$19</f>
        <v>1094.35498972</v>
      </c>
      <c r="Q104" s="37">
        <f>SUMIFS(СВЦЭМ!$C$34:$C$777,СВЦЭМ!$A$34:$A$777,$A104,СВЦЭМ!$B$34:$B$777,Q$83)+'СЕТ СН'!$H$9+СВЦЭМ!$D$10+'СЕТ СН'!$H$6-'СЕТ СН'!$H$19</f>
        <v>1102.72007179</v>
      </c>
      <c r="R104" s="37">
        <f>SUMIFS(СВЦЭМ!$C$34:$C$777,СВЦЭМ!$A$34:$A$777,$A104,СВЦЭМ!$B$34:$B$777,R$83)+'СЕТ СН'!$H$9+СВЦЭМ!$D$10+'СЕТ СН'!$H$6-'СЕТ СН'!$H$19</f>
        <v>1107.1741256800001</v>
      </c>
      <c r="S104" s="37">
        <f>SUMIFS(СВЦЭМ!$C$34:$C$777,СВЦЭМ!$A$34:$A$777,$A104,СВЦЭМ!$B$34:$B$777,S$83)+'СЕТ СН'!$H$9+СВЦЭМ!$D$10+'СЕТ СН'!$H$6-'СЕТ СН'!$H$19</f>
        <v>1119.7182613999998</v>
      </c>
      <c r="T104" s="37">
        <f>SUMIFS(СВЦЭМ!$C$34:$C$777,СВЦЭМ!$A$34:$A$777,$A104,СВЦЭМ!$B$34:$B$777,T$83)+'СЕТ СН'!$H$9+СВЦЭМ!$D$10+'СЕТ СН'!$H$6-'СЕТ СН'!$H$19</f>
        <v>1153.9643684400003</v>
      </c>
      <c r="U104" s="37">
        <f>SUMIFS(СВЦЭМ!$C$34:$C$777,СВЦЭМ!$A$34:$A$777,$A104,СВЦЭМ!$B$34:$B$777,U$83)+'СЕТ СН'!$H$9+СВЦЭМ!$D$10+'СЕТ СН'!$H$6-'СЕТ СН'!$H$19</f>
        <v>1181.7200539700002</v>
      </c>
      <c r="V104" s="37">
        <f>SUMIFS(СВЦЭМ!$C$34:$C$777,СВЦЭМ!$A$34:$A$777,$A104,СВЦЭМ!$B$34:$B$777,V$83)+'СЕТ СН'!$H$9+СВЦЭМ!$D$10+'СЕТ СН'!$H$6-'СЕТ СН'!$H$19</f>
        <v>1166.2532982299999</v>
      </c>
      <c r="W104" s="37">
        <f>SUMIFS(СВЦЭМ!$C$34:$C$777,СВЦЭМ!$A$34:$A$777,$A104,СВЦЭМ!$B$34:$B$777,W$83)+'СЕТ СН'!$H$9+СВЦЭМ!$D$10+'СЕТ СН'!$H$6-'СЕТ СН'!$H$19</f>
        <v>1155.1572522400002</v>
      </c>
      <c r="X104" s="37">
        <f>SUMIFS(СВЦЭМ!$C$34:$C$777,СВЦЭМ!$A$34:$A$777,$A104,СВЦЭМ!$B$34:$B$777,X$83)+'СЕТ СН'!$H$9+СВЦЭМ!$D$10+'СЕТ СН'!$H$6-'СЕТ СН'!$H$19</f>
        <v>1218.1235810900002</v>
      </c>
      <c r="Y104" s="37">
        <f>SUMIFS(СВЦЭМ!$C$34:$C$777,СВЦЭМ!$A$34:$A$777,$A104,СВЦЭМ!$B$34:$B$777,Y$83)+'СЕТ СН'!$H$9+СВЦЭМ!$D$10+'СЕТ СН'!$H$6-'СЕТ СН'!$H$19</f>
        <v>1267.1279120899999</v>
      </c>
    </row>
    <row r="105" spans="1:25" ht="15.75" x14ac:dyDescent="0.2">
      <c r="A105" s="36">
        <f t="shared" si="2"/>
        <v>43030</v>
      </c>
      <c r="B105" s="37">
        <f>SUMIFS(СВЦЭМ!$C$34:$C$777,СВЦЭМ!$A$34:$A$777,$A105,СВЦЭМ!$B$34:$B$777,B$83)+'СЕТ СН'!$H$9+СВЦЭМ!$D$10+'СЕТ СН'!$H$6-'СЕТ СН'!$H$19</f>
        <v>1346.6778124699999</v>
      </c>
      <c r="C105" s="37">
        <f>SUMIFS(СВЦЭМ!$C$34:$C$777,СВЦЭМ!$A$34:$A$777,$A105,СВЦЭМ!$B$34:$B$777,C$83)+'СЕТ СН'!$H$9+СВЦЭМ!$D$10+'СЕТ СН'!$H$6-'СЕТ СН'!$H$19</f>
        <v>1411.15701068</v>
      </c>
      <c r="D105" s="37">
        <f>SUMIFS(СВЦЭМ!$C$34:$C$777,СВЦЭМ!$A$34:$A$777,$A105,СВЦЭМ!$B$34:$B$777,D$83)+'СЕТ СН'!$H$9+СВЦЭМ!$D$10+'СЕТ СН'!$H$6-'СЕТ СН'!$H$19</f>
        <v>1438.9283646399999</v>
      </c>
      <c r="E105" s="37">
        <f>SUMIFS(СВЦЭМ!$C$34:$C$777,СВЦЭМ!$A$34:$A$777,$A105,СВЦЭМ!$B$34:$B$777,E$83)+'СЕТ СН'!$H$9+СВЦЭМ!$D$10+'СЕТ СН'!$H$6-'СЕТ СН'!$H$19</f>
        <v>1461.7724349599998</v>
      </c>
      <c r="F105" s="37">
        <f>SUMIFS(СВЦЭМ!$C$34:$C$777,СВЦЭМ!$A$34:$A$777,$A105,СВЦЭМ!$B$34:$B$777,F$83)+'СЕТ СН'!$H$9+СВЦЭМ!$D$10+'СЕТ СН'!$H$6-'СЕТ СН'!$H$19</f>
        <v>1456.4869258100002</v>
      </c>
      <c r="G105" s="37">
        <f>SUMIFS(СВЦЭМ!$C$34:$C$777,СВЦЭМ!$A$34:$A$777,$A105,СВЦЭМ!$B$34:$B$777,G$83)+'СЕТ СН'!$H$9+СВЦЭМ!$D$10+'СЕТ СН'!$H$6-'СЕТ СН'!$H$19</f>
        <v>1436.4167217899999</v>
      </c>
      <c r="H105" s="37">
        <f>SUMIFS(СВЦЭМ!$C$34:$C$777,СВЦЭМ!$A$34:$A$777,$A105,СВЦЭМ!$B$34:$B$777,H$83)+'СЕТ СН'!$H$9+СВЦЭМ!$D$10+'СЕТ СН'!$H$6-'СЕТ СН'!$H$19</f>
        <v>1405.0410056800001</v>
      </c>
      <c r="I105" s="37">
        <f>SUMIFS(СВЦЭМ!$C$34:$C$777,СВЦЭМ!$A$34:$A$777,$A105,СВЦЭМ!$B$34:$B$777,I$83)+'СЕТ СН'!$H$9+СВЦЭМ!$D$10+'СЕТ СН'!$H$6-'СЕТ СН'!$H$19</f>
        <v>1357.8037702299998</v>
      </c>
      <c r="J105" s="37">
        <f>SUMIFS(СВЦЭМ!$C$34:$C$777,СВЦЭМ!$A$34:$A$777,$A105,СВЦЭМ!$B$34:$B$777,J$83)+'СЕТ СН'!$H$9+СВЦЭМ!$D$10+'СЕТ СН'!$H$6-'СЕТ СН'!$H$19</f>
        <v>1252.8479745700001</v>
      </c>
      <c r="K105" s="37">
        <f>SUMIFS(СВЦЭМ!$C$34:$C$777,СВЦЭМ!$A$34:$A$777,$A105,СВЦЭМ!$B$34:$B$777,K$83)+'СЕТ СН'!$H$9+СВЦЭМ!$D$10+'СЕТ СН'!$H$6-'СЕТ СН'!$H$19</f>
        <v>1165.0132061899999</v>
      </c>
      <c r="L105" s="37">
        <f>SUMIFS(СВЦЭМ!$C$34:$C$777,СВЦЭМ!$A$34:$A$777,$A105,СВЦЭМ!$B$34:$B$777,L$83)+'СЕТ СН'!$H$9+СВЦЭМ!$D$10+'СЕТ СН'!$H$6-'СЕТ СН'!$H$19</f>
        <v>1090.4495620500002</v>
      </c>
      <c r="M105" s="37">
        <f>SUMIFS(СВЦЭМ!$C$34:$C$777,СВЦЭМ!$A$34:$A$777,$A105,СВЦЭМ!$B$34:$B$777,M$83)+'СЕТ СН'!$H$9+СВЦЭМ!$D$10+'СЕТ СН'!$H$6-'СЕТ СН'!$H$19</f>
        <v>1091.9909277300003</v>
      </c>
      <c r="N105" s="37">
        <f>SUMIFS(СВЦЭМ!$C$34:$C$777,СВЦЭМ!$A$34:$A$777,$A105,СВЦЭМ!$B$34:$B$777,N$83)+'СЕТ СН'!$H$9+СВЦЭМ!$D$10+'СЕТ СН'!$H$6-'СЕТ СН'!$H$19</f>
        <v>1093.80546271</v>
      </c>
      <c r="O105" s="37">
        <f>SUMIFS(СВЦЭМ!$C$34:$C$777,СВЦЭМ!$A$34:$A$777,$A105,СВЦЭМ!$B$34:$B$777,O$83)+'СЕТ СН'!$H$9+СВЦЭМ!$D$10+'СЕТ СН'!$H$6-'СЕТ СН'!$H$19</f>
        <v>1101.3455137000001</v>
      </c>
      <c r="P105" s="37">
        <f>SUMIFS(СВЦЭМ!$C$34:$C$777,СВЦЭМ!$A$34:$A$777,$A105,СВЦЭМ!$B$34:$B$777,P$83)+'СЕТ СН'!$H$9+СВЦЭМ!$D$10+'СЕТ СН'!$H$6-'СЕТ СН'!$H$19</f>
        <v>1104.8401785199999</v>
      </c>
      <c r="Q105" s="37">
        <f>SUMIFS(СВЦЭМ!$C$34:$C$777,СВЦЭМ!$A$34:$A$777,$A105,СВЦЭМ!$B$34:$B$777,Q$83)+'СЕТ СН'!$H$9+СВЦЭМ!$D$10+'СЕТ СН'!$H$6-'СЕТ СН'!$H$19</f>
        <v>1106.1254761300002</v>
      </c>
      <c r="R105" s="37">
        <f>SUMIFS(СВЦЭМ!$C$34:$C$777,СВЦЭМ!$A$34:$A$777,$A105,СВЦЭМ!$B$34:$B$777,R$83)+'СЕТ СН'!$H$9+СВЦЭМ!$D$10+'СЕТ СН'!$H$6-'СЕТ СН'!$H$19</f>
        <v>1102.3889109400002</v>
      </c>
      <c r="S105" s="37">
        <f>SUMIFS(СВЦЭМ!$C$34:$C$777,СВЦЭМ!$A$34:$A$777,$A105,СВЦЭМ!$B$34:$B$777,S$83)+'СЕТ СН'!$H$9+СВЦЭМ!$D$10+'СЕТ СН'!$H$6-'СЕТ СН'!$H$19</f>
        <v>1102.9573334400002</v>
      </c>
      <c r="T105" s="37">
        <f>SUMIFS(СВЦЭМ!$C$34:$C$777,СВЦЭМ!$A$34:$A$777,$A105,СВЦЭМ!$B$34:$B$777,T$83)+'СЕТ СН'!$H$9+СВЦЭМ!$D$10+'СЕТ СН'!$H$6-'СЕТ СН'!$H$19</f>
        <v>1063.7211986299999</v>
      </c>
      <c r="U105" s="37">
        <f>SUMIFS(СВЦЭМ!$C$34:$C$777,СВЦЭМ!$A$34:$A$777,$A105,СВЦЭМ!$B$34:$B$777,U$83)+'СЕТ СН'!$H$9+СВЦЭМ!$D$10+'СЕТ СН'!$H$6-'СЕТ СН'!$H$19</f>
        <v>1047.4644068699999</v>
      </c>
      <c r="V105" s="37">
        <f>SUMIFS(СВЦЭМ!$C$34:$C$777,СВЦЭМ!$A$34:$A$777,$A105,СВЦЭМ!$B$34:$B$777,V$83)+'СЕТ СН'!$H$9+СВЦЭМ!$D$10+'СЕТ СН'!$H$6-'СЕТ СН'!$H$19</f>
        <v>1049.3306671099999</v>
      </c>
      <c r="W105" s="37">
        <f>SUMIFS(СВЦЭМ!$C$34:$C$777,СВЦЭМ!$A$34:$A$777,$A105,СВЦЭМ!$B$34:$B$777,W$83)+'СЕТ СН'!$H$9+СВЦЭМ!$D$10+'СЕТ СН'!$H$6-'СЕТ СН'!$H$19</f>
        <v>1120.57330336</v>
      </c>
      <c r="X105" s="37">
        <f>SUMIFS(СВЦЭМ!$C$34:$C$777,СВЦЭМ!$A$34:$A$777,$A105,СВЦЭМ!$B$34:$B$777,X$83)+'СЕТ СН'!$H$9+СВЦЭМ!$D$10+'СЕТ СН'!$H$6-'СЕТ СН'!$H$19</f>
        <v>1215.90232642</v>
      </c>
      <c r="Y105" s="37">
        <f>SUMIFS(СВЦЭМ!$C$34:$C$777,СВЦЭМ!$A$34:$A$777,$A105,СВЦЭМ!$B$34:$B$777,Y$83)+'СЕТ СН'!$H$9+СВЦЭМ!$D$10+'СЕТ СН'!$H$6-'СЕТ СН'!$H$19</f>
        <v>1305.0675515900002</v>
      </c>
    </row>
    <row r="106" spans="1:25" ht="15.75" x14ac:dyDescent="0.2">
      <c r="A106" s="36">
        <f t="shared" si="2"/>
        <v>43031</v>
      </c>
      <c r="B106" s="37">
        <f>SUMIFS(СВЦЭМ!$C$34:$C$777,СВЦЭМ!$A$34:$A$777,$A106,СВЦЭМ!$B$34:$B$777,B$83)+'СЕТ СН'!$H$9+СВЦЭМ!$D$10+'СЕТ СН'!$H$6-'СЕТ СН'!$H$19</f>
        <v>1320.5107224900003</v>
      </c>
      <c r="C106" s="37">
        <f>SUMIFS(СВЦЭМ!$C$34:$C$777,СВЦЭМ!$A$34:$A$777,$A106,СВЦЭМ!$B$34:$B$777,C$83)+'СЕТ СН'!$H$9+СВЦЭМ!$D$10+'СЕТ СН'!$H$6-'СЕТ СН'!$H$19</f>
        <v>1374.6516485299999</v>
      </c>
      <c r="D106" s="37">
        <f>SUMIFS(СВЦЭМ!$C$34:$C$777,СВЦЭМ!$A$34:$A$777,$A106,СВЦЭМ!$B$34:$B$777,D$83)+'СЕТ СН'!$H$9+СВЦЭМ!$D$10+'СЕТ СН'!$H$6-'СЕТ СН'!$H$19</f>
        <v>1411.4963856700001</v>
      </c>
      <c r="E106" s="37">
        <f>SUMIFS(СВЦЭМ!$C$34:$C$777,СВЦЭМ!$A$34:$A$777,$A106,СВЦЭМ!$B$34:$B$777,E$83)+'СЕТ СН'!$H$9+СВЦЭМ!$D$10+'СЕТ СН'!$H$6-'СЕТ СН'!$H$19</f>
        <v>1433.2644688599999</v>
      </c>
      <c r="F106" s="37">
        <f>SUMIFS(СВЦЭМ!$C$34:$C$777,СВЦЭМ!$A$34:$A$777,$A106,СВЦЭМ!$B$34:$B$777,F$83)+'СЕТ СН'!$H$9+СВЦЭМ!$D$10+'СЕТ СН'!$H$6-'СЕТ СН'!$H$19</f>
        <v>1433.0951054799998</v>
      </c>
      <c r="G106" s="37">
        <f>SUMIFS(СВЦЭМ!$C$34:$C$777,СВЦЭМ!$A$34:$A$777,$A106,СВЦЭМ!$B$34:$B$777,G$83)+'СЕТ СН'!$H$9+СВЦЭМ!$D$10+'СЕТ СН'!$H$6-'СЕТ СН'!$H$19</f>
        <v>1404.0013451</v>
      </c>
      <c r="H106" s="37">
        <f>SUMIFS(СВЦЭМ!$C$34:$C$777,СВЦЭМ!$A$34:$A$777,$A106,СВЦЭМ!$B$34:$B$777,H$83)+'СЕТ СН'!$H$9+СВЦЭМ!$D$10+'СЕТ СН'!$H$6-'СЕТ СН'!$H$19</f>
        <v>1385.6321397299998</v>
      </c>
      <c r="I106" s="37">
        <f>SUMIFS(СВЦЭМ!$C$34:$C$777,СВЦЭМ!$A$34:$A$777,$A106,СВЦЭМ!$B$34:$B$777,I$83)+'СЕТ СН'!$H$9+СВЦЭМ!$D$10+'СЕТ СН'!$H$6-'СЕТ СН'!$H$19</f>
        <v>1352.8840606399999</v>
      </c>
      <c r="J106" s="37">
        <f>SUMIFS(СВЦЭМ!$C$34:$C$777,СВЦЭМ!$A$34:$A$777,$A106,СВЦЭМ!$B$34:$B$777,J$83)+'СЕТ СН'!$H$9+СВЦЭМ!$D$10+'СЕТ СН'!$H$6-'СЕТ СН'!$H$19</f>
        <v>1262.73983206</v>
      </c>
      <c r="K106" s="37">
        <f>SUMIFS(СВЦЭМ!$C$34:$C$777,СВЦЭМ!$A$34:$A$777,$A106,СВЦЭМ!$B$34:$B$777,K$83)+'СЕТ СН'!$H$9+СВЦЭМ!$D$10+'СЕТ СН'!$H$6-'СЕТ СН'!$H$19</f>
        <v>1209.8028381499998</v>
      </c>
      <c r="L106" s="37">
        <f>SUMIFS(СВЦЭМ!$C$34:$C$777,СВЦЭМ!$A$34:$A$777,$A106,СВЦЭМ!$B$34:$B$777,L$83)+'СЕТ СН'!$H$9+СВЦЭМ!$D$10+'СЕТ СН'!$H$6-'СЕТ СН'!$H$19</f>
        <v>1194.9290666699999</v>
      </c>
      <c r="M106" s="37">
        <f>SUMIFS(СВЦЭМ!$C$34:$C$777,СВЦЭМ!$A$34:$A$777,$A106,СВЦЭМ!$B$34:$B$777,M$83)+'СЕТ СН'!$H$9+СВЦЭМ!$D$10+'СЕТ СН'!$H$6-'СЕТ СН'!$H$19</f>
        <v>1194.3974744699999</v>
      </c>
      <c r="N106" s="37">
        <f>SUMIFS(СВЦЭМ!$C$34:$C$777,СВЦЭМ!$A$34:$A$777,$A106,СВЦЭМ!$B$34:$B$777,N$83)+'СЕТ СН'!$H$9+СВЦЭМ!$D$10+'СЕТ СН'!$H$6-'СЕТ СН'!$H$19</f>
        <v>1181.98491818</v>
      </c>
      <c r="O106" s="37">
        <f>SUMIFS(СВЦЭМ!$C$34:$C$777,СВЦЭМ!$A$34:$A$777,$A106,СВЦЭМ!$B$34:$B$777,O$83)+'СЕТ СН'!$H$9+СВЦЭМ!$D$10+'СЕТ СН'!$H$6-'СЕТ СН'!$H$19</f>
        <v>1173.5613982300001</v>
      </c>
      <c r="P106" s="37">
        <f>SUMIFS(СВЦЭМ!$C$34:$C$777,СВЦЭМ!$A$34:$A$777,$A106,СВЦЭМ!$B$34:$B$777,P$83)+'СЕТ СН'!$H$9+СВЦЭМ!$D$10+'СЕТ СН'!$H$6-'СЕТ СН'!$H$19</f>
        <v>1165.3728043700003</v>
      </c>
      <c r="Q106" s="37">
        <f>SUMIFS(СВЦЭМ!$C$34:$C$777,СВЦЭМ!$A$34:$A$777,$A106,СВЦЭМ!$B$34:$B$777,Q$83)+'СЕТ СН'!$H$9+СВЦЭМ!$D$10+'СЕТ СН'!$H$6-'СЕТ СН'!$H$19</f>
        <v>1159.2151238199999</v>
      </c>
      <c r="R106" s="37">
        <f>SUMIFS(СВЦЭМ!$C$34:$C$777,СВЦЭМ!$A$34:$A$777,$A106,СВЦЭМ!$B$34:$B$777,R$83)+'СЕТ СН'!$H$9+СВЦЭМ!$D$10+'СЕТ СН'!$H$6-'СЕТ СН'!$H$19</f>
        <v>1156.1016733000001</v>
      </c>
      <c r="S106" s="37">
        <f>SUMIFS(СВЦЭМ!$C$34:$C$777,СВЦЭМ!$A$34:$A$777,$A106,СВЦЭМ!$B$34:$B$777,S$83)+'СЕТ СН'!$H$9+СВЦЭМ!$D$10+'СЕТ СН'!$H$6-'СЕТ СН'!$H$19</f>
        <v>1173.1182636200001</v>
      </c>
      <c r="T106" s="37">
        <f>SUMIFS(СВЦЭМ!$C$34:$C$777,СВЦЭМ!$A$34:$A$777,$A106,СВЦЭМ!$B$34:$B$777,T$83)+'СЕТ СН'!$H$9+СВЦЭМ!$D$10+'СЕТ СН'!$H$6-'СЕТ СН'!$H$19</f>
        <v>1205.9307605500003</v>
      </c>
      <c r="U106" s="37">
        <f>SUMIFS(СВЦЭМ!$C$34:$C$777,СВЦЭМ!$A$34:$A$777,$A106,СВЦЭМ!$B$34:$B$777,U$83)+'СЕТ СН'!$H$9+СВЦЭМ!$D$10+'СЕТ СН'!$H$6-'СЕТ СН'!$H$19</f>
        <v>1212.1379829699999</v>
      </c>
      <c r="V106" s="37">
        <f>SUMIFS(СВЦЭМ!$C$34:$C$777,СВЦЭМ!$A$34:$A$777,$A106,СВЦЭМ!$B$34:$B$777,V$83)+'СЕТ СН'!$H$9+СВЦЭМ!$D$10+'СЕТ СН'!$H$6-'СЕТ СН'!$H$19</f>
        <v>1184.55614066</v>
      </c>
      <c r="W106" s="37">
        <f>SUMIFS(СВЦЭМ!$C$34:$C$777,СВЦЭМ!$A$34:$A$777,$A106,СВЦЭМ!$B$34:$B$777,W$83)+'СЕТ СН'!$H$9+СВЦЭМ!$D$10+'СЕТ СН'!$H$6-'СЕТ СН'!$H$19</f>
        <v>1208.7894827200003</v>
      </c>
      <c r="X106" s="37">
        <f>SUMIFS(СВЦЭМ!$C$34:$C$777,СВЦЭМ!$A$34:$A$777,$A106,СВЦЭМ!$B$34:$B$777,X$83)+'СЕТ СН'!$H$9+СВЦЭМ!$D$10+'СЕТ СН'!$H$6-'СЕТ СН'!$H$19</f>
        <v>1203.9693566800001</v>
      </c>
      <c r="Y106" s="37">
        <f>SUMIFS(СВЦЭМ!$C$34:$C$777,СВЦЭМ!$A$34:$A$777,$A106,СВЦЭМ!$B$34:$B$777,Y$83)+'СЕТ СН'!$H$9+СВЦЭМ!$D$10+'СЕТ СН'!$H$6-'СЕТ СН'!$H$19</f>
        <v>1262.515277</v>
      </c>
    </row>
    <row r="107" spans="1:25" ht="15.75" x14ac:dyDescent="0.2">
      <c r="A107" s="36">
        <f t="shared" si="2"/>
        <v>43032</v>
      </c>
      <c r="B107" s="37">
        <f>SUMIFS(СВЦЭМ!$C$34:$C$777,СВЦЭМ!$A$34:$A$777,$A107,СВЦЭМ!$B$34:$B$777,B$83)+'СЕТ СН'!$H$9+СВЦЭМ!$D$10+'СЕТ СН'!$H$6-'СЕТ СН'!$H$19</f>
        <v>1359.9834181199999</v>
      </c>
      <c r="C107" s="37">
        <f>SUMIFS(СВЦЭМ!$C$34:$C$777,СВЦЭМ!$A$34:$A$777,$A107,СВЦЭМ!$B$34:$B$777,C$83)+'СЕТ СН'!$H$9+СВЦЭМ!$D$10+'СЕТ СН'!$H$6-'СЕТ СН'!$H$19</f>
        <v>1360.9055508000001</v>
      </c>
      <c r="D107" s="37">
        <f>SUMIFS(СВЦЭМ!$C$34:$C$777,СВЦЭМ!$A$34:$A$777,$A107,СВЦЭМ!$B$34:$B$777,D$83)+'СЕТ СН'!$H$9+СВЦЭМ!$D$10+'СЕТ СН'!$H$6-'СЕТ СН'!$H$19</f>
        <v>1410.69821262</v>
      </c>
      <c r="E107" s="37">
        <f>SUMIFS(СВЦЭМ!$C$34:$C$777,СВЦЭМ!$A$34:$A$777,$A107,СВЦЭМ!$B$34:$B$777,E$83)+'СЕТ СН'!$H$9+СВЦЭМ!$D$10+'СЕТ СН'!$H$6-'СЕТ СН'!$H$19</f>
        <v>1460.6101582699998</v>
      </c>
      <c r="F107" s="37">
        <f>SUMIFS(СВЦЭМ!$C$34:$C$777,СВЦЭМ!$A$34:$A$777,$A107,СВЦЭМ!$B$34:$B$777,F$83)+'СЕТ СН'!$H$9+СВЦЭМ!$D$10+'СЕТ СН'!$H$6-'СЕТ СН'!$H$19</f>
        <v>1461.7584636800002</v>
      </c>
      <c r="G107" s="37">
        <f>SUMIFS(СВЦЭМ!$C$34:$C$777,СВЦЭМ!$A$34:$A$777,$A107,СВЦЭМ!$B$34:$B$777,G$83)+'СЕТ СН'!$H$9+СВЦЭМ!$D$10+'СЕТ СН'!$H$6-'СЕТ СН'!$H$19</f>
        <v>1431.2022309200001</v>
      </c>
      <c r="H107" s="37">
        <f>SUMIFS(СВЦЭМ!$C$34:$C$777,СВЦЭМ!$A$34:$A$777,$A107,СВЦЭМ!$B$34:$B$777,H$83)+'СЕТ СН'!$H$9+СВЦЭМ!$D$10+'СЕТ СН'!$H$6-'СЕТ СН'!$H$19</f>
        <v>1337.1392145599998</v>
      </c>
      <c r="I107" s="37">
        <f>SUMIFS(СВЦЭМ!$C$34:$C$777,СВЦЭМ!$A$34:$A$777,$A107,СВЦЭМ!$B$34:$B$777,I$83)+'СЕТ СН'!$H$9+СВЦЭМ!$D$10+'СЕТ СН'!$H$6-'СЕТ СН'!$H$19</f>
        <v>1270.0064745600002</v>
      </c>
      <c r="J107" s="37">
        <f>SUMIFS(СВЦЭМ!$C$34:$C$777,СВЦЭМ!$A$34:$A$777,$A107,СВЦЭМ!$B$34:$B$777,J$83)+'СЕТ СН'!$H$9+СВЦЭМ!$D$10+'СЕТ СН'!$H$6-'СЕТ СН'!$H$19</f>
        <v>1217.4364920399998</v>
      </c>
      <c r="K107" s="37">
        <f>SUMIFS(СВЦЭМ!$C$34:$C$777,СВЦЭМ!$A$34:$A$777,$A107,СВЦЭМ!$B$34:$B$777,K$83)+'СЕТ СН'!$H$9+СВЦЭМ!$D$10+'СЕТ СН'!$H$6-'СЕТ СН'!$H$19</f>
        <v>1155.7705094799999</v>
      </c>
      <c r="L107" s="37">
        <f>SUMIFS(СВЦЭМ!$C$34:$C$777,СВЦЭМ!$A$34:$A$777,$A107,СВЦЭМ!$B$34:$B$777,L$83)+'СЕТ СН'!$H$9+СВЦЭМ!$D$10+'СЕТ СН'!$H$6-'СЕТ СН'!$H$19</f>
        <v>1080.1385159500001</v>
      </c>
      <c r="M107" s="37">
        <f>SUMIFS(СВЦЭМ!$C$34:$C$777,СВЦЭМ!$A$34:$A$777,$A107,СВЦЭМ!$B$34:$B$777,M$83)+'СЕТ СН'!$H$9+СВЦЭМ!$D$10+'СЕТ СН'!$H$6-'СЕТ СН'!$H$19</f>
        <v>1062.7008341700002</v>
      </c>
      <c r="N107" s="37">
        <f>SUMIFS(СВЦЭМ!$C$34:$C$777,СВЦЭМ!$A$34:$A$777,$A107,СВЦЭМ!$B$34:$B$777,N$83)+'СЕТ СН'!$H$9+СВЦЭМ!$D$10+'СЕТ СН'!$H$6-'СЕТ СН'!$H$19</f>
        <v>1050.65315642</v>
      </c>
      <c r="O107" s="37">
        <f>SUMIFS(СВЦЭМ!$C$34:$C$777,СВЦЭМ!$A$34:$A$777,$A107,СВЦЭМ!$B$34:$B$777,O$83)+'СЕТ СН'!$H$9+СВЦЭМ!$D$10+'СЕТ СН'!$H$6-'СЕТ СН'!$H$19</f>
        <v>1040.5737643299999</v>
      </c>
      <c r="P107" s="37">
        <f>SUMIFS(СВЦЭМ!$C$34:$C$777,СВЦЭМ!$A$34:$A$777,$A107,СВЦЭМ!$B$34:$B$777,P$83)+'СЕТ СН'!$H$9+СВЦЭМ!$D$10+'СЕТ СН'!$H$6-'СЕТ СН'!$H$19</f>
        <v>1035.46111681</v>
      </c>
      <c r="Q107" s="37">
        <f>SUMIFS(СВЦЭМ!$C$34:$C$777,СВЦЭМ!$A$34:$A$777,$A107,СВЦЭМ!$B$34:$B$777,Q$83)+'СЕТ СН'!$H$9+СВЦЭМ!$D$10+'СЕТ СН'!$H$6-'СЕТ СН'!$H$19</f>
        <v>1039.7732989800002</v>
      </c>
      <c r="R107" s="37">
        <f>SUMIFS(СВЦЭМ!$C$34:$C$777,СВЦЭМ!$A$34:$A$777,$A107,СВЦЭМ!$B$34:$B$777,R$83)+'СЕТ СН'!$H$9+СВЦЭМ!$D$10+'СЕТ СН'!$H$6-'СЕТ СН'!$H$19</f>
        <v>1031.52830696</v>
      </c>
      <c r="S107" s="37">
        <f>SUMIFS(СВЦЭМ!$C$34:$C$777,СВЦЭМ!$A$34:$A$777,$A107,СВЦЭМ!$B$34:$B$777,S$83)+'СЕТ СН'!$H$9+СВЦЭМ!$D$10+'СЕТ СН'!$H$6-'СЕТ СН'!$H$19</f>
        <v>1041.0198577800002</v>
      </c>
      <c r="T107" s="37">
        <f>SUMIFS(СВЦЭМ!$C$34:$C$777,СВЦЭМ!$A$34:$A$777,$A107,СВЦЭМ!$B$34:$B$777,T$83)+'СЕТ СН'!$H$9+СВЦЭМ!$D$10+'СЕТ СН'!$H$6-'СЕТ СН'!$H$19</f>
        <v>1062.1774214100001</v>
      </c>
      <c r="U107" s="37">
        <f>SUMIFS(СВЦЭМ!$C$34:$C$777,СВЦЭМ!$A$34:$A$777,$A107,СВЦЭМ!$B$34:$B$777,U$83)+'СЕТ СН'!$H$9+СВЦЭМ!$D$10+'СЕТ СН'!$H$6-'СЕТ СН'!$H$19</f>
        <v>1085.6251590800002</v>
      </c>
      <c r="V107" s="37">
        <f>SUMIFS(СВЦЭМ!$C$34:$C$777,СВЦЭМ!$A$34:$A$777,$A107,СВЦЭМ!$B$34:$B$777,V$83)+'СЕТ СН'!$H$9+СВЦЭМ!$D$10+'СЕТ СН'!$H$6-'СЕТ СН'!$H$19</f>
        <v>1086.5779769800001</v>
      </c>
      <c r="W107" s="37">
        <f>SUMIFS(СВЦЭМ!$C$34:$C$777,СВЦЭМ!$A$34:$A$777,$A107,СВЦЭМ!$B$34:$B$777,W$83)+'СЕТ СН'!$H$9+СВЦЭМ!$D$10+'СЕТ СН'!$H$6-'СЕТ СН'!$H$19</f>
        <v>1136.8580919800002</v>
      </c>
      <c r="X107" s="37">
        <f>SUMIFS(СВЦЭМ!$C$34:$C$777,СВЦЭМ!$A$34:$A$777,$A107,СВЦЭМ!$B$34:$B$777,X$83)+'СЕТ СН'!$H$9+СВЦЭМ!$D$10+'СЕТ СН'!$H$6-'СЕТ СН'!$H$19</f>
        <v>1197.6120249599999</v>
      </c>
      <c r="Y107" s="37">
        <f>SUMIFS(СВЦЭМ!$C$34:$C$777,СВЦЭМ!$A$34:$A$777,$A107,СВЦЭМ!$B$34:$B$777,Y$83)+'СЕТ СН'!$H$9+СВЦЭМ!$D$10+'СЕТ СН'!$H$6-'СЕТ СН'!$H$19</f>
        <v>1279.4522083800002</v>
      </c>
    </row>
    <row r="108" spans="1:25" ht="15.75" x14ac:dyDescent="0.2">
      <c r="A108" s="36">
        <f t="shared" si="2"/>
        <v>43033</v>
      </c>
      <c r="B108" s="37">
        <f>SUMIFS(СВЦЭМ!$C$34:$C$777,СВЦЭМ!$A$34:$A$777,$A108,СВЦЭМ!$B$34:$B$777,B$83)+'СЕТ СН'!$H$9+СВЦЭМ!$D$10+'СЕТ СН'!$H$6-'СЕТ СН'!$H$19</f>
        <v>1319.9923513799999</v>
      </c>
      <c r="C108" s="37">
        <f>SUMIFS(СВЦЭМ!$C$34:$C$777,СВЦЭМ!$A$34:$A$777,$A108,СВЦЭМ!$B$34:$B$777,C$83)+'СЕТ СН'!$H$9+СВЦЭМ!$D$10+'СЕТ СН'!$H$6-'СЕТ СН'!$H$19</f>
        <v>1367.5998768999998</v>
      </c>
      <c r="D108" s="37">
        <f>SUMIFS(СВЦЭМ!$C$34:$C$777,СВЦЭМ!$A$34:$A$777,$A108,СВЦЭМ!$B$34:$B$777,D$83)+'СЕТ СН'!$H$9+СВЦЭМ!$D$10+'СЕТ СН'!$H$6-'СЕТ СН'!$H$19</f>
        <v>1396.6262054499998</v>
      </c>
      <c r="E108" s="37">
        <f>SUMIFS(СВЦЭМ!$C$34:$C$777,СВЦЭМ!$A$34:$A$777,$A108,СВЦЭМ!$B$34:$B$777,E$83)+'СЕТ СН'!$H$9+СВЦЭМ!$D$10+'СЕТ СН'!$H$6-'СЕТ СН'!$H$19</f>
        <v>1397.8171449299998</v>
      </c>
      <c r="F108" s="37">
        <f>SUMIFS(СВЦЭМ!$C$34:$C$777,СВЦЭМ!$A$34:$A$777,$A108,СВЦЭМ!$B$34:$B$777,F$83)+'СЕТ СН'!$H$9+СВЦЭМ!$D$10+'СЕТ СН'!$H$6-'СЕТ СН'!$H$19</f>
        <v>1398.3198283800002</v>
      </c>
      <c r="G108" s="37">
        <f>SUMIFS(СВЦЭМ!$C$34:$C$777,СВЦЭМ!$A$34:$A$777,$A108,СВЦЭМ!$B$34:$B$777,G$83)+'СЕТ СН'!$H$9+СВЦЭМ!$D$10+'СЕТ СН'!$H$6-'СЕТ СН'!$H$19</f>
        <v>1368.9274947899999</v>
      </c>
      <c r="H108" s="37">
        <f>SUMIFS(СВЦЭМ!$C$34:$C$777,СВЦЭМ!$A$34:$A$777,$A108,СВЦЭМ!$B$34:$B$777,H$83)+'СЕТ СН'!$H$9+СВЦЭМ!$D$10+'СЕТ СН'!$H$6-'СЕТ СН'!$H$19</f>
        <v>1389.3828731499998</v>
      </c>
      <c r="I108" s="37">
        <f>SUMIFS(СВЦЭМ!$C$34:$C$777,СВЦЭМ!$A$34:$A$777,$A108,СВЦЭМ!$B$34:$B$777,I$83)+'СЕТ СН'!$H$9+СВЦЭМ!$D$10+'СЕТ СН'!$H$6-'СЕТ СН'!$H$19</f>
        <v>1360.64193187</v>
      </c>
      <c r="J108" s="37">
        <f>SUMIFS(СВЦЭМ!$C$34:$C$777,СВЦЭМ!$A$34:$A$777,$A108,СВЦЭМ!$B$34:$B$777,J$83)+'СЕТ СН'!$H$9+СВЦЭМ!$D$10+'СЕТ СН'!$H$6-'СЕТ СН'!$H$19</f>
        <v>1287.5369455999999</v>
      </c>
      <c r="K108" s="37">
        <f>SUMIFS(СВЦЭМ!$C$34:$C$777,СВЦЭМ!$A$34:$A$777,$A108,СВЦЭМ!$B$34:$B$777,K$83)+'СЕТ СН'!$H$9+СВЦЭМ!$D$10+'СЕТ СН'!$H$6-'СЕТ СН'!$H$19</f>
        <v>1210.6177049600001</v>
      </c>
      <c r="L108" s="37">
        <f>SUMIFS(СВЦЭМ!$C$34:$C$777,СВЦЭМ!$A$34:$A$777,$A108,СВЦЭМ!$B$34:$B$777,L$83)+'СЕТ СН'!$H$9+СВЦЭМ!$D$10+'СЕТ СН'!$H$6-'СЕТ СН'!$H$19</f>
        <v>1136.1842572300002</v>
      </c>
      <c r="M108" s="37">
        <f>SUMIFS(СВЦЭМ!$C$34:$C$777,СВЦЭМ!$A$34:$A$777,$A108,СВЦЭМ!$B$34:$B$777,M$83)+'СЕТ СН'!$H$9+СВЦЭМ!$D$10+'СЕТ СН'!$H$6-'СЕТ СН'!$H$19</f>
        <v>1112.0959923099999</v>
      </c>
      <c r="N108" s="37">
        <f>SUMIFS(СВЦЭМ!$C$34:$C$777,СВЦЭМ!$A$34:$A$777,$A108,СВЦЭМ!$B$34:$B$777,N$83)+'СЕТ СН'!$H$9+СВЦЭМ!$D$10+'СЕТ СН'!$H$6-'СЕТ СН'!$H$19</f>
        <v>1102.6849349200002</v>
      </c>
      <c r="O108" s="37">
        <f>SUMIFS(СВЦЭМ!$C$34:$C$777,СВЦЭМ!$A$34:$A$777,$A108,СВЦЭМ!$B$34:$B$777,O$83)+'СЕТ СН'!$H$9+СВЦЭМ!$D$10+'СЕТ СН'!$H$6-'СЕТ СН'!$H$19</f>
        <v>1106.5638691300001</v>
      </c>
      <c r="P108" s="37">
        <f>SUMIFS(СВЦЭМ!$C$34:$C$777,СВЦЭМ!$A$34:$A$777,$A108,СВЦЭМ!$B$34:$B$777,P$83)+'СЕТ СН'!$H$9+СВЦЭМ!$D$10+'СЕТ СН'!$H$6-'СЕТ СН'!$H$19</f>
        <v>1102.7765375100003</v>
      </c>
      <c r="Q108" s="37">
        <f>SUMIFS(СВЦЭМ!$C$34:$C$777,СВЦЭМ!$A$34:$A$777,$A108,СВЦЭМ!$B$34:$B$777,Q$83)+'СЕТ СН'!$H$9+СВЦЭМ!$D$10+'СЕТ СН'!$H$6-'СЕТ СН'!$H$19</f>
        <v>1094.0304012800002</v>
      </c>
      <c r="R108" s="37">
        <f>SUMIFS(СВЦЭМ!$C$34:$C$777,СВЦЭМ!$A$34:$A$777,$A108,СВЦЭМ!$B$34:$B$777,R$83)+'СЕТ СН'!$H$9+СВЦЭМ!$D$10+'СЕТ СН'!$H$6-'СЕТ СН'!$H$19</f>
        <v>1090.3429231600003</v>
      </c>
      <c r="S108" s="37">
        <f>SUMIFS(СВЦЭМ!$C$34:$C$777,СВЦЭМ!$A$34:$A$777,$A108,СВЦЭМ!$B$34:$B$777,S$83)+'СЕТ СН'!$H$9+СВЦЭМ!$D$10+'СЕТ СН'!$H$6-'СЕТ СН'!$H$19</f>
        <v>1102.4367793000001</v>
      </c>
      <c r="T108" s="37">
        <f>SUMIFS(СВЦЭМ!$C$34:$C$777,СВЦЭМ!$A$34:$A$777,$A108,СВЦЭМ!$B$34:$B$777,T$83)+'СЕТ СН'!$H$9+СВЦЭМ!$D$10+'СЕТ СН'!$H$6-'СЕТ СН'!$H$19</f>
        <v>1140.1323672600001</v>
      </c>
      <c r="U108" s="37">
        <f>SUMIFS(СВЦЭМ!$C$34:$C$777,СВЦЭМ!$A$34:$A$777,$A108,СВЦЭМ!$B$34:$B$777,U$83)+'СЕТ СН'!$H$9+СВЦЭМ!$D$10+'СЕТ СН'!$H$6-'СЕТ СН'!$H$19</f>
        <v>1162.7701765900001</v>
      </c>
      <c r="V108" s="37">
        <f>SUMIFS(СВЦЭМ!$C$34:$C$777,СВЦЭМ!$A$34:$A$777,$A108,СВЦЭМ!$B$34:$B$777,V$83)+'СЕТ СН'!$H$9+СВЦЭМ!$D$10+'СЕТ СН'!$H$6-'СЕТ СН'!$H$19</f>
        <v>1144.87689559</v>
      </c>
      <c r="W108" s="37">
        <f>SUMIFS(СВЦЭМ!$C$34:$C$777,СВЦЭМ!$A$34:$A$777,$A108,СВЦЭМ!$B$34:$B$777,W$83)+'СЕТ СН'!$H$9+СВЦЭМ!$D$10+'СЕТ СН'!$H$6-'СЕТ СН'!$H$19</f>
        <v>1193.1302419399999</v>
      </c>
      <c r="X108" s="37">
        <f>SUMIFS(СВЦЭМ!$C$34:$C$777,СВЦЭМ!$A$34:$A$777,$A108,СВЦЭМ!$B$34:$B$777,X$83)+'СЕТ СН'!$H$9+СВЦЭМ!$D$10+'СЕТ СН'!$H$6-'СЕТ СН'!$H$19</f>
        <v>1190.0611573400001</v>
      </c>
      <c r="Y108" s="37">
        <f>SUMIFS(СВЦЭМ!$C$34:$C$777,СВЦЭМ!$A$34:$A$777,$A108,СВЦЭМ!$B$34:$B$777,Y$83)+'СЕТ СН'!$H$9+СВЦЭМ!$D$10+'СЕТ СН'!$H$6-'СЕТ СН'!$H$19</f>
        <v>1245.27731326</v>
      </c>
    </row>
    <row r="109" spans="1:25" ht="15.75" x14ac:dyDescent="0.2">
      <c r="A109" s="36">
        <f t="shared" si="2"/>
        <v>43034</v>
      </c>
      <c r="B109" s="37">
        <f>SUMIFS(СВЦЭМ!$C$34:$C$777,СВЦЭМ!$A$34:$A$777,$A109,СВЦЭМ!$B$34:$B$777,B$83)+'СЕТ СН'!$H$9+СВЦЭМ!$D$10+'СЕТ СН'!$H$6-'СЕТ СН'!$H$19</f>
        <v>1314.2034719900003</v>
      </c>
      <c r="C109" s="37">
        <f>SUMIFS(СВЦЭМ!$C$34:$C$777,СВЦЭМ!$A$34:$A$777,$A109,СВЦЭМ!$B$34:$B$777,C$83)+'СЕТ СН'!$H$9+СВЦЭМ!$D$10+'СЕТ СН'!$H$6-'СЕТ СН'!$H$19</f>
        <v>1386.7464073900001</v>
      </c>
      <c r="D109" s="37">
        <f>SUMIFS(СВЦЭМ!$C$34:$C$777,СВЦЭМ!$A$34:$A$777,$A109,СВЦЭМ!$B$34:$B$777,D$83)+'СЕТ СН'!$H$9+СВЦЭМ!$D$10+'СЕТ СН'!$H$6-'СЕТ СН'!$H$19</f>
        <v>1403.8407875500002</v>
      </c>
      <c r="E109" s="37">
        <f>SUMIFS(СВЦЭМ!$C$34:$C$777,СВЦЭМ!$A$34:$A$777,$A109,СВЦЭМ!$B$34:$B$777,E$83)+'СЕТ СН'!$H$9+СВЦЭМ!$D$10+'СЕТ СН'!$H$6-'СЕТ СН'!$H$19</f>
        <v>1413.3541351399999</v>
      </c>
      <c r="F109" s="37">
        <f>SUMIFS(СВЦЭМ!$C$34:$C$777,СВЦЭМ!$A$34:$A$777,$A109,СВЦЭМ!$B$34:$B$777,F$83)+'СЕТ СН'!$H$9+СВЦЭМ!$D$10+'СЕТ СН'!$H$6-'СЕТ СН'!$H$19</f>
        <v>1406.4214334500002</v>
      </c>
      <c r="G109" s="37">
        <f>SUMIFS(СВЦЭМ!$C$34:$C$777,СВЦЭМ!$A$34:$A$777,$A109,СВЦЭМ!$B$34:$B$777,G$83)+'СЕТ СН'!$H$9+СВЦЭМ!$D$10+'СЕТ СН'!$H$6-'СЕТ СН'!$H$19</f>
        <v>1392.3347435400001</v>
      </c>
      <c r="H109" s="37">
        <f>SUMIFS(СВЦЭМ!$C$34:$C$777,СВЦЭМ!$A$34:$A$777,$A109,СВЦЭМ!$B$34:$B$777,H$83)+'СЕТ СН'!$H$9+СВЦЭМ!$D$10+'СЕТ СН'!$H$6-'СЕТ СН'!$H$19</f>
        <v>1300.1861629700002</v>
      </c>
      <c r="I109" s="37">
        <f>SUMIFS(СВЦЭМ!$C$34:$C$777,СВЦЭМ!$A$34:$A$777,$A109,СВЦЭМ!$B$34:$B$777,I$83)+'СЕТ СН'!$H$9+СВЦЭМ!$D$10+'СЕТ СН'!$H$6-'СЕТ СН'!$H$19</f>
        <v>1260.1412793200002</v>
      </c>
      <c r="J109" s="37">
        <f>SUMIFS(СВЦЭМ!$C$34:$C$777,СВЦЭМ!$A$34:$A$777,$A109,СВЦЭМ!$B$34:$B$777,J$83)+'СЕТ СН'!$H$9+СВЦЭМ!$D$10+'СЕТ СН'!$H$6-'СЕТ СН'!$H$19</f>
        <v>1219.6731628500002</v>
      </c>
      <c r="K109" s="37">
        <f>SUMIFS(СВЦЭМ!$C$34:$C$777,СВЦЭМ!$A$34:$A$777,$A109,СВЦЭМ!$B$34:$B$777,K$83)+'СЕТ СН'!$H$9+СВЦЭМ!$D$10+'СЕТ СН'!$H$6-'СЕТ СН'!$H$19</f>
        <v>1177.0641592400002</v>
      </c>
      <c r="L109" s="37">
        <f>SUMIFS(СВЦЭМ!$C$34:$C$777,СВЦЭМ!$A$34:$A$777,$A109,СВЦЭМ!$B$34:$B$777,L$83)+'СЕТ СН'!$H$9+СВЦЭМ!$D$10+'СЕТ СН'!$H$6-'СЕТ СН'!$H$19</f>
        <v>1167.90116472</v>
      </c>
      <c r="M109" s="37">
        <f>SUMIFS(СВЦЭМ!$C$34:$C$777,СВЦЭМ!$A$34:$A$777,$A109,СВЦЭМ!$B$34:$B$777,M$83)+'СЕТ СН'!$H$9+СВЦЭМ!$D$10+'СЕТ СН'!$H$6-'СЕТ СН'!$H$19</f>
        <v>1170.8430731500002</v>
      </c>
      <c r="N109" s="37">
        <f>SUMIFS(СВЦЭМ!$C$34:$C$777,СВЦЭМ!$A$34:$A$777,$A109,СВЦЭМ!$B$34:$B$777,N$83)+'СЕТ СН'!$H$9+СВЦЭМ!$D$10+'СЕТ СН'!$H$6-'СЕТ СН'!$H$19</f>
        <v>1156.7135232999999</v>
      </c>
      <c r="O109" s="37">
        <f>SUMIFS(СВЦЭМ!$C$34:$C$777,СВЦЭМ!$A$34:$A$777,$A109,СВЦЭМ!$B$34:$B$777,O$83)+'СЕТ СН'!$H$9+СВЦЭМ!$D$10+'СЕТ СН'!$H$6-'СЕТ СН'!$H$19</f>
        <v>1161.2563818799999</v>
      </c>
      <c r="P109" s="37">
        <f>SUMIFS(СВЦЭМ!$C$34:$C$777,СВЦЭМ!$A$34:$A$777,$A109,СВЦЭМ!$B$34:$B$777,P$83)+'СЕТ СН'!$H$9+СВЦЭМ!$D$10+'СЕТ СН'!$H$6-'СЕТ СН'!$H$19</f>
        <v>1153.0415957099999</v>
      </c>
      <c r="Q109" s="37">
        <f>SUMIFS(СВЦЭМ!$C$34:$C$777,СВЦЭМ!$A$34:$A$777,$A109,СВЦЭМ!$B$34:$B$777,Q$83)+'СЕТ СН'!$H$9+СВЦЭМ!$D$10+'СЕТ СН'!$H$6-'СЕТ СН'!$H$19</f>
        <v>1145.45394781</v>
      </c>
      <c r="R109" s="37">
        <f>SUMIFS(СВЦЭМ!$C$34:$C$777,СВЦЭМ!$A$34:$A$777,$A109,СВЦЭМ!$B$34:$B$777,R$83)+'СЕТ СН'!$H$9+СВЦЭМ!$D$10+'СЕТ СН'!$H$6-'СЕТ СН'!$H$19</f>
        <v>1140.6895416800003</v>
      </c>
      <c r="S109" s="37">
        <f>SUMIFS(СВЦЭМ!$C$34:$C$777,СВЦЭМ!$A$34:$A$777,$A109,СВЦЭМ!$B$34:$B$777,S$83)+'СЕТ СН'!$H$9+СВЦЭМ!$D$10+'СЕТ СН'!$H$6-'СЕТ СН'!$H$19</f>
        <v>1157.5302534500001</v>
      </c>
      <c r="T109" s="37">
        <f>SUMIFS(СВЦЭМ!$C$34:$C$777,СВЦЭМ!$A$34:$A$777,$A109,СВЦЭМ!$B$34:$B$777,T$83)+'СЕТ СН'!$H$9+СВЦЭМ!$D$10+'СЕТ СН'!$H$6-'СЕТ СН'!$H$19</f>
        <v>1194.27785705</v>
      </c>
      <c r="U109" s="37">
        <f>SUMIFS(СВЦЭМ!$C$34:$C$777,СВЦЭМ!$A$34:$A$777,$A109,СВЦЭМ!$B$34:$B$777,U$83)+'СЕТ СН'!$H$9+СВЦЭМ!$D$10+'СЕТ СН'!$H$6-'СЕТ СН'!$H$19</f>
        <v>1212.11959832</v>
      </c>
      <c r="V109" s="37">
        <f>SUMIFS(СВЦЭМ!$C$34:$C$777,СВЦЭМ!$A$34:$A$777,$A109,СВЦЭМ!$B$34:$B$777,V$83)+'СЕТ СН'!$H$9+СВЦЭМ!$D$10+'СЕТ СН'!$H$6-'СЕТ СН'!$H$19</f>
        <v>1188.9655162100003</v>
      </c>
      <c r="W109" s="37">
        <f>SUMIFS(СВЦЭМ!$C$34:$C$777,СВЦЭМ!$A$34:$A$777,$A109,СВЦЭМ!$B$34:$B$777,W$83)+'СЕТ СН'!$H$9+СВЦЭМ!$D$10+'СЕТ СН'!$H$6-'СЕТ СН'!$H$19</f>
        <v>1166.48468043</v>
      </c>
      <c r="X109" s="37">
        <f>SUMIFS(СВЦЭМ!$C$34:$C$777,СВЦЭМ!$A$34:$A$777,$A109,СВЦЭМ!$B$34:$B$777,X$83)+'СЕТ СН'!$H$9+СВЦЭМ!$D$10+'СЕТ СН'!$H$6-'СЕТ СН'!$H$19</f>
        <v>1207.1472936800001</v>
      </c>
      <c r="Y109" s="37">
        <f>SUMIFS(СВЦЭМ!$C$34:$C$777,СВЦЭМ!$A$34:$A$777,$A109,СВЦЭМ!$B$34:$B$777,Y$83)+'СЕТ СН'!$H$9+СВЦЭМ!$D$10+'СЕТ СН'!$H$6-'СЕТ СН'!$H$19</f>
        <v>1236.2287084300001</v>
      </c>
    </row>
    <row r="110" spans="1:25" ht="15.75" x14ac:dyDescent="0.2">
      <c r="A110" s="36">
        <f t="shared" si="2"/>
        <v>43035</v>
      </c>
      <c r="B110" s="37">
        <f>SUMIFS(СВЦЭМ!$C$34:$C$777,СВЦЭМ!$A$34:$A$777,$A110,СВЦЭМ!$B$34:$B$777,B$83)+'СЕТ СН'!$H$9+СВЦЭМ!$D$10+'СЕТ СН'!$H$6-'СЕТ СН'!$H$19</f>
        <v>1369.32780908</v>
      </c>
      <c r="C110" s="37">
        <f>SUMIFS(СВЦЭМ!$C$34:$C$777,СВЦЭМ!$A$34:$A$777,$A110,СВЦЭМ!$B$34:$B$777,C$83)+'СЕТ СН'!$H$9+СВЦЭМ!$D$10+'СЕТ СН'!$H$6-'СЕТ СН'!$H$19</f>
        <v>1407.9865363899999</v>
      </c>
      <c r="D110" s="37">
        <f>SUMIFS(СВЦЭМ!$C$34:$C$777,СВЦЭМ!$A$34:$A$777,$A110,СВЦЭМ!$B$34:$B$777,D$83)+'СЕТ СН'!$H$9+СВЦЭМ!$D$10+'СЕТ СН'!$H$6-'СЕТ СН'!$H$19</f>
        <v>1451.02507358</v>
      </c>
      <c r="E110" s="37">
        <f>SUMIFS(СВЦЭМ!$C$34:$C$777,СВЦЭМ!$A$34:$A$777,$A110,СВЦЭМ!$B$34:$B$777,E$83)+'СЕТ СН'!$H$9+СВЦЭМ!$D$10+'СЕТ СН'!$H$6-'СЕТ СН'!$H$19</f>
        <v>1451.39731815</v>
      </c>
      <c r="F110" s="37">
        <f>SUMIFS(СВЦЭМ!$C$34:$C$777,СВЦЭМ!$A$34:$A$777,$A110,СВЦЭМ!$B$34:$B$777,F$83)+'СЕТ СН'!$H$9+СВЦЭМ!$D$10+'СЕТ СН'!$H$6-'СЕТ СН'!$H$19</f>
        <v>1441.8141938399999</v>
      </c>
      <c r="G110" s="37">
        <f>SUMIFS(СВЦЭМ!$C$34:$C$777,СВЦЭМ!$A$34:$A$777,$A110,СВЦЭМ!$B$34:$B$777,G$83)+'СЕТ СН'!$H$9+СВЦЭМ!$D$10+'СЕТ СН'!$H$6-'СЕТ СН'!$H$19</f>
        <v>1431.4656013099998</v>
      </c>
      <c r="H110" s="37">
        <f>SUMIFS(СВЦЭМ!$C$34:$C$777,СВЦЭМ!$A$34:$A$777,$A110,СВЦЭМ!$B$34:$B$777,H$83)+'СЕТ СН'!$H$9+СВЦЭМ!$D$10+'СЕТ СН'!$H$6-'СЕТ СН'!$H$19</f>
        <v>1394.9947339700002</v>
      </c>
      <c r="I110" s="37">
        <f>SUMIFS(СВЦЭМ!$C$34:$C$777,СВЦЭМ!$A$34:$A$777,$A110,СВЦЭМ!$B$34:$B$777,I$83)+'СЕТ СН'!$H$9+СВЦЭМ!$D$10+'СЕТ СН'!$H$6-'СЕТ СН'!$H$19</f>
        <v>1326.03196609</v>
      </c>
      <c r="J110" s="37">
        <f>SUMIFS(СВЦЭМ!$C$34:$C$777,СВЦЭМ!$A$34:$A$777,$A110,СВЦЭМ!$B$34:$B$777,J$83)+'СЕТ СН'!$H$9+СВЦЭМ!$D$10+'СЕТ СН'!$H$6-'СЕТ СН'!$H$19</f>
        <v>1268.69989003</v>
      </c>
      <c r="K110" s="37">
        <f>SUMIFS(СВЦЭМ!$C$34:$C$777,СВЦЭМ!$A$34:$A$777,$A110,СВЦЭМ!$B$34:$B$777,K$83)+'СЕТ СН'!$H$9+СВЦЭМ!$D$10+'СЕТ СН'!$H$6-'СЕТ СН'!$H$19</f>
        <v>1181.7098037400001</v>
      </c>
      <c r="L110" s="37">
        <f>SUMIFS(СВЦЭМ!$C$34:$C$777,СВЦЭМ!$A$34:$A$777,$A110,СВЦЭМ!$B$34:$B$777,L$83)+'СЕТ СН'!$H$9+СВЦЭМ!$D$10+'СЕТ СН'!$H$6-'СЕТ СН'!$H$19</f>
        <v>1117.5640243799999</v>
      </c>
      <c r="M110" s="37">
        <f>SUMIFS(СВЦЭМ!$C$34:$C$777,СВЦЭМ!$A$34:$A$777,$A110,СВЦЭМ!$B$34:$B$777,M$83)+'СЕТ СН'!$H$9+СВЦЭМ!$D$10+'СЕТ СН'!$H$6-'СЕТ СН'!$H$19</f>
        <v>1101.1216900499999</v>
      </c>
      <c r="N110" s="37">
        <f>SUMIFS(СВЦЭМ!$C$34:$C$777,СВЦЭМ!$A$34:$A$777,$A110,СВЦЭМ!$B$34:$B$777,N$83)+'СЕТ СН'!$H$9+СВЦЭМ!$D$10+'СЕТ СН'!$H$6-'СЕТ СН'!$H$19</f>
        <v>1097.6160271899998</v>
      </c>
      <c r="O110" s="37">
        <f>SUMIFS(СВЦЭМ!$C$34:$C$777,СВЦЭМ!$A$34:$A$777,$A110,СВЦЭМ!$B$34:$B$777,O$83)+'СЕТ СН'!$H$9+СВЦЭМ!$D$10+'СЕТ СН'!$H$6-'СЕТ СН'!$H$19</f>
        <v>1090.4624847300001</v>
      </c>
      <c r="P110" s="37">
        <f>SUMIFS(СВЦЭМ!$C$34:$C$777,СВЦЭМ!$A$34:$A$777,$A110,СВЦЭМ!$B$34:$B$777,P$83)+'СЕТ СН'!$H$9+СВЦЭМ!$D$10+'СЕТ СН'!$H$6-'СЕТ СН'!$H$19</f>
        <v>1091.9074670099999</v>
      </c>
      <c r="Q110" s="37">
        <f>SUMIFS(СВЦЭМ!$C$34:$C$777,СВЦЭМ!$A$34:$A$777,$A110,СВЦЭМ!$B$34:$B$777,Q$83)+'СЕТ СН'!$H$9+СВЦЭМ!$D$10+'СЕТ СН'!$H$6-'СЕТ СН'!$H$19</f>
        <v>1093.3539952199999</v>
      </c>
      <c r="R110" s="37">
        <f>SUMIFS(СВЦЭМ!$C$34:$C$777,СВЦЭМ!$A$34:$A$777,$A110,СВЦЭМ!$B$34:$B$777,R$83)+'СЕТ СН'!$H$9+СВЦЭМ!$D$10+'СЕТ СН'!$H$6-'СЕТ СН'!$H$19</f>
        <v>1087.42083925</v>
      </c>
      <c r="S110" s="37">
        <f>SUMIFS(СВЦЭМ!$C$34:$C$777,СВЦЭМ!$A$34:$A$777,$A110,СВЦЭМ!$B$34:$B$777,S$83)+'СЕТ СН'!$H$9+СВЦЭМ!$D$10+'СЕТ СН'!$H$6-'СЕТ СН'!$H$19</f>
        <v>1094.7600643999999</v>
      </c>
      <c r="T110" s="37">
        <f>SUMIFS(СВЦЭМ!$C$34:$C$777,СВЦЭМ!$A$34:$A$777,$A110,СВЦЭМ!$B$34:$B$777,T$83)+'СЕТ СН'!$H$9+СВЦЭМ!$D$10+'СЕТ СН'!$H$6-'СЕТ СН'!$H$19</f>
        <v>1128.0015162499999</v>
      </c>
      <c r="U110" s="37">
        <f>SUMIFS(СВЦЭМ!$C$34:$C$777,СВЦЭМ!$A$34:$A$777,$A110,СВЦЭМ!$B$34:$B$777,U$83)+'СЕТ СН'!$H$9+СВЦЭМ!$D$10+'СЕТ СН'!$H$6-'СЕТ СН'!$H$19</f>
        <v>1142.25242471</v>
      </c>
      <c r="V110" s="37">
        <f>SUMIFS(СВЦЭМ!$C$34:$C$777,СВЦЭМ!$A$34:$A$777,$A110,СВЦЭМ!$B$34:$B$777,V$83)+'СЕТ СН'!$H$9+СВЦЭМ!$D$10+'СЕТ СН'!$H$6-'СЕТ СН'!$H$19</f>
        <v>1132.2605618299999</v>
      </c>
      <c r="W110" s="37">
        <f>SUMIFS(СВЦЭМ!$C$34:$C$777,СВЦЭМ!$A$34:$A$777,$A110,СВЦЭМ!$B$34:$B$777,W$83)+'СЕТ СН'!$H$9+СВЦЭМ!$D$10+'СЕТ СН'!$H$6-'СЕТ СН'!$H$19</f>
        <v>1163.47230515</v>
      </c>
      <c r="X110" s="37">
        <f>SUMIFS(СВЦЭМ!$C$34:$C$777,СВЦЭМ!$A$34:$A$777,$A110,СВЦЭМ!$B$34:$B$777,X$83)+'СЕТ СН'!$H$9+СВЦЭМ!$D$10+'СЕТ СН'!$H$6-'СЕТ СН'!$H$19</f>
        <v>1218.0956221199999</v>
      </c>
      <c r="Y110" s="37">
        <f>SUMIFS(СВЦЭМ!$C$34:$C$777,СВЦЭМ!$A$34:$A$777,$A110,СВЦЭМ!$B$34:$B$777,Y$83)+'СЕТ СН'!$H$9+СВЦЭМ!$D$10+'СЕТ СН'!$H$6-'СЕТ СН'!$H$19</f>
        <v>1290.33057035</v>
      </c>
    </row>
    <row r="111" spans="1:25" ht="15.75" x14ac:dyDescent="0.2">
      <c r="A111" s="36">
        <f t="shared" si="2"/>
        <v>43036</v>
      </c>
      <c r="B111" s="37">
        <f>SUMIFS(СВЦЭМ!$C$34:$C$777,СВЦЭМ!$A$34:$A$777,$A111,СВЦЭМ!$B$34:$B$777,B$83)+'СЕТ СН'!$H$9+СВЦЭМ!$D$10+'СЕТ СН'!$H$6-'СЕТ СН'!$H$19</f>
        <v>1379.9733392399999</v>
      </c>
      <c r="C111" s="37">
        <f>SUMIFS(СВЦЭМ!$C$34:$C$777,СВЦЭМ!$A$34:$A$777,$A111,СВЦЭМ!$B$34:$B$777,C$83)+'СЕТ СН'!$H$9+СВЦЭМ!$D$10+'СЕТ СН'!$H$6-'СЕТ СН'!$H$19</f>
        <v>1382.59409637</v>
      </c>
      <c r="D111" s="37">
        <f>SUMIFS(СВЦЭМ!$C$34:$C$777,СВЦЭМ!$A$34:$A$777,$A111,СВЦЭМ!$B$34:$B$777,D$83)+'СЕТ СН'!$H$9+СВЦЭМ!$D$10+'СЕТ СН'!$H$6-'СЕТ СН'!$H$19</f>
        <v>1411.3881593800002</v>
      </c>
      <c r="E111" s="37">
        <f>SUMIFS(СВЦЭМ!$C$34:$C$777,СВЦЭМ!$A$34:$A$777,$A111,СВЦЭМ!$B$34:$B$777,E$83)+'СЕТ СН'!$H$9+СВЦЭМ!$D$10+'СЕТ СН'!$H$6-'СЕТ СН'!$H$19</f>
        <v>1405.9896665900001</v>
      </c>
      <c r="F111" s="37">
        <f>SUMIFS(СВЦЭМ!$C$34:$C$777,СВЦЭМ!$A$34:$A$777,$A111,СВЦЭМ!$B$34:$B$777,F$83)+'СЕТ СН'!$H$9+СВЦЭМ!$D$10+'СЕТ СН'!$H$6-'СЕТ СН'!$H$19</f>
        <v>1407.1956569200001</v>
      </c>
      <c r="G111" s="37">
        <f>SUMIFS(СВЦЭМ!$C$34:$C$777,СВЦЭМ!$A$34:$A$777,$A111,СВЦЭМ!$B$34:$B$777,G$83)+'СЕТ СН'!$H$9+СВЦЭМ!$D$10+'СЕТ СН'!$H$6-'СЕТ СН'!$H$19</f>
        <v>1402.7673138199998</v>
      </c>
      <c r="H111" s="37">
        <f>SUMIFS(СВЦЭМ!$C$34:$C$777,СВЦЭМ!$A$34:$A$777,$A111,СВЦЭМ!$B$34:$B$777,H$83)+'СЕТ СН'!$H$9+СВЦЭМ!$D$10+'СЕТ СН'!$H$6-'СЕТ СН'!$H$19</f>
        <v>1386.4572968100001</v>
      </c>
      <c r="I111" s="37">
        <f>SUMIFS(СВЦЭМ!$C$34:$C$777,СВЦЭМ!$A$34:$A$777,$A111,СВЦЭМ!$B$34:$B$777,I$83)+'СЕТ СН'!$H$9+СВЦЭМ!$D$10+'СЕТ СН'!$H$6-'СЕТ СН'!$H$19</f>
        <v>1324.2299276399999</v>
      </c>
      <c r="J111" s="37">
        <f>SUMIFS(СВЦЭМ!$C$34:$C$777,СВЦЭМ!$A$34:$A$777,$A111,СВЦЭМ!$B$34:$B$777,J$83)+'СЕТ СН'!$H$9+СВЦЭМ!$D$10+'СЕТ СН'!$H$6-'СЕТ СН'!$H$19</f>
        <v>1237.5153124399999</v>
      </c>
      <c r="K111" s="37">
        <f>SUMIFS(СВЦЭМ!$C$34:$C$777,СВЦЭМ!$A$34:$A$777,$A111,СВЦЭМ!$B$34:$B$777,K$83)+'СЕТ СН'!$H$9+СВЦЭМ!$D$10+'СЕТ СН'!$H$6-'СЕТ СН'!$H$19</f>
        <v>1183.8774126500002</v>
      </c>
      <c r="L111" s="37">
        <f>SUMIFS(СВЦЭМ!$C$34:$C$777,СВЦЭМ!$A$34:$A$777,$A111,СВЦЭМ!$B$34:$B$777,L$83)+'СЕТ СН'!$H$9+СВЦЭМ!$D$10+'СЕТ СН'!$H$6-'СЕТ СН'!$H$19</f>
        <v>1131.55247917</v>
      </c>
      <c r="M111" s="37">
        <f>SUMIFS(СВЦЭМ!$C$34:$C$777,СВЦЭМ!$A$34:$A$777,$A111,СВЦЭМ!$B$34:$B$777,M$83)+'СЕТ СН'!$H$9+СВЦЭМ!$D$10+'СЕТ СН'!$H$6-'СЕТ СН'!$H$19</f>
        <v>1123.0189689700001</v>
      </c>
      <c r="N111" s="37">
        <f>SUMIFS(СВЦЭМ!$C$34:$C$777,СВЦЭМ!$A$34:$A$777,$A111,СВЦЭМ!$B$34:$B$777,N$83)+'СЕТ СН'!$H$9+СВЦЭМ!$D$10+'СЕТ СН'!$H$6-'СЕТ СН'!$H$19</f>
        <v>1113.11949056</v>
      </c>
      <c r="O111" s="37">
        <f>SUMIFS(СВЦЭМ!$C$34:$C$777,СВЦЭМ!$A$34:$A$777,$A111,СВЦЭМ!$B$34:$B$777,O$83)+'СЕТ СН'!$H$9+СВЦЭМ!$D$10+'СЕТ СН'!$H$6-'СЕТ СН'!$H$19</f>
        <v>1104.1257964000001</v>
      </c>
      <c r="P111" s="37">
        <f>SUMIFS(СВЦЭМ!$C$34:$C$777,СВЦЭМ!$A$34:$A$777,$A111,СВЦЭМ!$B$34:$B$777,P$83)+'СЕТ СН'!$H$9+СВЦЭМ!$D$10+'СЕТ СН'!$H$6-'СЕТ СН'!$H$19</f>
        <v>1119.1115337700003</v>
      </c>
      <c r="Q111" s="37">
        <f>SUMIFS(СВЦЭМ!$C$34:$C$777,СВЦЭМ!$A$34:$A$777,$A111,СВЦЭМ!$B$34:$B$777,Q$83)+'СЕТ СН'!$H$9+СВЦЭМ!$D$10+'СЕТ СН'!$H$6-'СЕТ СН'!$H$19</f>
        <v>1125.4290521000003</v>
      </c>
      <c r="R111" s="37">
        <f>SUMIFS(СВЦЭМ!$C$34:$C$777,СВЦЭМ!$A$34:$A$777,$A111,СВЦЭМ!$B$34:$B$777,R$83)+'СЕТ СН'!$H$9+СВЦЭМ!$D$10+'СЕТ СН'!$H$6-'СЕТ СН'!$H$19</f>
        <v>1117.5337341200002</v>
      </c>
      <c r="S111" s="37">
        <f>SUMIFS(СВЦЭМ!$C$34:$C$777,СВЦЭМ!$A$34:$A$777,$A111,СВЦЭМ!$B$34:$B$777,S$83)+'СЕТ СН'!$H$9+СВЦЭМ!$D$10+'СЕТ СН'!$H$6-'СЕТ СН'!$H$19</f>
        <v>1132.2635062700001</v>
      </c>
      <c r="T111" s="37">
        <f>SUMIFS(СВЦЭМ!$C$34:$C$777,СВЦЭМ!$A$34:$A$777,$A111,СВЦЭМ!$B$34:$B$777,T$83)+'СЕТ СН'!$H$9+СВЦЭМ!$D$10+'СЕТ СН'!$H$6-'СЕТ СН'!$H$19</f>
        <v>1157.0951003200003</v>
      </c>
      <c r="U111" s="37">
        <f>SUMIFS(СВЦЭМ!$C$34:$C$777,СВЦЭМ!$A$34:$A$777,$A111,СВЦЭМ!$B$34:$B$777,U$83)+'СЕТ СН'!$H$9+СВЦЭМ!$D$10+'СЕТ СН'!$H$6-'СЕТ СН'!$H$19</f>
        <v>1151.50504387</v>
      </c>
      <c r="V111" s="37">
        <f>SUMIFS(СВЦЭМ!$C$34:$C$777,СВЦЭМ!$A$34:$A$777,$A111,СВЦЭМ!$B$34:$B$777,V$83)+'СЕТ СН'!$H$9+СВЦЭМ!$D$10+'СЕТ СН'!$H$6-'СЕТ СН'!$H$19</f>
        <v>1124.6079574800001</v>
      </c>
      <c r="W111" s="37">
        <f>SUMIFS(СВЦЭМ!$C$34:$C$777,СВЦЭМ!$A$34:$A$777,$A111,СВЦЭМ!$B$34:$B$777,W$83)+'СЕТ СН'!$H$9+СВЦЭМ!$D$10+'СЕТ СН'!$H$6-'СЕТ СН'!$H$19</f>
        <v>1179.78408472</v>
      </c>
      <c r="X111" s="37">
        <f>SUMIFS(СВЦЭМ!$C$34:$C$777,СВЦЭМ!$A$34:$A$777,$A111,СВЦЭМ!$B$34:$B$777,X$83)+'СЕТ СН'!$H$9+СВЦЭМ!$D$10+'СЕТ СН'!$H$6-'СЕТ СН'!$H$19</f>
        <v>1194.1895304499999</v>
      </c>
      <c r="Y111" s="37">
        <f>SUMIFS(СВЦЭМ!$C$34:$C$777,СВЦЭМ!$A$34:$A$777,$A111,СВЦЭМ!$B$34:$B$777,Y$83)+'СЕТ СН'!$H$9+СВЦЭМ!$D$10+'СЕТ СН'!$H$6-'СЕТ СН'!$H$19</f>
        <v>1287.6188149899999</v>
      </c>
    </row>
    <row r="112" spans="1:25" ht="15.75" x14ac:dyDescent="0.2">
      <c r="A112" s="36">
        <f t="shared" si="2"/>
        <v>43037</v>
      </c>
      <c r="B112" s="37">
        <f>SUMIFS(СВЦЭМ!$C$34:$C$777,СВЦЭМ!$A$34:$A$777,$A112,СВЦЭМ!$B$34:$B$777,B$83)+'СЕТ СН'!$H$9+СВЦЭМ!$D$10+'СЕТ СН'!$H$6-'СЕТ СН'!$H$19</f>
        <v>1435.9049615600002</v>
      </c>
      <c r="C112" s="37">
        <f>SUMIFS(СВЦЭМ!$C$34:$C$777,СВЦЭМ!$A$34:$A$777,$A112,СВЦЭМ!$B$34:$B$777,C$83)+'СЕТ СН'!$H$9+СВЦЭМ!$D$10+'СЕТ СН'!$H$6-'СЕТ СН'!$H$19</f>
        <v>1416.8638998699998</v>
      </c>
      <c r="D112" s="37">
        <f>SUMIFS(СВЦЭМ!$C$34:$C$777,СВЦЭМ!$A$34:$A$777,$A112,СВЦЭМ!$B$34:$B$777,D$83)+'СЕТ СН'!$H$9+СВЦЭМ!$D$10+'СЕТ СН'!$H$6-'СЕТ СН'!$H$19</f>
        <v>1443.0173626800001</v>
      </c>
      <c r="E112" s="37">
        <f>SUMIFS(СВЦЭМ!$C$34:$C$777,СВЦЭМ!$A$34:$A$777,$A112,СВЦЭМ!$B$34:$B$777,E$83)+'СЕТ СН'!$H$9+СВЦЭМ!$D$10+'СЕТ СН'!$H$6-'СЕТ СН'!$H$19</f>
        <v>1441.8181986600002</v>
      </c>
      <c r="F112" s="37">
        <f>SUMIFS(СВЦЭМ!$C$34:$C$777,СВЦЭМ!$A$34:$A$777,$A112,СВЦЭМ!$B$34:$B$777,F$83)+'СЕТ СН'!$H$9+СВЦЭМ!$D$10+'СЕТ СН'!$H$6-'СЕТ СН'!$H$19</f>
        <v>1437.3476395299999</v>
      </c>
      <c r="G112" s="37">
        <f>SUMIFS(СВЦЭМ!$C$34:$C$777,СВЦЭМ!$A$34:$A$777,$A112,СВЦЭМ!$B$34:$B$777,G$83)+'СЕТ СН'!$H$9+СВЦЭМ!$D$10+'СЕТ СН'!$H$6-'СЕТ СН'!$H$19</f>
        <v>1439.5130067</v>
      </c>
      <c r="H112" s="37">
        <f>SUMIFS(СВЦЭМ!$C$34:$C$777,СВЦЭМ!$A$34:$A$777,$A112,СВЦЭМ!$B$34:$B$777,H$83)+'СЕТ СН'!$H$9+СВЦЭМ!$D$10+'СЕТ СН'!$H$6-'СЕТ СН'!$H$19</f>
        <v>1449.4322843099999</v>
      </c>
      <c r="I112" s="37">
        <f>SUMIFS(СВЦЭМ!$C$34:$C$777,СВЦЭМ!$A$34:$A$777,$A112,СВЦЭМ!$B$34:$B$777,I$83)+'СЕТ СН'!$H$9+СВЦЭМ!$D$10+'СЕТ СН'!$H$6-'СЕТ СН'!$H$19</f>
        <v>1443.7050779199999</v>
      </c>
      <c r="J112" s="37">
        <f>SUMIFS(СВЦЭМ!$C$34:$C$777,СВЦЭМ!$A$34:$A$777,$A112,СВЦЭМ!$B$34:$B$777,J$83)+'СЕТ СН'!$H$9+СВЦЭМ!$D$10+'СЕТ СН'!$H$6-'СЕТ СН'!$H$19</f>
        <v>1327.9286338000002</v>
      </c>
      <c r="K112" s="37">
        <f>SUMIFS(СВЦЭМ!$C$34:$C$777,СВЦЭМ!$A$34:$A$777,$A112,СВЦЭМ!$B$34:$B$777,K$83)+'СЕТ СН'!$H$9+СВЦЭМ!$D$10+'СЕТ СН'!$H$6-'СЕТ СН'!$H$19</f>
        <v>1208.2198532400002</v>
      </c>
      <c r="L112" s="37">
        <f>SUMIFS(СВЦЭМ!$C$34:$C$777,СВЦЭМ!$A$34:$A$777,$A112,СВЦЭМ!$B$34:$B$777,L$83)+'СЕТ СН'!$H$9+СВЦЭМ!$D$10+'СЕТ СН'!$H$6-'СЕТ СН'!$H$19</f>
        <v>1107.6452003499999</v>
      </c>
      <c r="M112" s="37">
        <f>SUMIFS(СВЦЭМ!$C$34:$C$777,СВЦЭМ!$A$34:$A$777,$A112,СВЦЭМ!$B$34:$B$777,M$83)+'СЕТ СН'!$H$9+СВЦЭМ!$D$10+'СЕТ СН'!$H$6-'СЕТ СН'!$H$19</f>
        <v>1065.45980951</v>
      </c>
      <c r="N112" s="37">
        <f>SUMIFS(СВЦЭМ!$C$34:$C$777,СВЦЭМ!$A$34:$A$777,$A112,СВЦЭМ!$B$34:$B$777,N$83)+'СЕТ СН'!$H$9+СВЦЭМ!$D$10+'СЕТ СН'!$H$6-'СЕТ СН'!$H$19</f>
        <v>1074.3098393200003</v>
      </c>
      <c r="O112" s="37">
        <f>SUMIFS(СВЦЭМ!$C$34:$C$777,СВЦЭМ!$A$34:$A$777,$A112,СВЦЭМ!$B$34:$B$777,O$83)+'СЕТ СН'!$H$9+СВЦЭМ!$D$10+'СЕТ СН'!$H$6-'СЕТ СН'!$H$19</f>
        <v>1089.3594913800002</v>
      </c>
      <c r="P112" s="37">
        <f>SUMIFS(СВЦЭМ!$C$34:$C$777,СВЦЭМ!$A$34:$A$777,$A112,СВЦЭМ!$B$34:$B$777,P$83)+'СЕТ СН'!$H$9+СВЦЭМ!$D$10+'СЕТ СН'!$H$6-'СЕТ СН'!$H$19</f>
        <v>1146.2868328</v>
      </c>
      <c r="Q112" s="37">
        <f>SUMIFS(СВЦЭМ!$C$34:$C$777,СВЦЭМ!$A$34:$A$777,$A112,СВЦЭМ!$B$34:$B$777,Q$83)+'СЕТ СН'!$H$9+СВЦЭМ!$D$10+'СЕТ СН'!$H$6-'СЕТ СН'!$H$19</f>
        <v>1138.2154307400001</v>
      </c>
      <c r="R112" s="37">
        <f>SUMIFS(СВЦЭМ!$C$34:$C$777,СВЦЭМ!$A$34:$A$777,$A112,СВЦЭМ!$B$34:$B$777,R$83)+'СЕТ СН'!$H$9+СВЦЭМ!$D$10+'СЕТ СН'!$H$6-'СЕТ СН'!$H$19</f>
        <v>1133.93942152</v>
      </c>
      <c r="S112" s="37">
        <f>SUMIFS(СВЦЭМ!$C$34:$C$777,СВЦЭМ!$A$34:$A$777,$A112,СВЦЭМ!$B$34:$B$777,S$83)+'СЕТ СН'!$H$9+СВЦЭМ!$D$10+'СЕТ СН'!$H$6-'СЕТ СН'!$H$19</f>
        <v>1144.0175538900003</v>
      </c>
      <c r="T112" s="37">
        <f>SUMIFS(СВЦЭМ!$C$34:$C$777,СВЦЭМ!$A$34:$A$777,$A112,СВЦЭМ!$B$34:$B$777,T$83)+'СЕТ СН'!$H$9+СВЦЭМ!$D$10+'СЕТ СН'!$H$6-'СЕТ СН'!$H$19</f>
        <v>1076.6921096800002</v>
      </c>
      <c r="U112" s="37">
        <f>SUMIFS(СВЦЭМ!$C$34:$C$777,СВЦЭМ!$A$34:$A$777,$A112,СВЦЭМ!$B$34:$B$777,U$83)+'СЕТ СН'!$H$9+СВЦЭМ!$D$10+'СЕТ СН'!$H$6-'СЕТ СН'!$H$19</f>
        <v>1074.8173529300002</v>
      </c>
      <c r="V112" s="37">
        <f>SUMIFS(СВЦЭМ!$C$34:$C$777,СВЦЭМ!$A$34:$A$777,$A112,СВЦЭМ!$B$34:$B$777,V$83)+'СЕТ СН'!$H$9+СВЦЭМ!$D$10+'СЕТ СН'!$H$6-'СЕТ СН'!$H$19</f>
        <v>1099.4862621100001</v>
      </c>
      <c r="W112" s="37">
        <f>SUMIFS(СВЦЭМ!$C$34:$C$777,СВЦЭМ!$A$34:$A$777,$A112,СВЦЭМ!$B$34:$B$777,W$83)+'СЕТ СН'!$H$9+СВЦЭМ!$D$10+'СЕТ СН'!$H$6-'СЕТ СН'!$H$19</f>
        <v>1188.0091811800003</v>
      </c>
      <c r="X112" s="37">
        <f>SUMIFS(СВЦЭМ!$C$34:$C$777,СВЦЭМ!$A$34:$A$777,$A112,СВЦЭМ!$B$34:$B$777,X$83)+'СЕТ СН'!$H$9+СВЦЭМ!$D$10+'СЕТ СН'!$H$6-'СЕТ СН'!$H$19</f>
        <v>1305.1929495700001</v>
      </c>
      <c r="Y112" s="37">
        <f>SUMIFS(СВЦЭМ!$C$34:$C$777,СВЦЭМ!$A$34:$A$777,$A112,СВЦЭМ!$B$34:$B$777,Y$83)+'СЕТ СН'!$H$9+СВЦЭМ!$D$10+'СЕТ СН'!$H$6-'СЕТ СН'!$H$19</f>
        <v>1390.1452264700001</v>
      </c>
    </row>
    <row r="113" spans="1:27" ht="15.75" x14ac:dyDescent="0.2">
      <c r="A113" s="36">
        <f t="shared" si="2"/>
        <v>43038</v>
      </c>
      <c r="B113" s="37">
        <f>SUMIFS(СВЦЭМ!$C$34:$C$777,СВЦЭМ!$A$34:$A$777,$A113,СВЦЭМ!$B$34:$B$777,B$83)+'СЕТ СН'!$H$9+СВЦЭМ!$D$10+'СЕТ СН'!$H$6-'СЕТ СН'!$H$19</f>
        <v>1333.9802772500002</v>
      </c>
      <c r="C113" s="37">
        <f>SUMIFS(СВЦЭМ!$C$34:$C$777,СВЦЭМ!$A$34:$A$777,$A113,СВЦЭМ!$B$34:$B$777,C$83)+'СЕТ СН'!$H$9+СВЦЭМ!$D$10+'СЕТ СН'!$H$6-'СЕТ СН'!$H$19</f>
        <v>1310.8538257800001</v>
      </c>
      <c r="D113" s="37">
        <f>SUMIFS(СВЦЭМ!$C$34:$C$777,СВЦЭМ!$A$34:$A$777,$A113,СВЦЭМ!$B$34:$B$777,D$83)+'СЕТ СН'!$H$9+СВЦЭМ!$D$10+'СЕТ СН'!$H$6-'СЕТ СН'!$H$19</f>
        <v>1298.7136847000002</v>
      </c>
      <c r="E113" s="37">
        <f>SUMIFS(СВЦЭМ!$C$34:$C$777,СВЦЭМ!$A$34:$A$777,$A113,СВЦЭМ!$B$34:$B$777,E$83)+'СЕТ СН'!$H$9+СВЦЭМ!$D$10+'СЕТ СН'!$H$6-'СЕТ СН'!$H$19</f>
        <v>1333.6769567400002</v>
      </c>
      <c r="F113" s="37">
        <f>SUMIFS(СВЦЭМ!$C$34:$C$777,СВЦЭМ!$A$34:$A$777,$A113,СВЦЭМ!$B$34:$B$777,F$83)+'СЕТ СН'!$H$9+СВЦЭМ!$D$10+'СЕТ СН'!$H$6-'СЕТ СН'!$H$19</f>
        <v>1294.7513927099999</v>
      </c>
      <c r="G113" s="37">
        <f>SUMIFS(СВЦЭМ!$C$34:$C$777,СВЦЭМ!$A$34:$A$777,$A113,СВЦЭМ!$B$34:$B$777,G$83)+'СЕТ СН'!$H$9+СВЦЭМ!$D$10+'СЕТ СН'!$H$6-'СЕТ СН'!$H$19</f>
        <v>1310.3182722199999</v>
      </c>
      <c r="H113" s="37">
        <f>SUMIFS(СВЦЭМ!$C$34:$C$777,СВЦЭМ!$A$34:$A$777,$A113,СВЦЭМ!$B$34:$B$777,H$83)+'СЕТ СН'!$H$9+СВЦЭМ!$D$10+'СЕТ СН'!$H$6-'СЕТ СН'!$H$19</f>
        <v>1334.5472956399999</v>
      </c>
      <c r="I113" s="37">
        <f>SUMIFS(СВЦЭМ!$C$34:$C$777,СВЦЭМ!$A$34:$A$777,$A113,СВЦЭМ!$B$34:$B$777,I$83)+'СЕТ СН'!$H$9+СВЦЭМ!$D$10+'СЕТ СН'!$H$6-'СЕТ СН'!$H$19</f>
        <v>1326.7730335700003</v>
      </c>
      <c r="J113" s="37">
        <f>SUMIFS(СВЦЭМ!$C$34:$C$777,СВЦЭМ!$A$34:$A$777,$A113,СВЦЭМ!$B$34:$B$777,J$83)+'СЕТ СН'!$H$9+СВЦЭМ!$D$10+'СЕТ СН'!$H$6-'СЕТ СН'!$H$19</f>
        <v>1265.3548989800001</v>
      </c>
      <c r="K113" s="37">
        <f>SUMIFS(СВЦЭМ!$C$34:$C$777,СВЦЭМ!$A$34:$A$777,$A113,СВЦЭМ!$B$34:$B$777,K$83)+'СЕТ СН'!$H$9+СВЦЭМ!$D$10+'СЕТ СН'!$H$6-'СЕТ СН'!$H$19</f>
        <v>1166.6854118900001</v>
      </c>
      <c r="L113" s="37">
        <f>SUMIFS(СВЦЭМ!$C$34:$C$777,СВЦЭМ!$A$34:$A$777,$A113,СВЦЭМ!$B$34:$B$777,L$83)+'СЕТ СН'!$H$9+СВЦЭМ!$D$10+'СЕТ СН'!$H$6-'СЕТ СН'!$H$19</f>
        <v>1142.6733062900003</v>
      </c>
      <c r="M113" s="37">
        <f>SUMIFS(СВЦЭМ!$C$34:$C$777,СВЦЭМ!$A$34:$A$777,$A113,СВЦЭМ!$B$34:$B$777,M$83)+'СЕТ СН'!$H$9+СВЦЭМ!$D$10+'СЕТ СН'!$H$6-'СЕТ СН'!$H$19</f>
        <v>1141.1190555000003</v>
      </c>
      <c r="N113" s="37">
        <f>SUMIFS(СВЦЭМ!$C$34:$C$777,СВЦЭМ!$A$34:$A$777,$A113,СВЦЭМ!$B$34:$B$777,N$83)+'СЕТ СН'!$H$9+СВЦЭМ!$D$10+'СЕТ СН'!$H$6-'СЕТ СН'!$H$19</f>
        <v>1129.6952060600001</v>
      </c>
      <c r="O113" s="37">
        <f>SUMIFS(СВЦЭМ!$C$34:$C$777,СВЦЭМ!$A$34:$A$777,$A113,СВЦЭМ!$B$34:$B$777,O$83)+'СЕТ СН'!$H$9+СВЦЭМ!$D$10+'СЕТ СН'!$H$6-'СЕТ СН'!$H$19</f>
        <v>1126.23897068</v>
      </c>
      <c r="P113" s="37">
        <f>SUMIFS(СВЦЭМ!$C$34:$C$777,СВЦЭМ!$A$34:$A$777,$A113,СВЦЭМ!$B$34:$B$777,P$83)+'СЕТ СН'!$H$9+СВЦЭМ!$D$10+'СЕТ СН'!$H$6-'СЕТ СН'!$H$19</f>
        <v>1117.7121940299999</v>
      </c>
      <c r="Q113" s="37">
        <f>SUMIFS(СВЦЭМ!$C$34:$C$777,СВЦЭМ!$A$34:$A$777,$A113,СВЦЭМ!$B$34:$B$777,Q$83)+'СЕТ СН'!$H$9+СВЦЭМ!$D$10+'СЕТ СН'!$H$6-'СЕТ СН'!$H$19</f>
        <v>1108.7309443600002</v>
      </c>
      <c r="R113" s="37">
        <f>SUMIFS(СВЦЭМ!$C$34:$C$777,СВЦЭМ!$A$34:$A$777,$A113,СВЦЭМ!$B$34:$B$777,R$83)+'СЕТ СН'!$H$9+СВЦЭМ!$D$10+'СЕТ СН'!$H$6-'СЕТ СН'!$H$19</f>
        <v>1102.9102860200001</v>
      </c>
      <c r="S113" s="37">
        <f>SUMIFS(СВЦЭМ!$C$34:$C$777,СВЦЭМ!$A$34:$A$777,$A113,СВЦЭМ!$B$34:$B$777,S$83)+'СЕТ СН'!$H$9+СВЦЭМ!$D$10+'СЕТ СН'!$H$6-'СЕТ СН'!$H$19</f>
        <v>1114.1834563900002</v>
      </c>
      <c r="T113" s="37">
        <f>SUMIFS(СВЦЭМ!$C$34:$C$777,СВЦЭМ!$A$34:$A$777,$A113,СВЦЭМ!$B$34:$B$777,T$83)+'СЕТ СН'!$H$9+СВЦЭМ!$D$10+'СЕТ СН'!$H$6-'СЕТ СН'!$H$19</f>
        <v>1120.01689136</v>
      </c>
      <c r="U113" s="37">
        <f>SUMIFS(СВЦЭМ!$C$34:$C$777,СВЦЭМ!$A$34:$A$777,$A113,СВЦЭМ!$B$34:$B$777,U$83)+'СЕТ СН'!$H$9+СВЦЭМ!$D$10+'СЕТ СН'!$H$6-'СЕТ СН'!$H$19</f>
        <v>1057.6079437100002</v>
      </c>
      <c r="V113" s="37">
        <f>SUMIFS(СВЦЭМ!$C$34:$C$777,СВЦЭМ!$A$34:$A$777,$A113,СВЦЭМ!$B$34:$B$777,V$83)+'СЕТ СН'!$H$9+СВЦЭМ!$D$10+'СЕТ СН'!$H$6-'СЕТ СН'!$H$19</f>
        <v>1083.4815551000002</v>
      </c>
      <c r="W113" s="37">
        <f>SUMIFS(СВЦЭМ!$C$34:$C$777,СВЦЭМ!$A$34:$A$777,$A113,СВЦЭМ!$B$34:$B$777,W$83)+'СЕТ СН'!$H$9+СВЦЭМ!$D$10+'СЕТ СН'!$H$6-'СЕТ СН'!$H$19</f>
        <v>1144.2377320700002</v>
      </c>
      <c r="X113" s="37">
        <f>SUMIFS(СВЦЭМ!$C$34:$C$777,СВЦЭМ!$A$34:$A$777,$A113,СВЦЭМ!$B$34:$B$777,X$83)+'СЕТ СН'!$H$9+СВЦЭМ!$D$10+'СЕТ СН'!$H$6-'СЕТ СН'!$H$19</f>
        <v>1192.9263829500001</v>
      </c>
      <c r="Y113" s="37">
        <f>SUMIFS(СВЦЭМ!$C$34:$C$777,СВЦЭМ!$A$34:$A$777,$A113,СВЦЭМ!$B$34:$B$777,Y$83)+'СЕТ СН'!$H$9+СВЦЭМ!$D$10+'СЕТ СН'!$H$6-'СЕТ СН'!$H$19</f>
        <v>1242.30463349</v>
      </c>
      <c r="AA113" s="38"/>
    </row>
    <row r="114" spans="1:27" ht="15.75" x14ac:dyDescent="0.2">
      <c r="A114" s="36">
        <f t="shared" si="2"/>
        <v>43039</v>
      </c>
      <c r="B114" s="37">
        <f>SUMIFS(СВЦЭМ!$C$34:$C$777,СВЦЭМ!$A$34:$A$777,$A114,СВЦЭМ!$B$34:$B$777,B$83)+'СЕТ СН'!$H$9+СВЦЭМ!$D$10+'СЕТ СН'!$H$6-'СЕТ СН'!$H$19</f>
        <v>1375.0664792299999</v>
      </c>
      <c r="C114" s="37">
        <f>SUMIFS(СВЦЭМ!$C$34:$C$777,СВЦЭМ!$A$34:$A$777,$A114,СВЦЭМ!$B$34:$B$777,C$83)+'СЕТ СН'!$H$9+СВЦЭМ!$D$10+'СЕТ СН'!$H$6-'СЕТ СН'!$H$19</f>
        <v>1356.4372774600001</v>
      </c>
      <c r="D114" s="37">
        <f>SUMIFS(СВЦЭМ!$C$34:$C$777,СВЦЭМ!$A$34:$A$777,$A114,СВЦЭМ!$B$34:$B$777,D$83)+'СЕТ СН'!$H$9+СВЦЭМ!$D$10+'СЕТ СН'!$H$6-'СЕТ СН'!$H$19</f>
        <v>1404.10666309</v>
      </c>
      <c r="E114" s="37">
        <f>SUMIFS(СВЦЭМ!$C$34:$C$777,СВЦЭМ!$A$34:$A$777,$A114,СВЦЭМ!$B$34:$B$777,E$83)+'СЕТ СН'!$H$9+СВЦЭМ!$D$10+'СЕТ СН'!$H$6-'СЕТ СН'!$H$19</f>
        <v>1425.3669471200001</v>
      </c>
      <c r="F114" s="37">
        <f>SUMIFS(СВЦЭМ!$C$34:$C$777,СВЦЭМ!$A$34:$A$777,$A114,СВЦЭМ!$B$34:$B$777,F$83)+'СЕТ СН'!$H$9+СВЦЭМ!$D$10+'СЕТ СН'!$H$6-'СЕТ СН'!$H$19</f>
        <v>1426.6683454499998</v>
      </c>
      <c r="G114" s="37">
        <f>SUMIFS(СВЦЭМ!$C$34:$C$777,СВЦЭМ!$A$34:$A$777,$A114,СВЦЭМ!$B$34:$B$777,G$83)+'СЕТ СН'!$H$9+СВЦЭМ!$D$10+'СЕТ СН'!$H$6-'СЕТ СН'!$H$19</f>
        <v>1393.9811590700001</v>
      </c>
      <c r="H114" s="37">
        <f>SUMIFS(СВЦЭМ!$C$34:$C$777,СВЦЭМ!$A$34:$A$777,$A114,СВЦЭМ!$B$34:$B$777,H$83)+'СЕТ СН'!$H$9+СВЦЭМ!$D$10+'СЕТ СН'!$H$6-'СЕТ СН'!$H$19</f>
        <v>1343.7700263699999</v>
      </c>
      <c r="I114" s="37">
        <f>SUMIFS(СВЦЭМ!$C$34:$C$777,СВЦЭМ!$A$34:$A$777,$A114,СВЦЭМ!$B$34:$B$777,I$83)+'СЕТ СН'!$H$9+СВЦЭМ!$D$10+'СЕТ СН'!$H$6-'СЕТ СН'!$H$19</f>
        <v>1364.6247085300001</v>
      </c>
      <c r="J114" s="37">
        <f>SUMIFS(СВЦЭМ!$C$34:$C$777,СВЦЭМ!$A$34:$A$777,$A114,СВЦЭМ!$B$34:$B$777,J$83)+'СЕТ СН'!$H$9+СВЦЭМ!$D$10+'СЕТ СН'!$H$6-'СЕТ СН'!$H$19</f>
        <v>1308.61033817</v>
      </c>
      <c r="K114" s="37">
        <f>SUMIFS(СВЦЭМ!$C$34:$C$777,СВЦЭМ!$A$34:$A$777,$A114,СВЦЭМ!$B$34:$B$777,K$83)+'СЕТ СН'!$H$9+СВЦЭМ!$D$10+'СЕТ СН'!$H$6-'СЕТ СН'!$H$19</f>
        <v>1217.6048282500001</v>
      </c>
      <c r="L114" s="37">
        <f>SUMIFS(СВЦЭМ!$C$34:$C$777,СВЦЭМ!$A$34:$A$777,$A114,СВЦЭМ!$B$34:$B$777,L$83)+'СЕТ СН'!$H$9+СВЦЭМ!$D$10+'СЕТ СН'!$H$6-'СЕТ СН'!$H$19</f>
        <v>1168.51882295</v>
      </c>
      <c r="M114" s="37">
        <f>SUMIFS(СВЦЭМ!$C$34:$C$777,СВЦЭМ!$A$34:$A$777,$A114,СВЦЭМ!$B$34:$B$777,M$83)+'СЕТ СН'!$H$9+СВЦЭМ!$D$10+'СЕТ СН'!$H$6-'СЕТ СН'!$H$19</f>
        <v>1168.7206548600002</v>
      </c>
      <c r="N114" s="37">
        <f>SUMIFS(СВЦЭМ!$C$34:$C$777,СВЦЭМ!$A$34:$A$777,$A114,СВЦЭМ!$B$34:$B$777,N$83)+'СЕТ СН'!$H$9+СВЦЭМ!$D$10+'СЕТ СН'!$H$6-'СЕТ СН'!$H$19</f>
        <v>1158.9026973</v>
      </c>
      <c r="O114" s="37">
        <f>SUMIFS(СВЦЭМ!$C$34:$C$777,СВЦЭМ!$A$34:$A$777,$A114,СВЦЭМ!$B$34:$B$777,O$83)+'СЕТ СН'!$H$9+СВЦЭМ!$D$10+'СЕТ СН'!$H$6-'СЕТ СН'!$H$19</f>
        <v>1161.8792667900002</v>
      </c>
      <c r="P114" s="37">
        <f>SUMIFS(СВЦЭМ!$C$34:$C$777,СВЦЭМ!$A$34:$A$777,$A114,СВЦЭМ!$B$34:$B$777,P$83)+'СЕТ СН'!$H$9+СВЦЭМ!$D$10+'СЕТ СН'!$H$6-'СЕТ СН'!$H$19</f>
        <v>1154.69638962</v>
      </c>
      <c r="Q114" s="37">
        <f>SUMIFS(СВЦЭМ!$C$34:$C$777,СВЦЭМ!$A$34:$A$777,$A114,СВЦЭМ!$B$34:$B$777,Q$83)+'СЕТ СН'!$H$9+СВЦЭМ!$D$10+'СЕТ СН'!$H$6-'СЕТ СН'!$H$19</f>
        <v>1153.7125804100001</v>
      </c>
      <c r="R114" s="37">
        <f>SUMIFS(СВЦЭМ!$C$34:$C$777,СВЦЭМ!$A$34:$A$777,$A114,СВЦЭМ!$B$34:$B$777,R$83)+'СЕТ СН'!$H$9+СВЦЭМ!$D$10+'СЕТ СН'!$H$6-'СЕТ СН'!$H$19</f>
        <v>1144.5242066800001</v>
      </c>
      <c r="S114" s="37">
        <f>SUMIFS(СВЦЭМ!$C$34:$C$777,СВЦЭМ!$A$34:$A$777,$A114,СВЦЭМ!$B$34:$B$777,S$83)+'СЕТ СН'!$H$9+СВЦЭМ!$D$10+'СЕТ СН'!$H$6-'СЕТ СН'!$H$19</f>
        <v>1153.5705128499999</v>
      </c>
      <c r="T114" s="37">
        <f>SUMIFS(СВЦЭМ!$C$34:$C$777,СВЦЭМ!$A$34:$A$777,$A114,СВЦЭМ!$B$34:$B$777,T$83)+'СЕТ СН'!$H$9+СВЦЭМ!$D$10+'СЕТ СН'!$H$6-'СЕТ СН'!$H$19</f>
        <v>1110.7168763300001</v>
      </c>
      <c r="U114" s="37">
        <f>SUMIFS(СВЦЭМ!$C$34:$C$777,СВЦЭМ!$A$34:$A$777,$A114,СВЦЭМ!$B$34:$B$777,U$83)+'СЕТ СН'!$H$9+СВЦЭМ!$D$10+'СЕТ СН'!$H$6-'СЕТ СН'!$H$19</f>
        <v>1063.0790912699999</v>
      </c>
      <c r="V114" s="37">
        <f>SUMIFS(СВЦЭМ!$C$34:$C$777,СВЦЭМ!$A$34:$A$777,$A114,СВЦЭМ!$B$34:$B$777,V$83)+'СЕТ СН'!$H$9+СВЦЭМ!$D$10+'СЕТ СН'!$H$6-'СЕТ СН'!$H$19</f>
        <v>1101.0072578200002</v>
      </c>
      <c r="W114" s="37">
        <f>SUMIFS(СВЦЭМ!$C$34:$C$777,СВЦЭМ!$A$34:$A$777,$A114,СВЦЭМ!$B$34:$B$777,W$83)+'СЕТ СН'!$H$9+СВЦЭМ!$D$10+'СЕТ СН'!$H$6-'СЕТ СН'!$H$19</f>
        <v>1158.8132701700001</v>
      </c>
      <c r="X114" s="37">
        <f>SUMIFS(СВЦЭМ!$C$34:$C$777,СВЦЭМ!$A$34:$A$777,$A114,СВЦЭМ!$B$34:$B$777,X$83)+'СЕТ СН'!$H$9+СВЦЭМ!$D$10+'СЕТ СН'!$H$6-'СЕТ СН'!$H$19</f>
        <v>1222.8250778900001</v>
      </c>
      <c r="Y114" s="37">
        <f>SUMIFS(СВЦЭМ!$C$34:$C$777,СВЦЭМ!$A$34:$A$777,$A114,СВЦЭМ!$B$34:$B$777,Y$83)+'СЕТ СН'!$H$9+СВЦЭМ!$D$10+'СЕТ СН'!$H$6-'СЕТ СН'!$H$19</f>
        <v>1294.9293720300002</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01.10.2017</v>
      </c>
      <c r="B120" s="37">
        <f>SUMIFS(СВЦЭМ!$C$34:$C$777,СВЦЭМ!$A$34:$A$777,$A120,СВЦЭМ!$B$34:$B$777,B$119)+'СЕТ СН'!$I$9+СВЦЭМ!$D$10+'СЕТ СН'!$I$6-'СЕТ СН'!$I$19</f>
        <v>1782.4860592699997</v>
      </c>
      <c r="C120" s="37">
        <f>SUMIFS(СВЦЭМ!$C$34:$C$777,СВЦЭМ!$A$34:$A$777,$A120,СВЦЭМ!$B$34:$B$777,C$119)+'СЕТ СН'!$I$9+СВЦЭМ!$D$10+'СЕТ СН'!$I$6-'СЕТ СН'!$I$19</f>
        <v>1901.5296157799999</v>
      </c>
      <c r="D120" s="37">
        <f>SUMIFS(СВЦЭМ!$C$34:$C$777,СВЦЭМ!$A$34:$A$777,$A120,СВЦЭМ!$B$34:$B$777,D$119)+'СЕТ СН'!$I$9+СВЦЭМ!$D$10+'СЕТ СН'!$I$6-'СЕТ СН'!$I$19</f>
        <v>1918.4424709699997</v>
      </c>
      <c r="E120" s="37">
        <f>SUMIFS(СВЦЭМ!$C$34:$C$777,СВЦЭМ!$A$34:$A$777,$A120,СВЦЭМ!$B$34:$B$777,E$119)+'СЕТ СН'!$I$9+СВЦЭМ!$D$10+'СЕТ СН'!$I$6-'СЕТ СН'!$I$19</f>
        <v>1905.0882243199999</v>
      </c>
      <c r="F120" s="37">
        <f>SUMIFS(СВЦЭМ!$C$34:$C$777,СВЦЭМ!$A$34:$A$777,$A120,СВЦЭМ!$B$34:$B$777,F$119)+'СЕТ СН'!$I$9+СВЦЭМ!$D$10+'СЕТ СН'!$I$6-'СЕТ СН'!$I$19</f>
        <v>1914.1823487900001</v>
      </c>
      <c r="G120" s="37">
        <f>SUMIFS(СВЦЭМ!$C$34:$C$777,СВЦЭМ!$A$34:$A$777,$A120,СВЦЭМ!$B$34:$B$777,G$119)+'СЕТ СН'!$I$9+СВЦЭМ!$D$10+'СЕТ СН'!$I$6-'СЕТ СН'!$I$19</f>
        <v>1914.4198775699997</v>
      </c>
      <c r="H120" s="37">
        <f>SUMIFS(СВЦЭМ!$C$34:$C$777,СВЦЭМ!$A$34:$A$777,$A120,СВЦЭМ!$B$34:$B$777,H$119)+'СЕТ СН'!$I$9+СВЦЭМ!$D$10+'СЕТ СН'!$I$6-'СЕТ СН'!$I$19</f>
        <v>1829.5002055599998</v>
      </c>
      <c r="I120" s="37">
        <f>SUMIFS(СВЦЭМ!$C$34:$C$777,СВЦЭМ!$A$34:$A$777,$A120,СВЦЭМ!$B$34:$B$777,I$119)+'СЕТ СН'!$I$9+СВЦЭМ!$D$10+'СЕТ СН'!$I$6-'СЕТ СН'!$I$19</f>
        <v>1740.8680921699997</v>
      </c>
      <c r="J120" s="37">
        <f>SUMIFS(СВЦЭМ!$C$34:$C$777,СВЦЭМ!$A$34:$A$777,$A120,СВЦЭМ!$B$34:$B$777,J$119)+'СЕТ СН'!$I$9+СВЦЭМ!$D$10+'СЕТ СН'!$I$6-'СЕТ СН'!$I$19</f>
        <v>1632.9032146899999</v>
      </c>
      <c r="K120" s="37">
        <f>SUMIFS(СВЦЭМ!$C$34:$C$777,СВЦЭМ!$A$34:$A$777,$A120,СВЦЭМ!$B$34:$B$777,K$119)+'СЕТ СН'!$I$9+СВЦЭМ!$D$10+'СЕТ СН'!$I$6-'СЕТ СН'!$I$19</f>
        <v>1538.3286368600002</v>
      </c>
      <c r="L120" s="37">
        <f>SUMIFS(СВЦЭМ!$C$34:$C$777,СВЦЭМ!$A$34:$A$777,$A120,СВЦЭМ!$B$34:$B$777,L$119)+'СЕТ СН'!$I$9+СВЦЭМ!$D$10+'СЕТ СН'!$I$6-'СЕТ СН'!$I$19</f>
        <v>1505.7716959999998</v>
      </c>
      <c r="M120" s="37">
        <f>SUMIFS(СВЦЭМ!$C$34:$C$777,СВЦЭМ!$A$34:$A$777,$A120,СВЦЭМ!$B$34:$B$777,M$119)+'СЕТ СН'!$I$9+СВЦЭМ!$D$10+'СЕТ СН'!$I$6-'СЕТ СН'!$I$19</f>
        <v>1469.9462211199998</v>
      </c>
      <c r="N120" s="37">
        <f>SUMIFS(СВЦЭМ!$C$34:$C$777,СВЦЭМ!$A$34:$A$777,$A120,СВЦЭМ!$B$34:$B$777,N$119)+'СЕТ СН'!$I$9+СВЦЭМ!$D$10+'СЕТ СН'!$I$6-'СЕТ СН'!$I$19</f>
        <v>1478.3675014999999</v>
      </c>
      <c r="O120" s="37">
        <f>SUMIFS(СВЦЭМ!$C$34:$C$777,СВЦЭМ!$A$34:$A$777,$A120,СВЦЭМ!$B$34:$B$777,O$119)+'СЕТ СН'!$I$9+СВЦЭМ!$D$10+'СЕТ СН'!$I$6-'СЕТ СН'!$I$19</f>
        <v>1476.6139265299998</v>
      </c>
      <c r="P120" s="37">
        <f>SUMIFS(СВЦЭМ!$C$34:$C$777,СВЦЭМ!$A$34:$A$777,$A120,СВЦЭМ!$B$34:$B$777,P$119)+'СЕТ СН'!$I$9+СВЦЭМ!$D$10+'СЕТ СН'!$I$6-'СЕТ СН'!$I$19</f>
        <v>1471.6969794500001</v>
      </c>
      <c r="Q120" s="37">
        <f>SUMIFS(СВЦЭМ!$C$34:$C$777,СВЦЭМ!$A$34:$A$777,$A120,СВЦЭМ!$B$34:$B$777,Q$119)+'СЕТ СН'!$I$9+СВЦЭМ!$D$10+'СЕТ СН'!$I$6-'СЕТ СН'!$I$19</f>
        <v>1466.9146057600001</v>
      </c>
      <c r="R120" s="37">
        <f>SUMIFS(СВЦЭМ!$C$34:$C$777,СВЦЭМ!$A$34:$A$777,$A120,СВЦЭМ!$B$34:$B$777,R$119)+'СЕТ СН'!$I$9+СВЦЭМ!$D$10+'СЕТ СН'!$I$6-'СЕТ СН'!$I$19</f>
        <v>1465.39101078</v>
      </c>
      <c r="S120" s="37">
        <f>SUMIFS(СВЦЭМ!$C$34:$C$777,СВЦЭМ!$A$34:$A$777,$A120,СВЦЭМ!$B$34:$B$777,S$119)+'СЕТ СН'!$I$9+СВЦЭМ!$D$10+'СЕТ СН'!$I$6-'СЕТ СН'!$I$19</f>
        <v>1465.64046214</v>
      </c>
      <c r="T120" s="37">
        <f>SUMIFS(СВЦЭМ!$C$34:$C$777,СВЦЭМ!$A$34:$A$777,$A120,СВЦЭМ!$B$34:$B$777,T$119)+'СЕТ СН'!$I$9+СВЦЭМ!$D$10+'СЕТ СН'!$I$6-'СЕТ СН'!$I$19</f>
        <v>1463.3165069299998</v>
      </c>
      <c r="U120" s="37">
        <f>SUMIFS(СВЦЭМ!$C$34:$C$777,СВЦЭМ!$A$34:$A$777,$A120,СВЦЭМ!$B$34:$B$777,U$119)+'СЕТ СН'!$I$9+СВЦЭМ!$D$10+'СЕТ СН'!$I$6-'СЕТ СН'!$I$19</f>
        <v>1459.8170193799999</v>
      </c>
      <c r="V120" s="37">
        <f>SUMIFS(СВЦЭМ!$C$34:$C$777,СВЦЭМ!$A$34:$A$777,$A120,СВЦЭМ!$B$34:$B$777,V$119)+'СЕТ СН'!$I$9+СВЦЭМ!$D$10+'СЕТ СН'!$I$6-'СЕТ СН'!$I$19</f>
        <v>1467.74587077</v>
      </c>
      <c r="W120" s="37">
        <f>SUMIFS(СВЦЭМ!$C$34:$C$777,СВЦЭМ!$A$34:$A$777,$A120,СВЦЭМ!$B$34:$B$777,W$119)+'СЕТ СН'!$I$9+СВЦЭМ!$D$10+'СЕТ СН'!$I$6-'СЕТ СН'!$I$19</f>
        <v>1560.9557928599997</v>
      </c>
      <c r="X120" s="37">
        <f>SUMIFS(СВЦЭМ!$C$34:$C$777,СВЦЭМ!$A$34:$A$777,$A120,СВЦЭМ!$B$34:$B$777,X$119)+'СЕТ СН'!$I$9+СВЦЭМ!$D$10+'СЕТ СН'!$I$6-'СЕТ СН'!$I$19</f>
        <v>1637.3375465300001</v>
      </c>
      <c r="Y120" s="37">
        <f>SUMIFS(СВЦЭМ!$C$34:$C$777,СВЦЭМ!$A$34:$A$777,$A120,СВЦЭМ!$B$34:$B$777,Y$119)+'СЕТ СН'!$I$9+СВЦЭМ!$D$10+'СЕТ СН'!$I$6-'СЕТ СН'!$I$19</f>
        <v>1709.77969949</v>
      </c>
    </row>
    <row r="121" spans="1:27" ht="15.75" x14ac:dyDescent="0.2">
      <c r="A121" s="36">
        <f>A120+1</f>
        <v>43010</v>
      </c>
      <c r="B121" s="37">
        <f>SUMIFS(СВЦЭМ!$C$34:$C$777,СВЦЭМ!$A$34:$A$777,$A121,СВЦЭМ!$B$34:$B$777,B$119)+'СЕТ СН'!$I$9+СВЦЭМ!$D$10+'СЕТ СН'!$I$6-'СЕТ СН'!$I$19</f>
        <v>1862.0049848899998</v>
      </c>
      <c r="C121" s="37">
        <f>SUMIFS(СВЦЭМ!$C$34:$C$777,СВЦЭМ!$A$34:$A$777,$A121,СВЦЭМ!$B$34:$B$777,C$119)+'СЕТ СН'!$I$9+СВЦЭМ!$D$10+'СЕТ СН'!$I$6-'СЕТ СН'!$I$19</f>
        <v>1920.49963394</v>
      </c>
      <c r="D121" s="37">
        <f>SUMIFS(СВЦЭМ!$C$34:$C$777,СВЦЭМ!$A$34:$A$777,$A121,СВЦЭМ!$B$34:$B$777,D$119)+'СЕТ СН'!$I$9+СВЦЭМ!$D$10+'СЕТ СН'!$I$6-'СЕТ СН'!$I$19</f>
        <v>1930.3264514100001</v>
      </c>
      <c r="E121" s="37">
        <f>SUMIFS(СВЦЭМ!$C$34:$C$777,СВЦЭМ!$A$34:$A$777,$A121,СВЦЭМ!$B$34:$B$777,E$119)+'СЕТ СН'!$I$9+СВЦЭМ!$D$10+'СЕТ СН'!$I$6-'СЕТ СН'!$I$19</f>
        <v>1940.01993356</v>
      </c>
      <c r="F121" s="37">
        <f>SUMIFS(СВЦЭМ!$C$34:$C$777,СВЦЭМ!$A$34:$A$777,$A121,СВЦЭМ!$B$34:$B$777,F$119)+'СЕТ СН'!$I$9+СВЦЭМ!$D$10+'СЕТ СН'!$I$6-'СЕТ СН'!$I$19</f>
        <v>1953.7114458300002</v>
      </c>
      <c r="G121" s="37">
        <f>SUMIFS(СВЦЭМ!$C$34:$C$777,СВЦЭМ!$A$34:$A$777,$A121,СВЦЭМ!$B$34:$B$777,G$119)+'СЕТ СН'!$I$9+СВЦЭМ!$D$10+'СЕТ СН'!$I$6-'СЕТ СН'!$I$19</f>
        <v>1941.3226467100003</v>
      </c>
      <c r="H121" s="37">
        <f>SUMIFS(СВЦЭМ!$C$34:$C$777,СВЦЭМ!$A$34:$A$777,$A121,СВЦЭМ!$B$34:$B$777,H$119)+'СЕТ СН'!$I$9+СВЦЭМ!$D$10+'СЕТ СН'!$I$6-'СЕТ СН'!$I$19</f>
        <v>1866.6383028</v>
      </c>
      <c r="I121" s="37">
        <f>SUMIFS(СВЦЭМ!$C$34:$C$777,СВЦЭМ!$A$34:$A$777,$A121,СВЦЭМ!$B$34:$B$777,I$119)+'СЕТ СН'!$I$9+СВЦЭМ!$D$10+'СЕТ СН'!$I$6-'СЕТ СН'!$I$19</f>
        <v>1785.4976072700001</v>
      </c>
      <c r="J121" s="37">
        <f>SUMIFS(СВЦЭМ!$C$34:$C$777,СВЦЭМ!$A$34:$A$777,$A121,СВЦЭМ!$B$34:$B$777,J$119)+'СЕТ СН'!$I$9+СВЦЭМ!$D$10+'СЕТ СН'!$I$6-'СЕТ СН'!$I$19</f>
        <v>1687.7652124299998</v>
      </c>
      <c r="K121" s="37">
        <f>SUMIFS(СВЦЭМ!$C$34:$C$777,СВЦЭМ!$A$34:$A$777,$A121,СВЦЭМ!$B$34:$B$777,K$119)+'СЕТ СН'!$I$9+СВЦЭМ!$D$10+'СЕТ СН'!$I$6-'СЕТ СН'!$I$19</f>
        <v>1563.38322724</v>
      </c>
      <c r="L121" s="37">
        <f>SUMIFS(СВЦЭМ!$C$34:$C$777,СВЦЭМ!$A$34:$A$777,$A121,СВЦЭМ!$B$34:$B$777,L$119)+'СЕТ СН'!$I$9+СВЦЭМ!$D$10+'СЕТ СН'!$I$6-'СЕТ СН'!$I$19</f>
        <v>1485.2155899700001</v>
      </c>
      <c r="M121" s="37">
        <f>SUMIFS(СВЦЭМ!$C$34:$C$777,СВЦЭМ!$A$34:$A$777,$A121,СВЦЭМ!$B$34:$B$777,M$119)+'СЕТ СН'!$I$9+СВЦЭМ!$D$10+'СЕТ СН'!$I$6-'СЕТ СН'!$I$19</f>
        <v>1453.2504539900001</v>
      </c>
      <c r="N121" s="37">
        <f>SUMIFS(СВЦЭМ!$C$34:$C$777,СВЦЭМ!$A$34:$A$777,$A121,СВЦЭМ!$B$34:$B$777,N$119)+'СЕТ СН'!$I$9+СВЦЭМ!$D$10+'СЕТ СН'!$I$6-'СЕТ СН'!$I$19</f>
        <v>1461.3833549799999</v>
      </c>
      <c r="O121" s="37">
        <f>SUMIFS(СВЦЭМ!$C$34:$C$777,СВЦЭМ!$A$34:$A$777,$A121,СВЦЭМ!$B$34:$B$777,O$119)+'СЕТ СН'!$I$9+СВЦЭМ!$D$10+'СЕТ СН'!$I$6-'СЕТ СН'!$I$19</f>
        <v>1457.7035168</v>
      </c>
      <c r="P121" s="37">
        <f>SUMIFS(СВЦЭМ!$C$34:$C$777,СВЦЭМ!$A$34:$A$777,$A121,СВЦЭМ!$B$34:$B$777,P$119)+'СЕТ СН'!$I$9+СВЦЭМ!$D$10+'СЕТ СН'!$I$6-'СЕТ СН'!$I$19</f>
        <v>1469.99391737</v>
      </c>
      <c r="Q121" s="37">
        <f>SUMIFS(СВЦЭМ!$C$34:$C$777,СВЦЭМ!$A$34:$A$777,$A121,СВЦЭМ!$B$34:$B$777,Q$119)+'СЕТ СН'!$I$9+СВЦЭМ!$D$10+'СЕТ СН'!$I$6-'СЕТ СН'!$I$19</f>
        <v>1478.3586577000001</v>
      </c>
      <c r="R121" s="37">
        <f>SUMIFS(СВЦЭМ!$C$34:$C$777,СВЦЭМ!$A$34:$A$777,$A121,СВЦЭМ!$B$34:$B$777,R$119)+'СЕТ СН'!$I$9+СВЦЭМ!$D$10+'СЕТ СН'!$I$6-'СЕТ СН'!$I$19</f>
        <v>1483.4957282800001</v>
      </c>
      <c r="S121" s="37">
        <f>SUMIFS(СВЦЭМ!$C$34:$C$777,СВЦЭМ!$A$34:$A$777,$A121,СВЦЭМ!$B$34:$B$777,S$119)+'СЕТ СН'!$I$9+СВЦЭМ!$D$10+'СЕТ СН'!$I$6-'СЕТ СН'!$I$19</f>
        <v>1468.5742189</v>
      </c>
      <c r="T121" s="37">
        <f>SUMIFS(СВЦЭМ!$C$34:$C$777,СВЦЭМ!$A$34:$A$777,$A121,СВЦЭМ!$B$34:$B$777,T$119)+'СЕТ СН'!$I$9+СВЦЭМ!$D$10+'СЕТ СН'!$I$6-'СЕТ СН'!$I$19</f>
        <v>1450.2793824599999</v>
      </c>
      <c r="U121" s="37">
        <f>SUMIFS(СВЦЭМ!$C$34:$C$777,СВЦЭМ!$A$34:$A$777,$A121,СВЦЭМ!$B$34:$B$777,U$119)+'СЕТ СН'!$I$9+СВЦЭМ!$D$10+'СЕТ СН'!$I$6-'СЕТ СН'!$I$19</f>
        <v>1478.9529561099998</v>
      </c>
      <c r="V121" s="37">
        <f>SUMIFS(СВЦЭМ!$C$34:$C$777,СВЦЭМ!$A$34:$A$777,$A121,СВЦЭМ!$B$34:$B$777,V$119)+'СЕТ СН'!$I$9+СВЦЭМ!$D$10+'СЕТ СН'!$I$6-'СЕТ СН'!$I$19</f>
        <v>1478.1397071599999</v>
      </c>
      <c r="W121" s="37">
        <f>SUMIFS(СВЦЭМ!$C$34:$C$777,СВЦЭМ!$A$34:$A$777,$A121,СВЦЭМ!$B$34:$B$777,W$119)+'СЕТ СН'!$I$9+СВЦЭМ!$D$10+'СЕТ СН'!$I$6-'СЕТ СН'!$I$19</f>
        <v>1545.6881998399999</v>
      </c>
      <c r="X121" s="37">
        <f>SUMIFS(СВЦЭМ!$C$34:$C$777,СВЦЭМ!$A$34:$A$777,$A121,СВЦЭМ!$B$34:$B$777,X$119)+'СЕТ СН'!$I$9+СВЦЭМ!$D$10+'СЕТ СН'!$I$6-'СЕТ СН'!$I$19</f>
        <v>1617.7317503700001</v>
      </c>
      <c r="Y121" s="37">
        <f>SUMIFS(СВЦЭМ!$C$34:$C$777,СВЦЭМ!$A$34:$A$777,$A121,СВЦЭМ!$B$34:$B$777,Y$119)+'СЕТ СН'!$I$9+СВЦЭМ!$D$10+'СЕТ СН'!$I$6-'СЕТ СН'!$I$19</f>
        <v>1694.7278367499998</v>
      </c>
    </row>
    <row r="122" spans="1:27" ht="15.75" x14ac:dyDescent="0.2">
      <c r="A122" s="36">
        <f t="shared" ref="A122:A150" si="3">A121+1</f>
        <v>43011</v>
      </c>
      <c r="B122" s="37">
        <f>SUMIFS(СВЦЭМ!$C$34:$C$777,СВЦЭМ!$A$34:$A$777,$A122,СВЦЭМ!$B$34:$B$777,B$119)+'СЕТ СН'!$I$9+СВЦЭМ!$D$10+'СЕТ СН'!$I$6-'СЕТ СН'!$I$19</f>
        <v>1721.90711289</v>
      </c>
      <c r="C122" s="37">
        <f>SUMIFS(СВЦЭМ!$C$34:$C$777,СВЦЭМ!$A$34:$A$777,$A122,СВЦЭМ!$B$34:$B$777,C$119)+'СЕТ СН'!$I$9+СВЦЭМ!$D$10+'СЕТ СН'!$I$6-'СЕТ СН'!$I$19</f>
        <v>1781.38480187</v>
      </c>
      <c r="D122" s="37">
        <f>SUMIFS(СВЦЭМ!$C$34:$C$777,СВЦЭМ!$A$34:$A$777,$A122,СВЦЭМ!$B$34:$B$777,D$119)+'СЕТ СН'!$I$9+СВЦЭМ!$D$10+'СЕТ СН'!$I$6-'СЕТ СН'!$I$19</f>
        <v>1810.1151294900001</v>
      </c>
      <c r="E122" s="37">
        <f>SUMIFS(СВЦЭМ!$C$34:$C$777,СВЦЭМ!$A$34:$A$777,$A122,СВЦЭМ!$B$34:$B$777,E$119)+'СЕТ СН'!$I$9+СВЦЭМ!$D$10+'СЕТ СН'!$I$6-'СЕТ СН'!$I$19</f>
        <v>1814.40366176</v>
      </c>
      <c r="F122" s="37">
        <f>SUMIFS(СВЦЭМ!$C$34:$C$777,СВЦЭМ!$A$34:$A$777,$A122,СВЦЭМ!$B$34:$B$777,F$119)+'СЕТ СН'!$I$9+СВЦЭМ!$D$10+'СЕТ СН'!$I$6-'СЕТ СН'!$I$19</f>
        <v>1812.4763939599998</v>
      </c>
      <c r="G122" s="37">
        <f>SUMIFS(СВЦЭМ!$C$34:$C$777,СВЦЭМ!$A$34:$A$777,$A122,СВЦЭМ!$B$34:$B$777,G$119)+'СЕТ СН'!$I$9+СВЦЭМ!$D$10+'СЕТ СН'!$I$6-'СЕТ СН'!$I$19</f>
        <v>1799.9224310300001</v>
      </c>
      <c r="H122" s="37">
        <f>SUMIFS(СВЦЭМ!$C$34:$C$777,СВЦЭМ!$A$34:$A$777,$A122,СВЦЭМ!$B$34:$B$777,H$119)+'СЕТ СН'!$I$9+СВЦЭМ!$D$10+'СЕТ СН'!$I$6-'СЕТ СН'!$I$19</f>
        <v>1735.7544137200002</v>
      </c>
      <c r="I122" s="37">
        <f>SUMIFS(СВЦЭМ!$C$34:$C$777,СВЦЭМ!$A$34:$A$777,$A122,СВЦЭМ!$B$34:$B$777,I$119)+'СЕТ СН'!$I$9+СВЦЭМ!$D$10+'СЕТ СН'!$I$6-'СЕТ СН'!$I$19</f>
        <v>1688.2840752000002</v>
      </c>
      <c r="J122" s="37">
        <f>SUMIFS(СВЦЭМ!$C$34:$C$777,СВЦЭМ!$A$34:$A$777,$A122,СВЦЭМ!$B$34:$B$777,J$119)+'СЕТ СН'!$I$9+СВЦЭМ!$D$10+'СЕТ СН'!$I$6-'СЕТ СН'!$I$19</f>
        <v>1645.86770011</v>
      </c>
      <c r="K122" s="37">
        <f>SUMIFS(СВЦЭМ!$C$34:$C$777,СВЦЭМ!$A$34:$A$777,$A122,СВЦЭМ!$B$34:$B$777,K$119)+'СЕТ СН'!$I$9+СВЦЭМ!$D$10+'СЕТ СН'!$I$6-'СЕТ СН'!$I$19</f>
        <v>1566.7154098199999</v>
      </c>
      <c r="L122" s="37">
        <f>SUMIFS(СВЦЭМ!$C$34:$C$777,СВЦЭМ!$A$34:$A$777,$A122,СВЦЭМ!$B$34:$B$777,L$119)+'СЕТ СН'!$I$9+СВЦЭМ!$D$10+'СЕТ СН'!$I$6-'СЕТ СН'!$I$19</f>
        <v>1498.16288859</v>
      </c>
      <c r="M122" s="37">
        <f>SUMIFS(СВЦЭМ!$C$34:$C$777,СВЦЭМ!$A$34:$A$777,$A122,СВЦЭМ!$B$34:$B$777,M$119)+'СЕТ СН'!$I$9+СВЦЭМ!$D$10+'СЕТ СН'!$I$6-'СЕТ СН'!$I$19</f>
        <v>1464.6596562099999</v>
      </c>
      <c r="N122" s="37">
        <f>SUMIFS(СВЦЭМ!$C$34:$C$777,СВЦЭМ!$A$34:$A$777,$A122,СВЦЭМ!$B$34:$B$777,N$119)+'СЕТ СН'!$I$9+СВЦЭМ!$D$10+'СЕТ СН'!$I$6-'СЕТ СН'!$I$19</f>
        <v>1456.0454604699999</v>
      </c>
      <c r="O122" s="37">
        <f>SUMIFS(СВЦЭМ!$C$34:$C$777,СВЦЭМ!$A$34:$A$777,$A122,СВЦЭМ!$B$34:$B$777,O$119)+'СЕТ СН'!$I$9+СВЦЭМ!$D$10+'СЕТ СН'!$I$6-'СЕТ СН'!$I$19</f>
        <v>1461.1790860900001</v>
      </c>
      <c r="P122" s="37">
        <f>SUMIFS(СВЦЭМ!$C$34:$C$777,СВЦЭМ!$A$34:$A$777,$A122,СВЦЭМ!$B$34:$B$777,P$119)+'СЕТ СН'!$I$9+СВЦЭМ!$D$10+'СЕТ СН'!$I$6-'СЕТ СН'!$I$19</f>
        <v>1460.8629059</v>
      </c>
      <c r="Q122" s="37">
        <f>SUMIFS(СВЦЭМ!$C$34:$C$777,СВЦЭМ!$A$34:$A$777,$A122,СВЦЭМ!$B$34:$B$777,Q$119)+'СЕТ СН'!$I$9+СВЦЭМ!$D$10+'СЕТ СН'!$I$6-'СЕТ СН'!$I$19</f>
        <v>1460.3731157799998</v>
      </c>
      <c r="R122" s="37">
        <f>SUMIFS(СВЦЭМ!$C$34:$C$777,СВЦЭМ!$A$34:$A$777,$A122,СВЦЭМ!$B$34:$B$777,R$119)+'СЕТ СН'!$I$9+СВЦЭМ!$D$10+'СЕТ СН'!$I$6-'СЕТ СН'!$I$19</f>
        <v>1460.62744733</v>
      </c>
      <c r="S122" s="37">
        <f>SUMIFS(СВЦЭМ!$C$34:$C$777,СВЦЭМ!$A$34:$A$777,$A122,СВЦЭМ!$B$34:$B$777,S$119)+'СЕТ СН'!$I$9+СВЦЭМ!$D$10+'СЕТ СН'!$I$6-'СЕТ СН'!$I$19</f>
        <v>1459.5755661399999</v>
      </c>
      <c r="T122" s="37">
        <f>SUMIFS(СВЦЭМ!$C$34:$C$777,СВЦЭМ!$A$34:$A$777,$A122,СВЦЭМ!$B$34:$B$777,T$119)+'СЕТ СН'!$I$9+СВЦЭМ!$D$10+'СЕТ СН'!$I$6-'СЕТ СН'!$I$19</f>
        <v>1460.7415099999998</v>
      </c>
      <c r="U122" s="37">
        <f>SUMIFS(СВЦЭМ!$C$34:$C$777,СВЦЭМ!$A$34:$A$777,$A122,СВЦЭМ!$B$34:$B$777,U$119)+'СЕТ СН'!$I$9+СВЦЭМ!$D$10+'СЕТ СН'!$I$6-'СЕТ СН'!$I$19</f>
        <v>1490.01786021</v>
      </c>
      <c r="V122" s="37">
        <f>SUMIFS(СВЦЭМ!$C$34:$C$777,СВЦЭМ!$A$34:$A$777,$A122,СВЦЭМ!$B$34:$B$777,V$119)+'СЕТ СН'!$I$9+СВЦЭМ!$D$10+'СЕТ СН'!$I$6-'СЕТ СН'!$I$19</f>
        <v>1484.9824710900002</v>
      </c>
      <c r="W122" s="37">
        <f>SUMIFS(СВЦЭМ!$C$34:$C$777,СВЦЭМ!$A$34:$A$777,$A122,СВЦЭМ!$B$34:$B$777,W$119)+'СЕТ СН'!$I$9+СВЦЭМ!$D$10+'СЕТ СН'!$I$6-'СЕТ СН'!$I$19</f>
        <v>1547.3122301499998</v>
      </c>
      <c r="X122" s="37">
        <f>SUMIFS(СВЦЭМ!$C$34:$C$777,СВЦЭМ!$A$34:$A$777,$A122,СВЦЭМ!$B$34:$B$777,X$119)+'СЕТ СН'!$I$9+СВЦЭМ!$D$10+'СЕТ СН'!$I$6-'СЕТ СН'!$I$19</f>
        <v>1604.26835157</v>
      </c>
      <c r="Y122" s="37">
        <f>SUMIFS(СВЦЭМ!$C$34:$C$777,СВЦЭМ!$A$34:$A$777,$A122,СВЦЭМ!$B$34:$B$777,Y$119)+'СЕТ СН'!$I$9+СВЦЭМ!$D$10+'СЕТ СН'!$I$6-'СЕТ СН'!$I$19</f>
        <v>1665.1456378100002</v>
      </c>
    </row>
    <row r="123" spans="1:27" ht="15.75" x14ac:dyDescent="0.2">
      <c r="A123" s="36">
        <f t="shared" si="3"/>
        <v>43012</v>
      </c>
      <c r="B123" s="37">
        <f>SUMIFS(СВЦЭМ!$C$34:$C$777,СВЦЭМ!$A$34:$A$777,$A123,СВЦЭМ!$B$34:$B$777,B$119)+'СЕТ СН'!$I$9+СВЦЭМ!$D$10+'СЕТ СН'!$I$6-'СЕТ СН'!$I$19</f>
        <v>1716.16773874</v>
      </c>
      <c r="C123" s="37">
        <f>SUMIFS(СВЦЭМ!$C$34:$C$777,СВЦЭМ!$A$34:$A$777,$A123,СВЦЭМ!$B$34:$B$777,C$119)+'СЕТ СН'!$I$9+СВЦЭМ!$D$10+'СЕТ СН'!$I$6-'СЕТ СН'!$I$19</f>
        <v>1744.1175612100001</v>
      </c>
      <c r="D123" s="37">
        <f>SUMIFS(СВЦЭМ!$C$34:$C$777,СВЦЭМ!$A$34:$A$777,$A123,СВЦЭМ!$B$34:$B$777,D$119)+'СЕТ СН'!$I$9+СВЦЭМ!$D$10+'СЕТ СН'!$I$6-'СЕТ СН'!$I$19</f>
        <v>1725.4380306399999</v>
      </c>
      <c r="E123" s="37">
        <f>SUMIFS(СВЦЭМ!$C$34:$C$777,СВЦЭМ!$A$34:$A$777,$A123,СВЦЭМ!$B$34:$B$777,E$119)+'СЕТ СН'!$I$9+СВЦЭМ!$D$10+'СЕТ СН'!$I$6-'СЕТ СН'!$I$19</f>
        <v>1718.42945108</v>
      </c>
      <c r="F123" s="37">
        <f>SUMIFS(СВЦЭМ!$C$34:$C$777,СВЦЭМ!$A$34:$A$777,$A123,СВЦЭМ!$B$34:$B$777,F$119)+'СЕТ СН'!$I$9+СВЦЭМ!$D$10+'СЕТ СН'!$I$6-'СЕТ СН'!$I$19</f>
        <v>1716.6283269599999</v>
      </c>
      <c r="G123" s="37">
        <f>SUMIFS(СВЦЭМ!$C$34:$C$777,СВЦЭМ!$A$34:$A$777,$A123,СВЦЭМ!$B$34:$B$777,G$119)+'СЕТ СН'!$I$9+СВЦЭМ!$D$10+'СЕТ СН'!$I$6-'СЕТ СН'!$I$19</f>
        <v>1731.75608534</v>
      </c>
      <c r="H123" s="37">
        <f>SUMIFS(СВЦЭМ!$C$34:$C$777,СВЦЭМ!$A$34:$A$777,$A123,СВЦЭМ!$B$34:$B$777,H$119)+'СЕТ СН'!$I$9+СВЦЭМ!$D$10+'СЕТ СН'!$I$6-'СЕТ СН'!$I$19</f>
        <v>1768.7203099799999</v>
      </c>
      <c r="I123" s="37">
        <f>SUMIFS(СВЦЭМ!$C$34:$C$777,СВЦЭМ!$A$34:$A$777,$A123,СВЦЭМ!$B$34:$B$777,I$119)+'СЕТ СН'!$I$9+СВЦЭМ!$D$10+'СЕТ СН'!$I$6-'СЕТ СН'!$I$19</f>
        <v>1742.86217803</v>
      </c>
      <c r="J123" s="37">
        <f>SUMIFS(СВЦЭМ!$C$34:$C$777,СВЦЭМ!$A$34:$A$777,$A123,СВЦЭМ!$B$34:$B$777,J$119)+'СЕТ СН'!$I$9+СВЦЭМ!$D$10+'СЕТ СН'!$I$6-'СЕТ СН'!$I$19</f>
        <v>1689.6716254399998</v>
      </c>
      <c r="K123" s="37">
        <f>SUMIFS(СВЦЭМ!$C$34:$C$777,СВЦЭМ!$A$34:$A$777,$A123,СВЦЭМ!$B$34:$B$777,K$119)+'СЕТ СН'!$I$9+СВЦЭМ!$D$10+'СЕТ СН'!$I$6-'СЕТ СН'!$I$19</f>
        <v>1580.8985131499999</v>
      </c>
      <c r="L123" s="37">
        <f>SUMIFS(СВЦЭМ!$C$34:$C$777,СВЦЭМ!$A$34:$A$777,$A123,СВЦЭМ!$B$34:$B$777,L$119)+'СЕТ СН'!$I$9+СВЦЭМ!$D$10+'СЕТ СН'!$I$6-'СЕТ СН'!$I$19</f>
        <v>1478.5902713400001</v>
      </c>
      <c r="M123" s="37">
        <f>SUMIFS(СВЦЭМ!$C$34:$C$777,СВЦЭМ!$A$34:$A$777,$A123,СВЦЭМ!$B$34:$B$777,M$119)+'СЕТ СН'!$I$9+СВЦЭМ!$D$10+'СЕТ СН'!$I$6-'СЕТ СН'!$I$19</f>
        <v>1453.5409136799999</v>
      </c>
      <c r="N123" s="37">
        <f>SUMIFS(СВЦЭМ!$C$34:$C$777,СВЦЭМ!$A$34:$A$777,$A123,СВЦЭМ!$B$34:$B$777,N$119)+'СЕТ СН'!$I$9+СВЦЭМ!$D$10+'СЕТ СН'!$I$6-'СЕТ СН'!$I$19</f>
        <v>1446.7214506299999</v>
      </c>
      <c r="O123" s="37">
        <f>SUMIFS(СВЦЭМ!$C$34:$C$777,СВЦЭМ!$A$34:$A$777,$A123,СВЦЭМ!$B$34:$B$777,O$119)+'СЕТ СН'!$I$9+СВЦЭМ!$D$10+'СЕТ СН'!$I$6-'СЕТ СН'!$I$19</f>
        <v>1450.07480341</v>
      </c>
      <c r="P123" s="37">
        <f>SUMIFS(СВЦЭМ!$C$34:$C$777,СВЦЭМ!$A$34:$A$777,$A123,СВЦЭМ!$B$34:$B$777,P$119)+'СЕТ СН'!$I$9+СВЦЭМ!$D$10+'СЕТ СН'!$I$6-'СЕТ СН'!$I$19</f>
        <v>1447.6885322799999</v>
      </c>
      <c r="Q123" s="37">
        <f>SUMIFS(СВЦЭМ!$C$34:$C$777,СВЦЭМ!$A$34:$A$777,$A123,СВЦЭМ!$B$34:$B$777,Q$119)+'СЕТ СН'!$I$9+СВЦЭМ!$D$10+'СЕТ СН'!$I$6-'СЕТ СН'!$I$19</f>
        <v>1448.2722933599998</v>
      </c>
      <c r="R123" s="37">
        <f>SUMIFS(СВЦЭМ!$C$34:$C$777,СВЦЭМ!$A$34:$A$777,$A123,СВЦЭМ!$B$34:$B$777,R$119)+'СЕТ СН'!$I$9+СВЦЭМ!$D$10+'СЕТ СН'!$I$6-'СЕТ СН'!$I$19</f>
        <v>1459.12201736</v>
      </c>
      <c r="S123" s="37">
        <f>SUMIFS(СВЦЭМ!$C$34:$C$777,СВЦЭМ!$A$34:$A$777,$A123,СВЦЭМ!$B$34:$B$777,S$119)+'СЕТ СН'!$I$9+СВЦЭМ!$D$10+'СЕТ СН'!$I$6-'СЕТ СН'!$I$19</f>
        <v>1469.6460376200002</v>
      </c>
      <c r="T123" s="37">
        <f>SUMIFS(СВЦЭМ!$C$34:$C$777,СВЦЭМ!$A$34:$A$777,$A123,СВЦЭМ!$B$34:$B$777,T$119)+'СЕТ СН'!$I$9+СВЦЭМ!$D$10+'СЕТ СН'!$I$6-'СЕТ СН'!$I$19</f>
        <v>1476.2418849199998</v>
      </c>
      <c r="U123" s="37">
        <f>SUMIFS(СВЦЭМ!$C$34:$C$777,СВЦЭМ!$A$34:$A$777,$A123,СВЦЭМ!$B$34:$B$777,U$119)+'СЕТ СН'!$I$9+СВЦЭМ!$D$10+'СЕТ СН'!$I$6-'СЕТ СН'!$I$19</f>
        <v>1501.6374243</v>
      </c>
      <c r="V123" s="37">
        <f>SUMIFS(СВЦЭМ!$C$34:$C$777,СВЦЭМ!$A$34:$A$777,$A123,СВЦЭМ!$B$34:$B$777,V$119)+'СЕТ СН'!$I$9+СВЦЭМ!$D$10+'СЕТ СН'!$I$6-'СЕТ СН'!$I$19</f>
        <v>1526.3450358099999</v>
      </c>
      <c r="W123" s="37">
        <f>SUMIFS(СВЦЭМ!$C$34:$C$777,СВЦЭМ!$A$34:$A$777,$A123,СВЦЭМ!$B$34:$B$777,W$119)+'СЕТ СН'!$I$9+СВЦЭМ!$D$10+'СЕТ СН'!$I$6-'СЕТ СН'!$I$19</f>
        <v>1546.1509992599999</v>
      </c>
      <c r="X123" s="37">
        <f>SUMIFS(СВЦЭМ!$C$34:$C$777,СВЦЭМ!$A$34:$A$777,$A123,СВЦЭМ!$B$34:$B$777,X$119)+'СЕТ СН'!$I$9+СВЦЭМ!$D$10+'СЕТ СН'!$I$6-'СЕТ СН'!$I$19</f>
        <v>1627.7615615999998</v>
      </c>
      <c r="Y123" s="37">
        <f>SUMIFS(СВЦЭМ!$C$34:$C$777,СВЦЭМ!$A$34:$A$777,$A123,СВЦЭМ!$B$34:$B$777,Y$119)+'СЕТ СН'!$I$9+СВЦЭМ!$D$10+'СЕТ СН'!$I$6-'СЕТ СН'!$I$19</f>
        <v>1754.0124987700001</v>
      </c>
    </row>
    <row r="124" spans="1:27" ht="15.75" x14ac:dyDescent="0.2">
      <c r="A124" s="36">
        <f t="shared" si="3"/>
        <v>43013</v>
      </c>
      <c r="B124" s="37">
        <f>SUMIFS(СВЦЭМ!$C$34:$C$777,СВЦЭМ!$A$34:$A$777,$A124,СВЦЭМ!$B$34:$B$777,B$119)+'СЕТ СН'!$I$9+СВЦЭМ!$D$10+'СЕТ СН'!$I$6-'СЕТ СН'!$I$19</f>
        <v>1744.47515978</v>
      </c>
      <c r="C124" s="37">
        <f>SUMIFS(СВЦЭМ!$C$34:$C$777,СВЦЭМ!$A$34:$A$777,$A124,СВЦЭМ!$B$34:$B$777,C$119)+'СЕТ СН'!$I$9+СВЦЭМ!$D$10+'СЕТ СН'!$I$6-'СЕТ СН'!$I$19</f>
        <v>1768.3155538199999</v>
      </c>
      <c r="D124" s="37">
        <f>SUMIFS(СВЦЭМ!$C$34:$C$777,СВЦЭМ!$A$34:$A$777,$A124,СВЦЭМ!$B$34:$B$777,D$119)+'СЕТ СН'!$I$9+СВЦЭМ!$D$10+'СЕТ СН'!$I$6-'СЕТ СН'!$I$19</f>
        <v>1748.9503206499999</v>
      </c>
      <c r="E124" s="37">
        <f>SUMIFS(СВЦЭМ!$C$34:$C$777,СВЦЭМ!$A$34:$A$777,$A124,СВЦЭМ!$B$34:$B$777,E$119)+'СЕТ СН'!$I$9+СВЦЭМ!$D$10+'СЕТ СН'!$I$6-'СЕТ СН'!$I$19</f>
        <v>1742.3880707099997</v>
      </c>
      <c r="F124" s="37">
        <f>SUMIFS(СВЦЭМ!$C$34:$C$777,СВЦЭМ!$A$34:$A$777,$A124,СВЦЭМ!$B$34:$B$777,F$119)+'СЕТ СН'!$I$9+СВЦЭМ!$D$10+'СЕТ СН'!$I$6-'СЕТ СН'!$I$19</f>
        <v>1740.2576428399998</v>
      </c>
      <c r="G124" s="37">
        <f>SUMIFS(СВЦЭМ!$C$34:$C$777,СВЦЭМ!$A$34:$A$777,$A124,СВЦЭМ!$B$34:$B$777,G$119)+'СЕТ СН'!$I$9+СВЦЭМ!$D$10+'СЕТ СН'!$I$6-'СЕТ СН'!$I$19</f>
        <v>1773.5972471300001</v>
      </c>
      <c r="H124" s="37">
        <f>SUMIFS(СВЦЭМ!$C$34:$C$777,СВЦЭМ!$A$34:$A$777,$A124,СВЦЭМ!$B$34:$B$777,H$119)+'СЕТ СН'!$I$9+СВЦЭМ!$D$10+'СЕТ СН'!$I$6-'СЕТ СН'!$I$19</f>
        <v>1764.0297237</v>
      </c>
      <c r="I124" s="37">
        <f>SUMIFS(СВЦЭМ!$C$34:$C$777,СВЦЭМ!$A$34:$A$777,$A124,СВЦЭМ!$B$34:$B$777,I$119)+'СЕТ СН'!$I$9+СВЦЭМ!$D$10+'СЕТ СН'!$I$6-'СЕТ СН'!$I$19</f>
        <v>1712.7865526000001</v>
      </c>
      <c r="J124" s="37">
        <f>SUMIFS(СВЦЭМ!$C$34:$C$777,СВЦЭМ!$A$34:$A$777,$A124,СВЦЭМ!$B$34:$B$777,J$119)+'СЕТ СН'!$I$9+СВЦЭМ!$D$10+'СЕТ СН'!$I$6-'СЕТ СН'!$I$19</f>
        <v>1642.6124093500002</v>
      </c>
      <c r="K124" s="37">
        <f>SUMIFS(СВЦЭМ!$C$34:$C$777,СВЦЭМ!$A$34:$A$777,$A124,СВЦЭМ!$B$34:$B$777,K$119)+'СЕТ СН'!$I$9+СВЦЭМ!$D$10+'СЕТ СН'!$I$6-'СЕТ СН'!$I$19</f>
        <v>1624.17143936</v>
      </c>
      <c r="L124" s="37">
        <f>SUMIFS(СВЦЭМ!$C$34:$C$777,СВЦЭМ!$A$34:$A$777,$A124,СВЦЭМ!$B$34:$B$777,L$119)+'СЕТ СН'!$I$9+СВЦЭМ!$D$10+'СЕТ СН'!$I$6-'СЕТ СН'!$I$19</f>
        <v>1568.0513098900001</v>
      </c>
      <c r="M124" s="37">
        <f>SUMIFS(СВЦЭМ!$C$34:$C$777,СВЦЭМ!$A$34:$A$777,$A124,СВЦЭМ!$B$34:$B$777,M$119)+'СЕТ СН'!$I$9+СВЦЭМ!$D$10+'СЕТ СН'!$I$6-'СЕТ СН'!$I$19</f>
        <v>1533.70211784</v>
      </c>
      <c r="N124" s="37">
        <f>SUMIFS(СВЦЭМ!$C$34:$C$777,СВЦЭМ!$A$34:$A$777,$A124,СВЦЭМ!$B$34:$B$777,N$119)+'СЕТ СН'!$I$9+СВЦЭМ!$D$10+'СЕТ СН'!$I$6-'СЕТ СН'!$I$19</f>
        <v>1523.4920012499997</v>
      </c>
      <c r="O124" s="37">
        <f>SUMIFS(СВЦЭМ!$C$34:$C$777,СВЦЭМ!$A$34:$A$777,$A124,СВЦЭМ!$B$34:$B$777,O$119)+'СЕТ СН'!$I$9+СВЦЭМ!$D$10+'СЕТ СН'!$I$6-'СЕТ СН'!$I$19</f>
        <v>1526.8170526499998</v>
      </c>
      <c r="P124" s="37">
        <f>SUMIFS(СВЦЭМ!$C$34:$C$777,СВЦЭМ!$A$34:$A$777,$A124,СВЦЭМ!$B$34:$B$777,P$119)+'СЕТ СН'!$I$9+СВЦЭМ!$D$10+'СЕТ СН'!$I$6-'СЕТ СН'!$I$19</f>
        <v>1528.9184354399999</v>
      </c>
      <c r="Q124" s="37">
        <f>SUMIFS(СВЦЭМ!$C$34:$C$777,СВЦЭМ!$A$34:$A$777,$A124,СВЦЭМ!$B$34:$B$777,Q$119)+'СЕТ СН'!$I$9+СВЦЭМ!$D$10+'СЕТ СН'!$I$6-'СЕТ СН'!$I$19</f>
        <v>1527.5894698000002</v>
      </c>
      <c r="R124" s="37">
        <f>SUMIFS(СВЦЭМ!$C$34:$C$777,СВЦЭМ!$A$34:$A$777,$A124,СВЦЭМ!$B$34:$B$777,R$119)+'СЕТ СН'!$I$9+СВЦЭМ!$D$10+'СЕТ СН'!$I$6-'СЕТ СН'!$I$19</f>
        <v>1508.20447014</v>
      </c>
      <c r="S124" s="37">
        <f>SUMIFS(СВЦЭМ!$C$34:$C$777,СВЦЭМ!$A$34:$A$777,$A124,СВЦЭМ!$B$34:$B$777,S$119)+'СЕТ СН'!$I$9+СВЦЭМ!$D$10+'СЕТ СН'!$I$6-'СЕТ СН'!$I$19</f>
        <v>1466.79011801</v>
      </c>
      <c r="T124" s="37">
        <f>SUMIFS(СВЦЭМ!$C$34:$C$777,СВЦЭМ!$A$34:$A$777,$A124,СВЦЭМ!$B$34:$B$777,T$119)+'СЕТ СН'!$I$9+СВЦЭМ!$D$10+'СЕТ СН'!$I$6-'СЕТ СН'!$I$19</f>
        <v>1453.9536634999999</v>
      </c>
      <c r="U124" s="37">
        <f>SUMIFS(СВЦЭМ!$C$34:$C$777,СВЦЭМ!$A$34:$A$777,$A124,СВЦЭМ!$B$34:$B$777,U$119)+'СЕТ СН'!$I$9+СВЦЭМ!$D$10+'СЕТ СН'!$I$6-'СЕТ СН'!$I$19</f>
        <v>1444.0594345700001</v>
      </c>
      <c r="V124" s="37">
        <f>SUMIFS(СВЦЭМ!$C$34:$C$777,СВЦЭМ!$A$34:$A$777,$A124,СВЦЭМ!$B$34:$B$777,V$119)+'СЕТ СН'!$I$9+СВЦЭМ!$D$10+'СЕТ СН'!$I$6-'СЕТ СН'!$I$19</f>
        <v>1486.4953439199999</v>
      </c>
      <c r="W124" s="37">
        <f>SUMIFS(СВЦЭМ!$C$34:$C$777,СВЦЭМ!$A$34:$A$777,$A124,СВЦЭМ!$B$34:$B$777,W$119)+'СЕТ СН'!$I$9+СВЦЭМ!$D$10+'СЕТ СН'!$I$6-'СЕТ СН'!$I$19</f>
        <v>1534.76579683</v>
      </c>
      <c r="X124" s="37">
        <f>SUMIFS(СВЦЭМ!$C$34:$C$777,СВЦЭМ!$A$34:$A$777,$A124,СВЦЭМ!$B$34:$B$777,X$119)+'СЕТ СН'!$I$9+СВЦЭМ!$D$10+'СЕТ СН'!$I$6-'СЕТ СН'!$I$19</f>
        <v>1649.9318584600001</v>
      </c>
      <c r="Y124" s="37">
        <f>SUMIFS(СВЦЭМ!$C$34:$C$777,СВЦЭМ!$A$34:$A$777,$A124,СВЦЭМ!$B$34:$B$777,Y$119)+'СЕТ СН'!$I$9+СВЦЭМ!$D$10+'СЕТ СН'!$I$6-'СЕТ СН'!$I$19</f>
        <v>1715.9982730699999</v>
      </c>
    </row>
    <row r="125" spans="1:27" ht="15.75" x14ac:dyDescent="0.2">
      <c r="A125" s="36">
        <f t="shared" si="3"/>
        <v>43014</v>
      </c>
      <c r="B125" s="37">
        <f>SUMIFS(СВЦЭМ!$C$34:$C$777,СВЦЭМ!$A$34:$A$777,$A125,СВЦЭМ!$B$34:$B$777,B$119)+'СЕТ СН'!$I$9+СВЦЭМ!$D$10+'СЕТ СН'!$I$6-'СЕТ СН'!$I$19</f>
        <v>1755.7906400299998</v>
      </c>
      <c r="C125" s="37">
        <f>SUMIFS(СВЦЭМ!$C$34:$C$777,СВЦЭМ!$A$34:$A$777,$A125,СВЦЭМ!$B$34:$B$777,C$119)+'СЕТ СН'!$I$9+СВЦЭМ!$D$10+'СЕТ СН'!$I$6-'СЕТ СН'!$I$19</f>
        <v>1806.3132437300001</v>
      </c>
      <c r="D125" s="37">
        <f>SUMIFS(СВЦЭМ!$C$34:$C$777,СВЦЭМ!$A$34:$A$777,$A125,СВЦЭМ!$B$34:$B$777,D$119)+'СЕТ СН'!$I$9+СВЦЭМ!$D$10+'СЕТ СН'!$I$6-'СЕТ СН'!$I$19</f>
        <v>1834.55458701</v>
      </c>
      <c r="E125" s="37">
        <f>SUMIFS(СВЦЭМ!$C$34:$C$777,СВЦЭМ!$A$34:$A$777,$A125,СВЦЭМ!$B$34:$B$777,E$119)+'СЕТ СН'!$I$9+СВЦЭМ!$D$10+'СЕТ СН'!$I$6-'СЕТ СН'!$I$19</f>
        <v>1847.9659921499997</v>
      </c>
      <c r="F125" s="37">
        <f>SUMIFS(СВЦЭМ!$C$34:$C$777,СВЦЭМ!$A$34:$A$777,$A125,СВЦЭМ!$B$34:$B$777,F$119)+'СЕТ СН'!$I$9+СВЦЭМ!$D$10+'СЕТ СН'!$I$6-'СЕТ СН'!$I$19</f>
        <v>1850.7601737699997</v>
      </c>
      <c r="G125" s="37">
        <f>SUMIFS(СВЦЭМ!$C$34:$C$777,СВЦЭМ!$A$34:$A$777,$A125,СВЦЭМ!$B$34:$B$777,G$119)+'СЕТ СН'!$I$9+СВЦЭМ!$D$10+'СЕТ СН'!$I$6-'СЕТ СН'!$I$19</f>
        <v>1826.7145821099998</v>
      </c>
      <c r="H125" s="37">
        <f>SUMIFS(СВЦЭМ!$C$34:$C$777,СВЦЭМ!$A$34:$A$777,$A125,СВЦЭМ!$B$34:$B$777,H$119)+'СЕТ СН'!$I$9+СВЦЭМ!$D$10+'СЕТ СН'!$I$6-'СЕТ СН'!$I$19</f>
        <v>1774.4439023200002</v>
      </c>
      <c r="I125" s="37">
        <f>SUMIFS(СВЦЭМ!$C$34:$C$777,СВЦЭМ!$A$34:$A$777,$A125,СВЦЭМ!$B$34:$B$777,I$119)+'СЕТ СН'!$I$9+СВЦЭМ!$D$10+'СЕТ СН'!$I$6-'СЕТ СН'!$I$19</f>
        <v>1752.27467931</v>
      </c>
      <c r="J125" s="37">
        <f>SUMIFS(СВЦЭМ!$C$34:$C$777,СВЦЭМ!$A$34:$A$777,$A125,СВЦЭМ!$B$34:$B$777,J$119)+'СЕТ СН'!$I$9+СВЦЭМ!$D$10+'СЕТ СН'!$I$6-'СЕТ СН'!$I$19</f>
        <v>1662.19223749</v>
      </c>
      <c r="K125" s="37">
        <f>SUMIFS(СВЦЭМ!$C$34:$C$777,СВЦЭМ!$A$34:$A$777,$A125,СВЦЭМ!$B$34:$B$777,K$119)+'СЕТ СН'!$I$9+СВЦЭМ!$D$10+'СЕТ СН'!$I$6-'СЕТ СН'!$I$19</f>
        <v>1572.5418681900001</v>
      </c>
      <c r="L125" s="37">
        <f>SUMIFS(СВЦЭМ!$C$34:$C$777,СВЦЭМ!$A$34:$A$777,$A125,СВЦЭМ!$B$34:$B$777,L$119)+'СЕТ СН'!$I$9+СВЦЭМ!$D$10+'СЕТ СН'!$I$6-'СЕТ СН'!$I$19</f>
        <v>1474.3365008700002</v>
      </c>
      <c r="M125" s="37">
        <f>SUMIFS(СВЦЭМ!$C$34:$C$777,СВЦЭМ!$A$34:$A$777,$A125,СВЦЭМ!$B$34:$B$777,M$119)+'СЕТ СН'!$I$9+СВЦЭМ!$D$10+'СЕТ СН'!$I$6-'СЕТ СН'!$I$19</f>
        <v>1428.2193711499999</v>
      </c>
      <c r="N125" s="37">
        <f>SUMIFS(СВЦЭМ!$C$34:$C$777,СВЦЭМ!$A$34:$A$777,$A125,СВЦЭМ!$B$34:$B$777,N$119)+'СЕТ СН'!$I$9+СВЦЭМ!$D$10+'СЕТ СН'!$I$6-'СЕТ СН'!$I$19</f>
        <v>1393.46736717</v>
      </c>
      <c r="O125" s="37">
        <f>SUMIFS(СВЦЭМ!$C$34:$C$777,СВЦЭМ!$A$34:$A$777,$A125,СВЦЭМ!$B$34:$B$777,O$119)+'СЕТ СН'!$I$9+СВЦЭМ!$D$10+'СЕТ СН'!$I$6-'СЕТ СН'!$I$19</f>
        <v>1395.2044863199999</v>
      </c>
      <c r="P125" s="37">
        <f>SUMIFS(СВЦЭМ!$C$34:$C$777,СВЦЭМ!$A$34:$A$777,$A125,СВЦЭМ!$B$34:$B$777,P$119)+'СЕТ СН'!$I$9+СВЦЭМ!$D$10+'СЕТ СН'!$I$6-'СЕТ СН'!$I$19</f>
        <v>1389.2806391300001</v>
      </c>
      <c r="Q125" s="37">
        <f>SUMIFS(СВЦЭМ!$C$34:$C$777,СВЦЭМ!$A$34:$A$777,$A125,СВЦЭМ!$B$34:$B$777,Q$119)+'СЕТ СН'!$I$9+СВЦЭМ!$D$10+'СЕТ СН'!$I$6-'СЕТ СН'!$I$19</f>
        <v>1440.8650257899999</v>
      </c>
      <c r="R125" s="37">
        <f>SUMIFS(СВЦЭМ!$C$34:$C$777,СВЦЭМ!$A$34:$A$777,$A125,СВЦЭМ!$B$34:$B$777,R$119)+'СЕТ СН'!$I$9+СВЦЭМ!$D$10+'СЕТ СН'!$I$6-'СЕТ СН'!$I$19</f>
        <v>1485.8760140999998</v>
      </c>
      <c r="S125" s="37">
        <f>SUMIFS(СВЦЭМ!$C$34:$C$777,СВЦЭМ!$A$34:$A$777,$A125,СВЦЭМ!$B$34:$B$777,S$119)+'СЕТ СН'!$I$9+СВЦЭМ!$D$10+'СЕТ СН'!$I$6-'СЕТ СН'!$I$19</f>
        <v>1481.8272546799999</v>
      </c>
      <c r="T125" s="37">
        <f>SUMIFS(СВЦЭМ!$C$34:$C$777,СВЦЭМ!$A$34:$A$777,$A125,СВЦЭМ!$B$34:$B$777,T$119)+'СЕТ СН'!$I$9+СВЦЭМ!$D$10+'СЕТ СН'!$I$6-'СЕТ СН'!$I$19</f>
        <v>1468.8201421599999</v>
      </c>
      <c r="U125" s="37">
        <f>SUMIFS(СВЦЭМ!$C$34:$C$777,СВЦЭМ!$A$34:$A$777,$A125,СВЦЭМ!$B$34:$B$777,U$119)+'СЕТ СН'!$I$9+СВЦЭМ!$D$10+'СЕТ СН'!$I$6-'СЕТ СН'!$I$19</f>
        <v>1417.89104888</v>
      </c>
      <c r="V125" s="37">
        <f>SUMIFS(СВЦЭМ!$C$34:$C$777,СВЦЭМ!$A$34:$A$777,$A125,СВЦЭМ!$B$34:$B$777,V$119)+'СЕТ СН'!$I$9+СВЦЭМ!$D$10+'СЕТ СН'!$I$6-'СЕТ СН'!$I$19</f>
        <v>1448.74424501</v>
      </c>
      <c r="W125" s="37">
        <f>SUMIFS(СВЦЭМ!$C$34:$C$777,СВЦЭМ!$A$34:$A$777,$A125,СВЦЭМ!$B$34:$B$777,W$119)+'СЕТ СН'!$I$9+СВЦЭМ!$D$10+'СЕТ СН'!$I$6-'СЕТ СН'!$I$19</f>
        <v>1541.81044423</v>
      </c>
      <c r="X125" s="37">
        <f>SUMIFS(СВЦЭМ!$C$34:$C$777,СВЦЭМ!$A$34:$A$777,$A125,СВЦЭМ!$B$34:$B$777,X$119)+'СЕТ СН'!$I$9+СВЦЭМ!$D$10+'СЕТ СН'!$I$6-'СЕТ СН'!$I$19</f>
        <v>1655.4178018600001</v>
      </c>
      <c r="Y125" s="37">
        <f>SUMIFS(СВЦЭМ!$C$34:$C$777,СВЦЭМ!$A$34:$A$777,$A125,СВЦЭМ!$B$34:$B$777,Y$119)+'СЕТ СН'!$I$9+СВЦЭМ!$D$10+'СЕТ СН'!$I$6-'СЕТ СН'!$I$19</f>
        <v>1753.0423563099998</v>
      </c>
    </row>
    <row r="126" spans="1:27" ht="15.75" x14ac:dyDescent="0.2">
      <c r="A126" s="36">
        <f t="shared" si="3"/>
        <v>43015</v>
      </c>
      <c r="B126" s="37">
        <f>SUMIFS(СВЦЭМ!$C$34:$C$777,СВЦЭМ!$A$34:$A$777,$A126,СВЦЭМ!$B$34:$B$777,B$119)+'СЕТ СН'!$I$9+СВЦЭМ!$D$10+'СЕТ СН'!$I$6-'СЕТ СН'!$I$19</f>
        <v>1700.2745055599999</v>
      </c>
      <c r="C126" s="37">
        <f>SUMIFS(СВЦЭМ!$C$34:$C$777,СВЦЭМ!$A$34:$A$777,$A126,СВЦЭМ!$B$34:$B$777,C$119)+'СЕТ СН'!$I$9+СВЦЭМ!$D$10+'СЕТ СН'!$I$6-'СЕТ СН'!$I$19</f>
        <v>1753.8205942200002</v>
      </c>
      <c r="D126" s="37">
        <f>SUMIFS(СВЦЭМ!$C$34:$C$777,СВЦЭМ!$A$34:$A$777,$A126,СВЦЭМ!$B$34:$B$777,D$119)+'СЕТ СН'!$I$9+СВЦЭМ!$D$10+'СЕТ СН'!$I$6-'СЕТ СН'!$I$19</f>
        <v>1777.8846064600002</v>
      </c>
      <c r="E126" s="37">
        <f>SUMIFS(СВЦЭМ!$C$34:$C$777,СВЦЭМ!$A$34:$A$777,$A126,СВЦЭМ!$B$34:$B$777,E$119)+'СЕТ СН'!$I$9+СВЦЭМ!$D$10+'СЕТ СН'!$I$6-'СЕТ СН'!$I$19</f>
        <v>1791.5378867300001</v>
      </c>
      <c r="F126" s="37">
        <f>SUMIFS(СВЦЭМ!$C$34:$C$777,СВЦЭМ!$A$34:$A$777,$A126,СВЦЭМ!$B$34:$B$777,F$119)+'СЕТ СН'!$I$9+СВЦЭМ!$D$10+'СЕТ СН'!$I$6-'СЕТ СН'!$I$19</f>
        <v>1791.4150240199997</v>
      </c>
      <c r="G126" s="37">
        <f>SUMIFS(СВЦЭМ!$C$34:$C$777,СВЦЭМ!$A$34:$A$777,$A126,СВЦЭМ!$B$34:$B$777,G$119)+'СЕТ СН'!$I$9+СВЦЭМ!$D$10+'СЕТ СН'!$I$6-'СЕТ СН'!$I$19</f>
        <v>1783.7439487699999</v>
      </c>
      <c r="H126" s="37">
        <f>SUMIFS(СВЦЭМ!$C$34:$C$777,СВЦЭМ!$A$34:$A$777,$A126,СВЦЭМ!$B$34:$B$777,H$119)+'СЕТ СН'!$I$9+СВЦЭМ!$D$10+'СЕТ СН'!$I$6-'СЕТ СН'!$I$19</f>
        <v>1750.7095984899997</v>
      </c>
      <c r="I126" s="37">
        <f>SUMIFS(СВЦЭМ!$C$34:$C$777,СВЦЭМ!$A$34:$A$777,$A126,СВЦЭМ!$B$34:$B$777,I$119)+'СЕТ СН'!$I$9+СВЦЭМ!$D$10+'СЕТ СН'!$I$6-'СЕТ СН'!$I$19</f>
        <v>1671.5146882399999</v>
      </c>
      <c r="J126" s="37">
        <f>SUMIFS(СВЦЭМ!$C$34:$C$777,СВЦЭМ!$A$34:$A$777,$A126,СВЦЭМ!$B$34:$B$777,J$119)+'СЕТ СН'!$I$9+СВЦЭМ!$D$10+'СЕТ СН'!$I$6-'СЕТ СН'!$I$19</f>
        <v>1569.77651135</v>
      </c>
      <c r="K126" s="37">
        <f>SUMIFS(СВЦЭМ!$C$34:$C$777,СВЦЭМ!$A$34:$A$777,$A126,СВЦЭМ!$B$34:$B$777,K$119)+'СЕТ СН'!$I$9+СВЦЭМ!$D$10+'СЕТ СН'!$I$6-'СЕТ СН'!$I$19</f>
        <v>1493.31665574</v>
      </c>
      <c r="L126" s="37">
        <f>SUMIFS(СВЦЭМ!$C$34:$C$777,СВЦЭМ!$A$34:$A$777,$A126,СВЦЭМ!$B$34:$B$777,L$119)+'СЕТ СН'!$I$9+СВЦЭМ!$D$10+'СЕТ СН'!$I$6-'СЕТ СН'!$I$19</f>
        <v>1487.6991728799999</v>
      </c>
      <c r="M126" s="37">
        <f>SUMIFS(СВЦЭМ!$C$34:$C$777,СВЦЭМ!$A$34:$A$777,$A126,СВЦЭМ!$B$34:$B$777,M$119)+'СЕТ СН'!$I$9+СВЦЭМ!$D$10+'СЕТ СН'!$I$6-'СЕТ СН'!$I$19</f>
        <v>1488.1355651100002</v>
      </c>
      <c r="N126" s="37">
        <f>SUMIFS(СВЦЭМ!$C$34:$C$777,СВЦЭМ!$A$34:$A$777,$A126,СВЦЭМ!$B$34:$B$777,N$119)+'СЕТ СН'!$I$9+СВЦЭМ!$D$10+'СЕТ СН'!$I$6-'СЕТ СН'!$I$19</f>
        <v>1476.8591372999999</v>
      </c>
      <c r="O126" s="37">
        <f>SUMIFS(СВЦЭМ!$C$34:$C$777,СВЦЭМ!$A$34:$A$777,$A126,СВЦЭМ!$B$34:$B$777,O$119)+'СЕТ СН'!$I$9+СВЦЭМ!$D$10+'СЕТ СН'!$I$6-'СЕТ СН'!$I$19</f>
        <v>1469.9338920499999</v>
      </c>
      <c r="P126" s="37">
        <f>SUMIFS(СВЦЭМ!$C$34:$C$777,СВЦЭМ!$A$34:$A$777,$A126,СВЦЭМ!$B$34:$B$777,P$119)+'СЕТ СН'!$I$9+СВЦЭМ!$D$10+'СЕТ СН'!$I$6-'СЕТ СН'!$I$19</f>
        <v>1488.6027478000001</v>
      </c>
      <c r="Q126" s="37">
        <f>SUMIFS(СВЦЭМ!$C$34:$C$777,СВЦЭМ!$A$34:$A$777,$A126,СВЦЭМ!$B$34:$B$777,Q$119)+'СЕТ СН'!$I$9+СВЦЭМ!$D$10+'СЕТ СН'!$I$6-'СЕТ СН'!$I$19</f>
        <v>1490.4415017299998</v>
      </c>
      <c r="R126" s="37">
        <f>SUMIFS(СВЦЭМ!$C$34:$C$777,СВЦЭМ!$A$34:$A$777,$A126,СВЦЭМ!$B$34:$B$777,R$119)+'СЕТ СН'!$I$9+СВЦЭМ!$D$10+'СЕТ СН'!$I$6-'СЕТ СН'!$I$19</f>
        <v>1486.0165756799997</v>
      </c>
      <c r="S126" s="37">
        <f>SUMIFS(СВЦЭМ!$C$34:$C$777,СВЦЭМ!$A$34:$A$777,$A126,СВЦЭМ!$B$34:$B$777,S$119)+'СЕТ СН'!$I$9+СВЦЭМ!$D$10+'СЕТ СН'!$I$6-'СЕТ СН'!$I$19</f>
        <v>1467.0324006599999</v>
      </c>
      <c r="T126" s="37">
        <f>SUMIFS(СВЦЭМ!$C$34:$C$777,СВЦЭМ!$A$34:$A$777,$A126,СВЦЭМ!$B$34:$B$777,T$119)+'СЕТ СН'!$I$9+СВЦЭМ!$D$10+'СЕТ СН'!$I$6-'СЕТ СН'!$I$19</f>
        <v>1473.7125167499998</v>
      </c>
      <c r="U126" s="37">
        <f>SUMIFS(СВЦЭМ!$C$34:$C$777,СВЦЭМ!$A$34:$A$777,$A126,СВЦЭМ!$B$34:$B$777,U$119)+'СЕТ СН'!$I$9+СВЦЭМ!$D$10+'СЕТ СН'!$I$6-'СЕТ СН'!$I$19</f>
        <v>1521.6899226800001</v>
      </c>
      <c r="V126" s="37">
        <f>SUMIFS(СВЦЭМ!$C$34:$C$777,СВЦЭМ!$A$34:$A$777,$A126,СВЦЭМ!$B$34:$B$777,V$119)+'СЕТ СН'!$I$9+СВЦЭМ!$D$10+'СЕТ СН'!$I$6-'СЕТ СН'!$I$19</f>
        <v>1507.7719818199998</v>
      </c>
      <c r="W126" s="37">
        <f>SUMIFS(СВЦЭМ!$C$34:$C$777,СВЦЭМ!$A$34:$A$777,$A126,СВЦЭМ!$B$34:$B$777,W$119)+'СЕТ СН'!$I$9+СВЦЭМ!$D$10+'СЕТ СН'!$I$6-'СЕТ СН'!$I$19</f>
        <v>1519.2923904899999</v>
      </c>
      <c r="X126" s="37">
        <f>SUMIFS(СВЦЭМ!$C$34:$C$777,СВЦЭМ!$A$34:$A$777,$A126,СВЦЭМ!$B$34:$B$777,X$119)+'СЕТ СН'!$I$9+СВЦЭМ!$D$10+'СЕТ СН'!$I$6-'СЕТ СН'!$I$19</f>
        <v>1553.03803199</v>
      </c>
      <c r="Y126" s="37">
        <f>SUMIFS(СВЦЭМ!$C$34:$C$777,СВЦЭМ!$A$34:$A$777,$A126,СВЦЭМ!$B$34:$B$777,Y$119)+'СЕТ СН'!$I$9+СВЦЭМ!$D$10+'СЕТ СН'!$I$6-'СЕТ СН'!$I$19</f>
        <v>1628.54406707</v>
      </c>
    </row>
    <row r="127" spans="1:27" ht="15.75" x14ac:dyDescent="0.2">
      <c r="A127" s="36">
        <f t="shared" si="3"/>
        <v>43016</v>
      </c>
      <c r="B127" s="37">
        <f>SUMIFS(СВЦЭМ!$C$34:$C$777,СВЦЭМ!$A$34:$A$777,$A127,СВЦЭМ!$B$34:$B$777,B$119)+'СЕТ СН'!$I$9+СВЦЭМ!$D$10+'СЕТ СН'!$I$6-'СЕТ СН'!$I$19</f>
        <v>1708.54506674</v>
      </c>
      <c r="C127" s="37">
        <f>SUMIFS(СВЦЭМ!$C$34:$C$777,СВЦЭМ!$A$34:$A$777,$A127,СВЦЭМ!$B$34:$B$777,C$119)+'СЕТ СН'!$I$9+СВЦЭМ!$D$10+'СЕТ СН'!$I$6-'СЕТ СН'!$I$19</f>
        <v>1767.40902663</v>
      </c>
      <c r="D127" s="37">
        <f>SUMIFS(СВЦЭМ!$C$34:$C$777,СВЦЭМ!$A$34:$A$777,$A127,СВЦЭМ!$B$34:$B$777,D$119)+'СЕТ СН'!$I$9+СВЦЭМ!$D$10+'СЕТ СН'!$I$6-'СЕТ СН'!$I$19</f>
        <v>1797.8078954299999</v>
      </c>
      <c r="E127" s="37">
        <f>SUMIFS(СВЦЭМ!$C$34:$C$777,СВЦЭМ!$A$34:$A$777,$A127,СВЦЭМ!$B$34:$B$777,E$119)+'СЕТ СН'!$I$9+СВЦЭМ!$D$10+'СЕТ СН'!$I$6-'СЕТ СН'!$I$19</f>
        <v>1803.5798610900001</v>
      </c>
      <c r="F127" s="37">
        <f>SUMIFS(СВЦЭМ!$C$34:$C$777,СВЦЭМ!$A$34:$A$777,$A127,СВЦЭМ!$B$34:$B$777,F$119)+'СЕТ СН'!$I$9+СВЦЭМ!$D$10+'СЕТ СН'!$I$6-'СЕТ СН'!$I$19</f>
        <v>1804.5334162600002</v>
      </c>
      <c r="G127" s="37">
        <f>SUMIFS(СВЦЭМ!$C$34:$C$777,СВЦЭМ!$A$34:$A$777,$A127,СВЦЭМ!$B$34:$B$777,G$119)+'СЕТ СН'!$I$9+СВЦЭМ!$D$10+'СЕТ СН'!$I$6-'СЕТ СН'!$I$19</f>
        <v>1801.2100587300001</v>
      </c>
      <c r="H127" s="37">
        <f>SUMIFS(СВЦЭМ!$C$34:$C$777,СВЦЭМ!$A$34:$A$777,$A127,СВЦЭМ!$B$34:$B$777,H$119)+'СЕТ СН'!$I$9+СВЦЭМ!$D$10+'СЕТ СН'!$I$6-'СЕТ СН'!$I$19</f>
        <v>1769.9357364899997</v>
      </c>
      <c r="I127" s="37">
        <f>SUMIFS(СВЦЭМ!$C$34:$C$777,СВЦЭМ!$A$34:$A$777,$A127,СВЦЭМ!$B$34:$B$777,I$119)+'СЕТ СН'!$I$9+СВЦЭМ!$D$10+'СЕТ СН'!$I$6-'СЕТ СН'!$I$19</f>
        <v>1711.29530974</v>
      </c>
      <c r="J127" s="37">
        <f>SUMIFS(СВЦЭМ!$C$34:$C$777,СВЦЭМ!$A$34:$A$777,$A127,СВЦЭМ!$B$34:$B$777,J$119)+'СЕТ СН'!$I$9+СВЦЭМ!$D$10+'СЕТ СН'!$I$6-'СЕТ СН'!$I$19</f>
        <v>1586.7201550700001</v>
      </c>
      <c r="K127" s="37">
        <f>SUMIFS(СВЦЭМ!$C$34:$C$777,СВЦЭМ!$A$34:$A$777,$A127,СВЦЭМ!$B$34:$B$777,K$119)+'СЕТ СН'!$I$9+СВЦЭМ!$D$10+'СЕТ СН'!$I$6-'СЕТ СН'!$I$19</f>
        <v>1461.8909709</v>
      </c>
      <c r="L127" s="37">
        <f>SUMIFS(СВЦЭМ!$C$34:$C$777,СВЦЭМ!$A$34:$A$777,$A127,СВЦЭМ!$B$34:$B$777,L$119)+'СЕТ СН'!$I$9+СВЦЭМ!$D$10+'СЕТ СН'!$I$6-'СЕТ СН'!$I$19</f>
        <v>1488.56615861</v>
      </c>
      <c r="M127" s="37">
        <f>SUMIFS(СВЦЭМ!$C$34:$C$777,СВЦЭМ!$A$34:$A$777,$A127,СВЦЭМ!$B$34:$B$777,M$119)+'СЕТ СН'!$I$9+СВЦЭМ!$D$10+'СЕТ СН'!$I$6-'СЕТ СН'!$I$19</f>
        <v>1499.6473450899998</v>
      </c>
      <c r="N127" s="37">
        <f>SUMIFS(СВЦЭМ!$C$34:$C$777,СВЦЭМ!$A$34:$A$777,$A127,СВЦЭМ!$B$34:$B$777,N$119)+'СЕТ СН'!$I$9+СВЦЭМ!$D$10+'СЕТ СН'!$I$6-'СЕТ СН'!$I$19</f>
        <v>1483.1874647699997</v>
      </c>
      <c r="O127" s="37">
        <f>SUMIFS(СВЦЭМ!$C$34:$C$777,СВЦЭМ!$A$34:$A$777,$A127,СВЦЭМ!$B$34:$B$777,O$119)+'СЕТ СН'!$I$9+СВЦЭМ!$D$10+'СЕТ СН'!$I$6-'СЕТ СН'!$I$19</f>
        <v>1475.4505809100001</v>
      </c>
      <c r="P127" s="37">
        <f>SUMIFS(СВЦЭМ!$C$34:$C$777,СВЦЭМ!$A$34:$A$777,$A127,СВЦЭМ!$B$34:$B$777,P$119)+'СЕТ СН'!$I$9+СВЦЭМ!$D$10+'СЕТ СН'!$I$6-'СЕТ СН'!$I$19</f>
        <v>1465.98869569</v>
      </c>
      <c r="Q127" s="37">
        <f>SUMIFS(СВЦЭМ!$C$34:$C$777,СВЦЭМ!$A$34:$A$777,$A127,СВЦЭМ!$B$34:$B$777,Q$119)+'СЕТ СН'!$I$9+СВЦЭМ!$D$10+'СЕТ СН'!$I$6-'СЕТ СН'!$I$19</f>
        <v>1466.46418202</v>
      </c>
      <c r="R127" s="37">
        <f>SUMIFS(СВЦЭМ!$C$34:$C$777,СВЦЭМ!$A$34:$A$777,$A127,СВЦЭМ!$B$34:$B$777,R$119)+'СЕТ СН'!$I$9+СВЦЭМ!$D$10+'СЕТ СН'!$I$6-'СЕТ СН'!$I$19</f>
        <v>1480.4900533599998</v>
      </c>
      <c r="S127" s="37">
        <f>SUMIFS(СВЦЭМ!$C$34:$C$777,СВЦЭМ!$A$34:$A$777,$A127,СВЦЭМ!$B$34:$B$777,S$119)+'СЕТ СН'!$I$9+СВЦЭМ!$D$10+'СЕТ СН'!$I$6-'СЕТ СН'!$I$19</f>
        <v>1495.6264155899999</v>
      </c>
      <c r="T127" s="37">
        <f>SUMIFS(СВЦЭМ!$C$34:$C$777,СВЦЭМ!$A$34:$A$777,$A127,СВЦЭМ!$B$34:$B$777,T$119)+'СЕТ СН'!$I$9+СВЦЭМ!$D$10+'СЕТ СН'!$I$6-'СЕТ СН'!$I$19</f>
        <v>1535.4731494899997</v>
      </c>
      <c r="U127" s="37">
        <f>SUMIFS(СВЦЭМ!$C$34:$C$777,СВЦЭМ!$A$34:$A$777,$A127,СВЦЭМ!$B$34:$B$777,U$119)+'СЕТ СН'!$I$9+СВЦЭМ!$D$10+'СЕТ СН'!$I$6-'СЕТ СН'!$I$19</f>
        <v>1573.12247617</v>
      </c>
      <c r="V127" s="37">
        <f>SUMIFS(СВЦЭМ!$C$34:$C$777,СВЦЭМ!$A$34:$A$777,$A127,СВЦЭМ!$B$34:$B$777,V$119)+'СЕТ СН'!$I$9+СВЦЭМ!$D$10+'СЕТ СН'!$I$6-'СЕТ СН'!$I$19</f>
        <v>1556.88085869</v>
      </c>
      <c r="W127" s="37">
        <f>SUMIFS(СВЦЭМ!$C$34:$C$777,СВЦЭМ!$A$34:$A$777,$A127,СВЦЭМ!$B$34:$B$777,W$119)+'СЕТ СН'!$I$9+СВЦЭМ!$D$10+'СЕТ СН'!$I$6-'СЕТ СН'!$I$19</f>
        <v>1512.6991951199998</v>
      </c>
      <c r="X127" s="37">
        <f>SUMIFS(СВЦЭМ!$C$34:$C$777,СВЦЭМ!$A$34:$A$777,$A127,СВЦЭМ!$B$34:$B$777,X$119)+'СЕТ СН'!$I$9+СВЦЭМ!$D$10+'СЕТ СН'!$I$6-'СЕТ СН'!$I$19</f>
        <v>1519.7507446600002</v>
      </c>
      <c r="Y127" s="37">
        <f>SUMIFS(СВЦЭМ!$C$34:$C$777,СВЦЭМ!$A$34:$A$777,$A127,СВЦЭМ!$B$34:$B$777,Y$119)+'СЕТ СН'!$I$9+СВЦЭМ!$D$10+'СЕТ СН'!$I$6-'СЕТ СН'!$I$19</f>
        <v>1641.8326797599998</v>
      </c>
    </row>
    <row r="128" spans="1:27" ht="15.75" x14ac:dyDescent="0.2">
      <c r="A128" s="36">
        <f t="shared" si="3"/>
        <v>43017</v>
      </c>
      <c r="B128" s="37">
        <f>SUMIFS(СВЦЭМ!$C$34:$C$777,СВЦЭМ!$A$34:$A$777,$A128,СВЦЭМ!$B$34:$B$777,B$119)+'СЕТ СН'!$I$9+СВЦЭМ!$D$10+'СЕТ СН'!$I$6-'СЕТ СН'!$I$19</f>
        <v>1682.2091589699999</v>
      </c>
      <c r="C128" s="37">
        <f>SUMIFS(СВЦЭМ!$C$34:$C$777,СВЦЭМ!$A$34:$A$777,$A128,СВЦЭМ!$B$34:$B$777,C$119)+'СЕТ СН'!$I$9+СВЦЭМ!$D$10+'СЕТ СН'!$I$6-'СЕТ СН'!$I$19</f>
        <v>1739.9230997300001</v>
      </c>
      <c r="D128" s="37">
        <f>SUMIFS(СВЦЭМ!$C$34:$C$777,СВЦЭМ!$A$34:$A$777,$A128,СВЦЭМ!$B$34:$B$777,D$119)+'СЕТ СН'!$I$9+СВЦЭМ!$D$10+'СЕТ СН'!$I$6-'СЕТ СН'!$I$19</f>
        <v>1768.9639554300002</v>
      </c>
      <c r="E128" s="37">
        <f>SUMIFS(СВЦЭМ!$C$34:$C$777,СВЦЭМ!$A$34:$A$777,$A128,СВЦЭМ!$B$34:$B$777,E$119)+'СЕТ СН'!$I$9+СВЦЭМ!$D$10+'СЕТ СН'!$I$6-'СЕТ СН'!$I$19</f>
        <v>1779.2984996800001</v>
      </c>
      <c r="F128" s="37">
        <f>SUMIFS(СВЦЭМ!$C$34:$C$777,СВЦЭМ!$A$34:$A$777,$A128,СВЦЭМ!$B$34:$B$777,F$119)+'СЕТ СН'!$I$9+СВЦЭМ!$D$10+'СЕТ СН'!$I$6-'СЕТ СН'!$I$19</f>
        <v>1772.54644624</v>
      </c>
      <c r="G128" s="37">
        <f>SUMIFS(СВЦЭМ!$C$34:$C$777,СВЦЭМ!$A$34:$A$777,$A128,СВЦЭМ!$B$34:$B$777,G$119)+'СЕТ СН'!$I$9+СВЦЭМ!$D$10+'СЕТ СН'!$I$6-'СЕТ СН'!$I$19</f>
        <v>1735.46816373</v>
      </c>
      <c r="H128" s="37">
        <f>SUMIFS(СВЦЭМ!$C$34:$C$777,СВЦЭМ!$A$34:$A$777,$A128,СВЦЭМ!$B$34:$B$777,H$119)+'СЕТ СН'!$I$9+СВЦЭМ!$D$10+'СЕТ СН'!$I$6-'СЕТ СН'!$I$19</f>
        <v>1677.4933719700002</v>
      </c>
      <c r="I128" s="37">
        <f>SUMIFS(СВЦЭМ!$C$34:$C$777,СВЦЭМ!$A$34:$A$777,$A128,СВЦЭМ!$B$34:$B$777,I$119)+'СЕТ СН'!$I$9+СВЦЭМ!$D$10+'СЕТ СН'!$I$6-'СЕТ СН'!$I$19</f>
        <v>1611.17196414</v>
      </c>
      <c r="J128" s="37">
        <f>SUMIFS(СВЦЭМ!$C$34:$C$777,СВЦЭМ!$A$34:$A$777,$A128,СВЦЭМ!$B$34:$B$777,J$119)+'СЕТ СН'!$I$9+СВЦЭМ!$D$10+'СЕТ СН'!$I$6-'СЕТ СН'!$I$19</f>
        <v>1550.1785563399999</v>
      </c>
      <c r="K128" s="37">
        <f>SUMIFS(СВЦЭМ!$C$34:$C$777,СВЦЭМ!$A$34:$A$777,$A128,СВЦЭМ!$B$34:$B$777,K$119)+'СЕТ СН'!$I$9+СВЦЭМ!$D$10+'СЕТ СН'!$I$6-'СЕТ СН'!$I$19</f>
        <v>1586.83977994</v>
      </c>
      <c r="L128" s="37">
        <f>SUMIFS(СВЦЭМ!$C$34:$C$777,СВЦЭМ!$A$34:$A$777,$A128,СВЦЭМ!$B$34:$B$777,L$119)+'СЕТ СН'!$I$9+СВЦЭМ!$D$10+'СЕТ СН'!$I$6-'СЕТ СН'!$I$19</f>
        <v>1651.6088652399999</v>
      </c>
      <c r="M128" s="37">
        <f>SUMIFS(СВЦЭМ!$C$34:$C$777,СВЦЭМ!$A$34:$A$777,$A128,СВЦЭМ!$B$34:$B$777,M$119)+'СЕТ СН'!$I$9+СВЦЭМ!$D$10+'СЕТ СН'!$I$6-'СЕТ СН'!$I$19</f>
        <v>1680.1229787500001</v>
      </c>
      <c r="N128" s="37">
        <f>SUMIFS(СВЦЭМ!$C$34:$C$777,СВЦЭМ!$A$34:$A$777,$A128,СВЦЭМ!$B$34:$B$777,N$119)+'СЕТ СН'!$I$9+СВЦЭМ!$D$10+'СЕТ СН'!$I$6-'СЕТ СН'!$I$19</f>
        <v>1643.0590537500002</v>
      </c>
      <c r="O128" s="37">
        <f>SUMIFS(СВЦЭМ!$C$34:$C$777,СВЦЭМ!$A$34:$A$777,$A128,СВЦЭМ!$B$34:$B$777,O$119)+'СЕТ СН'!$I$9+СВЦЭМ!$D$10+'СЕТ СН'!$I$6-'СЕТ СН'!$I$19</f>
        <v>1641.4633590799999</v>
      </c>
      <c r="P128" s="37">
        <f>SUMIFS(СВЦЭМ!$C$34:$C$777,СВЦЭМ!$A$34:$A$777,$A128,СВЦЭМ!$B$34:$B$777,P$119)+'СЕТ СН'!$I$9+СВЦЭМ!$D$10+'СЕТ СН'!$I$6-'СЕТ СН'!$I$19</f>
        <v>1623.4331142599999</v>
      </c>
      <c r="Q128" s="37">
        <f>SUMIFS(СВЦЭМ!$C$34:$C$777,СВЦЭМ!$A$34:$A$777,$A128,СВЦЭМ!$B$34:$B$777,Q$119)+'СЕТ СН'!$I$9+СВЦЭМ!$D$10+'СЕТ СН'!$I$6-'СЕТ СН'!$I$19</f>
        <v>1617.61396036</v>
      </c>
      <c r="R128" s="37">
        <f>SUMIFS(СВЦЭМ!$C$34:$C$777,СВЦЭМ!$A$34:$A$777,$A128,СВЦЭМ!$B$34:$B$777,R$119)+'СЕТ СН'!$I$9+СВЦЭМ!$D$10+'СЕТ СН'!$I$6-'СЕТ СН'!$I$19</f>
        <v>1614.3368776299999</v>
      </c>
      <c r="S128" s="37">
        <f>SUMIFS(СВЦЭМ!$C$34:$C$777,СВЦЭМ!$A$34:$A$777,$A128,СВЦЭМ!$B$34:$B$777,S$119)+'СЕТ СН'!$I$9+СВЦЭМ!$D$10+'СЕТ СН'!$I$6-'СЕТ СН'!$I$19</f>
        <v>1624.16235405</v>
      </c>
      <c r="T128" s="37">
        <f>SUMIFS(СВЦЭМ!$C$34:$C$777,СВЦЭМ!$A$34:$A$777,$A128,СВЦЭМ!$B$34:$B$777,T$119)+'СЕТ СН'!$I$9+СВЦЭМ!$D$10+'СЕТ СН'!$I$6-'СЕТ СН'!$I$19</f>
        <v>1678.83123561</v>
      </c>
      <c r="U128" s="37">
        <f>SUMIFS(СВЦЭМ!$C$34:$C$777,СВЦЭМ!$A$34:$A$777,$A128,СВЦЭМ!$B$34:$B$777,U$119)+'СЕТ СН'!$I$9+СВЦЭМ!$D$10+'СЕТ СН'!$I$6-'СЕТ СН'!$I$19</f>
        <v>1718.9268468700002</v>
      </c>
      <c r="V128" s="37">
        <f>SUMIFS(СВЦЭМ!$C$34:$C$777,СВЦЭМ!$A$34:$A$777,$A128,СВЦЭМ!$B$34:$B$777,V$119)+'СЕТ СН'!$I$9+СВЦЭМ!$D$10+'СЕТ СН'!$I$6-'СЕТ СН'!$I$19</f>
        <v>1690.3051968899999</v>
      </c>
      <c r="W128" s="37">
        <f>SUMIFS(СВЦЭМ!$C$34:$C$777,СВЦЭМ!$A$34:$A$777,$A128,СВЦЭМ!$B$34:$B$777,W$119)+'СЕТ СН'!$I$9+СВЦЭМ!$D$10+'СЕТ СН'!$I$6-'СЕТ СН'!$I$19</f>
        <v>1634.23425929</v>
      </c>
      <c r="X128" s="37">
        <f>SUMIFS(СВЦЭМ!$C$34:$C$777,СВЦЭМ!$A$34:$A$777,$A128,СВЦЭМ!$B$34:$B$777,X$119)+'СЕТ СН'!$I$9+СВЦЭМ!$D$10+'СЕТ СН'!$I$6-'СЕТ СН'!$I$19</f>
        <v>1604.4307988700002</v>
      </c>
      <c r="Y128" s="37">
        <f>SUMIFS(СВЦЭМ!$C$34:$C$777,СВЦЭМ!$A$34:$A$777,$A128,СВЦЭМ!$B$34:$B$777,Y$119)+'СЕТ СН'!$I$9+СВЦЭМ!$D$10+'СЕТ СН'!$I$6-'СЕТ СН'!$I$19</f>
        <v>1666.5045963100001</v>
      </c>
    </row>
    <row r="129" spans="1:25" ht="15.75" x14ac:dyDescent="0.2">
      <c r="A129" s="36">
        <f t="shared" si="3"/>
        <v>43018</v>
      </c>
      <c r="B129" s="37">
        <f>SUMIFS(СВЦЭМ!$C$34:$C$777,СВЦЭМ!$A$34:$A$777,$A129,СВЦЭМ!$B$34:$B$777,B$119)+'СЕТ СН'!$I$9+СВЦЭМ!$D$10+'СЕТ СН'!$I$6-'СЕТ СН'!$I$19</f>
        <v>1809.1038354499997</v>
      </c>
      <c r="C129" s="37">
        <f>SUMIFS(СВЦЭМ!$C$34:$C$777,СВЦЭМ!$A$34:$A$777,$A129,СВЦЭМ!$B$34:$B$777,C$119)+'СЕТ СН'!$I$9+СВЦЭМ!$D$10+'СЕТ СН'!$I$6-'СЕТ СН'!$I$19</f>
        <v>1873.1474698900001</v>
      </c>
      <c r="D129" s="37">
        <f>SUMIFS(СВЦЭМ!$C$34:$C$777,СВЦЭМ!$A$34:$A$777,$A129,СВЦЭМ!$B$34:$B$777,D$119)+'СЕТ СН'!$I$9+СВЦЭМ!$D$10+'СЕТ СН'!$I$6-'СЕТ СН'!$I$19</f>
        <v>1906.1104482599999</v>
      </c>
      <c r="E129" s="37">
        <f>SUMIFS(СВЦЭМ!$C$34:$C$777,СВЦЭМ!$A$34:$A$777,$A129,СВЦЭМ!$B$34:$B$777,E$119)+'СЕТ СН'!$I$9+СВЦЭМ!$D$10+'СЕТ СН'!$I$6-'СЕТ СН'!$I$19</f>
        <v>1919.4817507600001</v>
      </c>
      <c r="F129" s="37">
        <f>SUMIFS(СВЦЭМ!$C$34:$C$777,СВЦЭМ!$A$34:$A$777,$A129,СВЦЭМ!$B$34:$B$777,F$119)+'СЕТ СН'!$I$9+СВЦЭМ!$D$10+'СЕТ СН'!$I$6-'СЕТ СН'!$I$19</f>
        <v>1919.6727193400002</v>
      </c>
      <c r="G129" s="37">
        <f>SUMIFS(СВЦЭМ!$C$34:$C$777,СВЦЭМ!$A$34:$A$777,$A129,СВЦЭМ!$B$34:$B$777,G$119)+'СЕТ СН'!$I$9+СВЦЭМ!$D$10+'СЕТ СН'!$I$6-'СЕТ СН'!$I$19</f>
        <v>1895.7676177000003</v>
      </c>
      <c r="H129" s="37">
        <f>SUMIFS(СВЦЭМ!$C$34:$C$777,СВЦЭМ!$A$34:$A$777,$A129,СВЦЭМ!$B$34:$B$777,H$119)+'СЕТ СН'!$I$9+СВЦЭМ!$D$10+'СЕТ СН'!$I$6-'СЕТ СН'!$I$19</f>
        <v>1781.9421680800001</v>
      </c>
      <c r="I129" s="37">
        <f>SUMIFS(СВЦЭМ!$C$34:$C$777,СВЦЭМ!$A$34:$A$777,$A129,СВЦЭМ!$B$34:$B$777,I$119)+'СЕТ СН'!$I$9+СВЦЭМ!$D$10+'СЕТ СН'!$I$6-'СЕТ СН'!$I$19</f>
        <v>1671.49940191</v>
      </c>
      <c r="J129" s="37">
        <f>SUMIFS(СВЦЭМ!$C$34:$C$777,СВЦЭМ!$A$34:$A$777,$A129,СВЦЭМ!$B$34:$B$777,J$119)+'СЕТ СН'!$I$9+СВЦЭМ!$D$10+'СЕТ СН'!$I$6-'СЕТ СН'!$I$19</f>
        <v>1603.9842175700001</v>
      </c>
      <c r="K129" s="37">
        <f>SUMIFS(СВЦЭМ!$C$34:$C$777,СВЦЭМ!$A$34:$A$777,$A129,СВЦЭМ!$B$34:$B$777,K$119)+'СЕТ СН'!$I$9+СВЦЭМ!$D$10+'СЕТ СН'!$I$6-'СЕТ СН'!$I$19</f>
        <v>1606.1868397399999</v>
      </c>
      <c r="L129" s="37">
        <f>SUMIFS(СВЦЭМ!$C$34:$C$777,СВЦЭМ!$A$34:$A$777,$A129,СВЦЭМ!$B$34:$B$777,L$119)+'СЕТ СН'!$I$9+СВЦЭМ!$D$10+'СЕТ СН'!$I$6-'СЕТ СН'!$I$19</f>
        <v>1627.7799063000002</v>
      </c>
      <c r="M129" s="37">
        <f>SUMIFS(СВЦЭМ!$C$34:$C$777,СВЦЭМ!$A$34:$A$777,$A129,СВЦЭМ!$B$34:$B$777,M$119)+'СЕТ СН'!$I$9+СВЦЭМ!$D$10+'СЕТ СН'!$I$6-'СЕТ СН'!$I$19</f>
        <v>1635.06780523</v>
      </c>
      <c r="N129" s="37">
        <f>SUMIFS(СВЦЭМ!$C$34:$C$777,СВЦЭМ!$A$34:$A$777,$A129,СВЦЭМ!$B$34:$B$777,N$119)+'СЕТ СН'!$I$9+СВЦЭМ!$D$10+'СЕТ СН'!$I$6-'СЕТ СН'!$I$19</f>
        <v>1614.4336026400001</v>
      </c>
      <c r="O129" s="37">
        <f>SUMIFS(СВЦЭМ!$C$34:$C$777,СВЦЭМ!$A$34:$A$777,$A129,СВЦЭМ!$B$34:$B$777,O$119)+'СЕТ СН'!$I$9+СВЦЭМ!$D$10+'СЕТ СН'!$I$6-'СЕТ СН'!$I$19</f>
        <v>1611.57376376</v>
      </c>
      <c r="P129" s="37">
        <f>SUMIFS(СВЦЭМ!$C$34:$C$777,СВЦЭМ!$A$34:$A$777,$A129,СВЦЭМ!$B$34:$B$777,P$119)+'СЕТ СН'!$I$9+СВЦЭМ!$D$10+'СЕТ СН'!$I$6-'СЕТ СН'!$I$19</f>
        <v>1603.49378093</v>
      </c>
      <c r="Q129" s="37">
        <f>SUMIFS(СВЦЭМ!$C$34:$C$777,СВЦЭМ!$A$34:$A$777,$A129,СВЦЭМ!$B$34:$B$777,Q$119)+'СЕТ СН'!$I$9+СВЦЭМ!$D$10+'СЕТ СН'!$I$6-'СЕТ СН'!$I$19</f>
        <v>1602.9729673800002</v>
      </c>
      <c r="R129" s="37">
        <f>SUMIFS(СВЦЭМ!$C$34:$C$777,СВЦЭМ!$A$34:$A$777,$A129,СВЦЭМ!$B$34:$B$777,R$119)+'СЕТ СН'!$I$9+СВЦЭМ!$D$10+'СЕТ СН'!$I$6-'СЕТ СН'!$I$19</f>
        <v>1604.8186994600001</v>
      </c>
      <c r="S129" s="37">
        <f>SUMIFS(СВЦЭМ!$C$34:$C$777,СВЦЭМ!$A$34:$A$777,$A129,СВЦЭМ!$B$34:$B$777,S$119)+'СЕТ СН'!$I$9+СВЦЭМ!$D$10+'СЕТ СН'!$I$6-'СЕТ СН'!$I$19</f>
        <v>1613.2935084199999</v>
      </c>
      <c r="T129" s="37">
        <f>SUMIFS(СВЦЭМ!$C$34:$C$777,СВЦЭМ!$A$34:$A$777,$A129,СВЦЭМ!$B$34:$B$777,T$119)+'СЕТ СН'!$I$9+СВЦЭМ!$D$10+'СЕТ СН'!$I$6-'СЕТ СН'!$I$19</f>
        <v>1647.06806998</v>
      </c>
      <c r="U129" s="37">
        <f>SUMIFS(СВЦЭМ!$C$34:$C$777,СВЦЭМ!$A$34:$A$777,$A129,СВЦЭМ!$B$34:$B$777,U$119)+'СЕТ СН'!$I$9+СВЦЭМ!$D$10+'СЕТ СН'!$I$6-'СЕТ СН'!$I$19</f>
        <v>1683.49904363</v>
      </c>
      <c r="V129" s="37">
        <f>SUMIFS(СВЦЭМ!$C$34:$C$777,СВЦЭМ!$A$34:$A$777,$A129,СВЦЭМ!$B$34:$B$777,V$119)+'СЕТ СН'!$I$9+СВЦЭМ!$D$10+'СЕТ СН'!$I$6-'СЕТ СН'!$I$19</f>
        <v>1666.9390817399999</v>
      </c>
      <c r="W129" s="37">
        <f>SUMIFS(СВЦЭМ!$C$34:$C$777,СВЦЭМ!$A$34:$A$777,$A129,СВЦЭМ!$B$34:$B$777,W$119)+'СЕТ СН'!$I$9+СВЦЭМ!$D$10+'СЕТ СН'!$I$6-'СЕТ СН'!$I$19</f>
        <v>1623.9329828599998</v>
      </c>
      <c r="X129" s="37">
        <f>SUMIFS(СВЦЭМ!$C$34:$C$777,СВЦЭМ!$A$34:$A$777,$A129,СВЦЭМ!$B$34:$B$777,X$119)+'СЕТ СН'!$I$9+СВЦЭМ!$D$10+'СЕТ СН'!$I$6-'СЕТ СН'!$I$19</f>
        <v>1594.1946682099997</v>
      </c>
      <c r="Y129" s="37">
        <f>SUMIFS(СВЦЭМ!$C$34:$C$777,СВЦЭМ!$A$34:$A$777,$A129,СВЦЭМ!$B$34:$B$777,Y$119)+'СЕТ СН'!$I$9+СВЦЭМ!$D$10+'СЕТ СН'!$I$6-'СЕТ СН'!$I$19</f>
        <v>1699.06356981</v>
      </c>
    </row>
    <row r="130" spans="1:25" ht="15.75" x14ac:dyDescent="0.2">
      <c r="A130" s="36">
        <f t="shared" si="3"/>
        <v>43019</v>
      </c>
      <c r="B130" s="37">
        <f>SUMIFS(СВЦЭМ!$C$34:$C$777,СВЦЭМ!$A$34:$A$777,$A130,СВЦЭМ!$B$34:$B$777,B$119)+'СЕТ СН'!$I$9+СВЦЭМ!$D$10+'СЕТ СН'!$I$6-'СЕТ СН'!$I$19</f>
        <v>1828.6055567499998</v>
      </c>
      <c r="C130" s="37">
        <f>SUMIFS(СВЦЭМ!$C$34:$C$777,СВЦЭМ!$A$34:$A$777,$A130,СВЦЭМ!$B$34:$B$777,C$119)+'СЕТ СН'!$I$9+СВЦЭМ!$D$10+'СЕТ СН'!$I$6-'СЕТ СН'!$I$19</f>
        <v>1887.1507586600001</v>
      </c>
      <c r="D130" s="37">
        <f>SUMIFS(СВЦЭМ!$C$34:$C$777,СВЦЭМ!$A$34:$A$777,$A130,СВЦЭМ!$B$34:$B$777,D$119)+'СЕТ СН'!$I$9+СВЦЭМ!$D$10+'СЕТ СН'!$I$6-'СЕТ СН'!$I$19</f>
        <v>1907.7323172799997</v>
      </c>
      <c r="E130" s="37">
        <f>SUMIFS(СВЦЭМ!$C$34:$C$777,СВЦЭМ!$A$34:$A$777,$A130,СВЦЭМ!$B$34:$B$777,E$119)+'СЕТ СН'!$I$9+СВЦЭМ!$D$10+'СЕТ СН'!$I$6-'СЕТ СН'!$I$19</f>
        <v>1920.4339978799999</v>
      </c>
      <c r="F130" s="37">
        <f>SUMIFS(СВЦЭМ!$C$34:$C$777,СВЦЭМ!$A$34:$A$777,$A130,СВЦЭМ!$B$34:$B$777,F$119)+'СЕТ СН'!$I$9+СВЦЭМ!$D$10+'СЕТ СН'!$I$6-'СЕТ СН'!$I$19</f>
        <v>1922.4126556700003</v>
      </c>
      <c r="G130" s="37">
        <f>SUMIFS(СВЦЭМ!$C$34:$C$777,СВЦЭМ!$A$34:$A$777,$A130,СВЦЭМ!$B$34:$B$777,G$119)+'СЕТ СН'!$I$9+СВЦЭМ!$D$10+'СЕТ СН'!$I$6-'СЕТ СН'!$I$19</f>
        <v>1879.83499265</v>
      </c>
      <c r="H130" s="37">
        <f>SUMIFS(СВЦЭМ!$C$34:$C$777,СВЦЭМ!$A$34:$A$777,$A130,СВЦЭМ!$B$34:$B$777,H$119)+'СЕТ СН'!$I$9+СВЦЭМ!$D$10+'СЕТ СН'!$I$6-'СЕТ СН'!$I$19</f>
        <v>1788.2963864799999</v>
      </c>
      <c r="I130" s="37">
        <f>SUMIFS(СВЦЭМ!$C$34:$C$777,СВЦЭМ!$A$34:$A$777,$A130,СВЦЭМ!$B$34:$B$777,I$119)+'СЕТ СН'!$I$9+СВЦЭМ!$D$10+'СЕТ СН'!$I$6-'СЕТ СН'!$I$19</f>
        <v>1685.6810406499999</v>
      </c>
      <c r="J130" s="37">
        <f>SUMIFS(СВЦЭМ!$C$34:$C$777,СВЦЭМ!$A$34:$A$777,$A130,СВЦЭМ!$B$34:$B$777,J$119)+'СЕТ СН'!$I$9+СВЦЭМ!$D$10+'СЕТ СН'!$I$6-'СЕТ СН'!$I$19</f>
        <v>1617.4437288999998</v>
      </c>
      <c r="K130" s="37">
        <f>SUMIFS(СВЦЭМ!$C$34:$C$777,СВЦЭМ!$A$34:$A$777,$A130,СВЦЭМ!$B$34:$B$777,K$119)+'СЕТ СН'!$I$9+СВЦЭМ!$D$10+'СЕТ СН'!$I$6-'СЕТ СН'!$I$19</f>
        <v>1600.1917452600001</v>
      </c>
      <c r="L130" s="37">
        <f>SUMIFS(СВЦЭМ!$C$34:$C$777,СВЦЭМ!$A$34:$A$777,$A130,СВЦЭМ!$B$34:$B$777,L$119)+'СЕТ СН'!$I$9+СВЦЭМ!$D$10+'СЕТ СН'!$I$6-'СЕТ СН'!$I$19</f>
        <v>1639.0132527999999</v>
      </c>
      <c r="M130" s="37">
        <f>SUMIFS(СВЦЭМ!$C$34:$C$777,СВЦЭМ!$A$34:$A$777,$A130,СВЦЭМ!$B$34:$B$777,M$119)+'СЕТ СН'!$I$9+СВЦЭМ!$D$10+'СЕТ СН'!$I$6-'СЕТ СН'!$I$19</f>
        <v>1662.1509075899999</v>
      </c>
      <c r="N130" s="37">
        <f>SUMIFS(СВЦЭМ!$C$34:$C$777,СВЦЭМ!$A$34:$A$777,$A130,СВЦЭМ!$B$34:$B$777,N$119)+'СЕТ СН'!$I$9+СВЦЭМ!$D$10+'СЕТ СН'!$I$6-'СЕТ СН'!$I$19</f>
        <v>1644.78400212</v>
      </c>
      <c r="O130" s="37">
        <f>SUMIFS(СВЦЭМ!$C$34:$C$777,СВЦЭМ!$A$34:$A$777,$A130,СВЦЭМ!$B$34:$B$777,O$119)+'СЕТ СН'!$I$9+СВЦЭМ!$D$10+'СЕТ СН'!$I$6-'СЕТ СН'!$I$19</f>
        <v>1631.0914138600001</v>
      </c>
      <c r="P130" s="37">
        <f>SUMIFS(СВЦЭМ!$C$34:$C$777,СВЦЭМ!$A$34:$A$777,$A130,СВЦЭМ!$B$34:$B$777,P$119)+'СЕТ СН'!$I$9+СВЦЭМ!$D$10+'СЕТ СН'!$I$6-'СЕТ СН'!$I$19</f>
        <v>1624.87589961</v>
      </c>
      <c r="Q130" s="37">
        <f>SUMIFS(СВЦЭМ!$C$34:$C$777,СВЦЭМ!$A$34:$A$777,$A130,СВЦЭМ!$B$34:$B$777,Q$119)+'СЕТ СН'!$I$9+СВЦЭМ!$D$10+'СЕТ СН'!$I$6-'СЕТ СН'!$I$19</f>
        <v>1620.8984548500002</v>
      </c>
      <c r="R130" s="37">
        <f>SUMIFS(СВЦЭМ!$C$34:$C$777,СВЦЭМ!$A$34:$A$777,$A130,СВЦЭМ!$B$34:$B$777,R$119)+'СЕТ СН'!$I$9+СВЦЭМ!$D$10+'СЕТ СН'!$I$6-'СЕТ СН'!$I$19</f>
        <v>1617.8492149599997</v>
      </c>
      <c r="S130" s="37">
        <f>SUMIFS(СВЦЭМ!$C$34:$C$777,СВЦЭМ!$A$34:$A$777,$A130,СВЦЭМ!$B$34:$B$777,S$119)+'СЕТ СН'!$I$9+СВЦЭМ!$D$10+'СЕТ СН'!$I$6-'СЕТ СН'!$I$19</f>
        <v>1639.54487113</v>
      </c>
      <c r="T130" s="37">
        <f>SUMIFS(СВЦЭМ!$C$34:$C$777,СВЦЭМ!$A$34:$A$777,$A130,СВЦЭМ!$B$34:$B$777,T$119)+'СЕТ СН'!$I$9+СВЦЭМ!$D$10+'СЕТ СН'!$I$6-'СЕТ СН'!$I$19</f>
        <v>1690.4968174000001</v>
      </c>
      <c r="U130" s="37">
        <f>SUMIFS(СВЦЭМ!$C$34:$C$777,СВЦЭМ!$A$34:$A$777,$A130,СВЦЭМ!$B$34:$B$777,U$119)+'СЕТ СН'!$I$9+СВЦЭМ!$D$10+'СЕТ СН'!$I$6-'СЕТ СН'!$I$19</f>
        <v>1718.28864729</v>
      </c>
      <c r="V130" s="37">
        <f>SUMIFS(СВЦЭМ!$C$34:$C$777,СВЦЭМ!$A$34:$A$777,$A130,СВЦЭМ!$B$34:$B$777,V$119)+'СЕТ СН'!$I$9+СВЦЭМ!$D$10+'СЕТ СН'!$I$6-'СЕТ СН'!$I$19</f>
        <v>1685.7235855700001</v>
      </c>
      <c r="W130" s="37">
        <f>SUMIFS(СВЦЭМ!$C$34:$C$777,СВЦЭМ!$A$34:$A$777,$A130,СВЦЭМ!$B$34:$B$777,W$119)+'СЕТ СН'!$I$9+СВЦЭМ!$D$10+'СЕТ СН'!$I$6-'СЕТ СН'!$I$19</f>
        <v>1627.8240989300002</v>
      </c>
      <c r="X130" s="37">
        <f>SUMIFS(СВЦЭМ!$C$34:$C$777,СВЦЭМ!$A$34:$A$777,$A130,СВЦЭМ!$B$34:$B$777,X$119)+'СЕТ СН'!$I$9+СВЦЭМ!$D$10+'СЕТ СН'!$I$6-'СЕТ СН'!$I$19</f>
        <v>1594.5920162399998</v>
      </c>
      <c r="Y130" s="37">
        <f>SUMIFS(СВЦЭМ!$C$34:$C$777,СВЦЭМ!$A$34:$A$777,$A130,СВЦЭМ!$B$34:$B$777,Y$119)+'СЕТ СН'!$I$9+СВЦЭМ!$D$10+'СЕТ СН'!$I$6-'СЕТ СН'!$I$19</f>
        <v>1705.9146767299999</v>
      </c>
    </row>
    <row r="131" spans="1:25" ht="15.75" x14ac:dyDescent="0.2">
      <c r="A131" s="36">
        <f t="shared" si="3"/>
        <v>43020</v>
      </c>
      <c r="B131" s="37">
        <f>SUMIFS(СВЦЭМ!$C$34:$C$777,СВЦЭМ!$A$34:$A$777,$A131,СВЦЭМ!$B$34:$B$777,B$119)+'СЕТ СН'!$I$9+СВЦЭМ!$D$10+'СЕТ СН'!$I$6-'СЕТ СН'!$I$19</f>
        <v>1789.8858865000002</v>
      </c>
      <c r="C131" s="37">
        <f>SUMIFS(СВЦЭМ!$C$34:$C$777,СВЦЭМ!$A$34:$A$777,$A131,СВЦЭМ!$B$34:$B$777,C$119)+'СЕТ СН'!$I$9+СВЦЭМ!$D$10+'СЕТ СН'!$I$6-'СЕТ СН'!$I$19</f>
        <v>1845.4386089899999</v>
      </c>
      <c r="D131" s="37">
        <f>SUMIFS(СВЦЭМ!$C$34:$C$777,СВЦЭМ!$A$34:$A$777,$A131,СВЦЭМ!$B$34:$B$777,D$119)+'СЕТ СН'!$I$9+СВЦЭМ!$D$10+'СЕТ СН'!$I$6-'СЕТ СН'!$I$19</f>
        <v>1877.80606072</v>
      </c>
      <c r="E131" s="37">
        <f>SUMIFS(СВЦЭМ!$C$34:$C$777,СВЦЭМ!$A$34:$A$777,$A131,СВЦЭМ!$B$34:$B$777,E$119)+'СЕТ СН'!$I$9+СВЦЭМ!$D$10+'СЕТ СН'!$I$6-'СЕТ СН'!$I$19</f>
        <v>1892.0787650900002</v>
      </c>
      <c r="F131" s="37">
        <f>SUMIFS(СВЦЭМ!$C$34:$C$777,СВЦЭМ!$A$34:$A$777,$A131,СВЦЭМ!$B$34:$B$777,F$119)+'СЕТ СН'!$I$9+СВЦЭМ!$D$10+'СЕТ СН'!$I$6-'СЕТ СН'!$I$19</f>
        <v>1895.3356829899999</v>
      </c>
      <c r="G131" s="37">
        <f>SUMIFS(СВЦЭМ!$C$34:$C$777,СВЦЭМ!$A$34:$A$777,$A131,СВЦЭМ!$B$34:$B$777,G$119)+'СЕТ СН'!$I$9+СВЦЭМ!$D$10+'СЕТ СН'!$I$6-'СЕТ СН'!$I$19</f>
        <v>1845.6645988700002</v>
      </c>
      <c r="H131" s="37">
        <f>SUMIFS(СВЦЭМ!$C$34:$C$777,СВЦЭМ!$A$34:$A$777,$A131,СВЦЭМ!$B$34:$B$777,H$119)+'СЕТ СН'!$I$9+СВЦЭМ!$D$10+'СЕТ СН'!$I$6-'СЕТ СН'!$I$19</f>
        <v>1756.8701037400001</v>
      </c>
      <c r="I131" s="37">
        <f>SUMIFS(СВЦЭМ!$C$34:$C$777,СВЦЭМ!$A$34:$A$777,$A131,СВЦЭМ!$B$34:$B$777,I$119)+'СЕТ СН'!$I$9+СВЦЭМ!$D$10+'СЕТ СН'!$I$6-'СЕТ СН'!$I$19</f>
        <v>1669.10225894</v>
      </c>
      <c r="J131" s="37">
        <f>SUMIFS(СВЦЭМ!$C$34:$C$777,СВЦЭМ!$A$34:$A$777,$A131,СВЦЭМ!$B$34:$B$777,J$119)+'СЕТ СН'!$I$9+СВЦЭМ!$D$10+'СЕТ СН'!$I$6-'СЕТ СН'!$I$19</f>
        <v>1617.73868206</v>
      </c>
      <c r="K131" s="37">
        <f>SUMIFS(СВЦЭМ!$C$34:$C$777,СВЦЭМ!$A$34:$A$777,$A131,СВЦЭМ!$B$34:$B$777,K$119)+'СЕТ СН'!$I$9+СВЦЭМ!$D$10+'СЕТ СН'!$I$6-'СЕТ СН'!$I$19</f>
        <v>1619.1245756999997</v>
      </c>
      <c r="L131" s="37">
        <f>SUMIFS(СВЦЭМ!$C$34:$C$777,СВЦЭМ!$A$34:$A$777,$A131,СВЦЭМ!$B$34:$B$777,L$119)+'СЕТ СН'!$I$9+СВЦЭМ!$D$10+'СЕТ СН'!$I$6-'СЕТ СН'!$I$19</f>
        <v>1650.9762758299998</v>
      </c>
      <c r="M131" s="37">
        <f>SUMIFS(СВЦЭМ!$C$34:$C$777,СВЦЭМ!$A$34:$A$777,$A131,СВЦЭМ!$B$34:$B$777,M$119)+'СЕТ СН'!$I$9+СВЦЭМ!$D$10+'СЕТ СН'!$I$6-'СЕТ СН'!$I$19</f>
        <v>1659.5539173699999</v>
      </c>
      <c r="N131" s="37">
        <f>SUMIFS(СВЦЭМ!$C$34:$C$777,СВЦЭМ!$A$34:$A$777,$A131,СВЦЭМ!$B$34:$B$777,N$119)+'СЕТ СН'!$I$9+СВЦЭМ!$D$10+'СЕТ СН'!$I$6-'СЕТ СН'!$I$19</f>
        <v>1646.4636393599999</v>
      </c>
      <c r="O131" s="37">
        <f>SUMIFS(СВЦЭМ!$C$34:$C$777,СВЦЭМ!$A$34:$A$777,$A131,СВЦЭМ!$B$34:$B$777,O$119)+'СЕТ СН'!$I$9+СВЦЭМ!$D$10+'СЕТ СН'!$I$6-'СЕТ СН'!$I$19</f>
        <v>1642.4581190899999</v>
      </c>
      <c r="P131" s="37">
        <f>SUMIFS(СВЦЭМ!$C$34:$C$777,СВЦЭМ!$A$34:$A$777,$A131,СВЦЭМ!$B$34:$B$777,P$119)+'СЕТ СН'!$I$9+СВЦЭМ!$D$10+'СЕТ СН'!$I$6-'СЕТ СН'!$I$19</f>
        <v>1636.4801944700002</v>
      </c>
      <c r="Q131" s="37">
        <f>SUMIFS(СВЦЭМ!$C$34:$C$777,СВЦЭМ!$A$34:$A$777,$A131,СВЦЭМ!$B$34:$B$777,Q$119)+'СЕТ СН'!$I$9+СВЦЭМ!$D$10+'СЕТ СН'!$I$6-'СЕТ СН'!$I$19</f>
        <v>1631.2403313499999</v>
      </c>
      <c r="R131" s="37">
        <f>SUMIFS(СВЦЭМ!$C$34:$C$777,СВЦЭМ!$A$34:$A$777,$A131,СВЦЭМ!$B$34:$B$777,R$119)+'СЕТ СН'!$I$9+СВЦЭМ!$D$10+'СЕТ СН'!$I$6-'СЕТ СН'!$I$19</f>
        <v>1627.7164553699999</v>
      </c>
      <c r="S131" s="37">
        <f>SUMIFS(СВЦЭМ!$C$34:$C$777,СВЦЭМ!$A$34:$A$777,$A131,СВЦЭМ!$B$34:$B$777,S$119)+'СЕТ СН'!$I$9+СВЦЭМ!$D$10+'СЕТ СН'!$I$6-'СЕТ СН'!$I$19</f>
        <v>1642.52769958</v>
      </c>
      <c r="T131" s="37">
        <f>SUMIFS(СВЦЭМ!$C$34:$C$777,СВЦЭМ!$A$34:$A$777,$A131,СВЦЭМ!$B$34:$B$777,T$119)+'СЕТ СН'!$I$9+СВЦЭМ!$D$10+'СЕТ СН'!$I$6-'СЕТ СН'!$I$19</f>
        <v>1674.75714419</v>
      </c>
      <c r="U131" s="37">
        <f>SUMIFS(СВЦЭМ!$C$34:$C$777,СВЦЭМ!$A$34:$A$777,$A131,СВЦЭМ!$B$34:$B$777,U$119)+'СЕТ СН'!$I$9+СВЦЭМ!$D$10+'СЕТ СН'!$I$6-'СЕТ СН'!$I$19</f>
        <v>1702.5970947199999</v>
      </c>
      <c r="V131" s="37">
        <f>SUMIFS(СВЦЭМ!$C$34:$C$777,СВЦЭМ!$A$34:$A$777,$A131,СВЦЭМ!$B$34:$B$777,V$119)+'СЕТ СН'!$I$9+СВЦЭМ!$D$10+'СЕТ СН'!$I$6-'СЕТ СН'!$I$19</f>
        <v>1685.8280312299999</v>
      </c>
      <c r="W131" s="37">
        <f>SUMIFS(СВЦЭМ!$C$34:$C$777,СВЦЭМ!$A$34:$A$777,$A131,СВЦЭМ!$B$34:$B$777,W$119)+'СЕТ СН'!$I$9+СВЦЭМ!$D$10+'СЕТ СН'!$I$6-'СЕТ СН'!$I$19</f>
        <v>1640.7086178700001</v>
      </c>
      <c r="X131" s="37">
        <f>SUMIFS(СВЦЭМ!$C$34:$C$777,СВЦЭМ!$A$34:$A$777,$A131,СВЦЭМ!$B$34:$B$777,X$119)+'СЕТ СН'!$I$9+СВЦЭМ!$D$10+'СЕТ СН'!$I$6-'СЕТ СН'!$I$19</f>
        <v>1598.0334441499999</v>
      </c>
      <c r="Y131" s="37">
        <f>SUMIFS(СВЦЭМ!$C$34:$C$777,СВЦЭМ!$A$34:$A$777,$A131,СВЦЭМ!$B$34:$B$777,Y$119)+'СЕТ СН'!$I$9+СВЦЭМ!$D$10+'СЕТ СН'!$I$6-'СЕТ СН'!$I$19</f>
        <v>1689.0562259200001</v>
      </c>
    </row>
    <row r="132" spans="1:25" ht="15.75" x14ac:dyDescent="0.2">
      <c r="A132" s="36">
        <f t="shared" si="3"/>
        <v>43021</v>
      </c>
      <c r="B132" s="37">
        <f>SUMIFS(СВЦЭМ!$C$34:$C$777,СВЦЭМ!$A$34:$A$777,$A132,СВЦЭМ!$B$34:$B$777,B$119)+'СЕТ СН'!$I$9+СВЦЭМ!$D$10+'СЕТ СН'!$I$6-'СЕТ СН'!$I$19</f>
        <v>1785.8848363100001</v>
      </c>
      <c r="C132" s="37">
        <f>SUMIFS(СВЦЭМ!$C$34:$C$777,СВЦЭМ!$A$34:$A$777,$A132,СВЦЭМ!$B$34:$B$777,C$119)+'СЕТ СН'!$I$9+СВЦЭМ!$D$10+'СЕТ СН'!$I$6-'СЕТ СН'!$I$19</f>
        <v>1782.9323137800002</v>
      </c>
      <c r="D132" s="37">
        <f>SUMIFS(СВЦЭМ!$C$34:$C$777,СВЦЭМ!$A$34:$A$777,$A132,СВЦЭМ!$B$34:$B$777,D$119)+'СЕТ СН'!$I$9+СВЦЭМ!$D$10+'СЕТ СН'!$I$6-'СЕТ СН'!$I$19</f>
        <v>1829.9908404500002</v>
      </c>
      <c r="E132" s="37">
        <f>SUMIFS(СВЦЭМ!$C$34:$C$777,СВЦЭМ!$A$34:$A$777,$A132,СВЦЭМ!$B$34:$B$777,E$119)+'СЕТ СН'!$I$9+СВЦЭМ!$D$10+'СЕТ СН'!$I$6-'СЕТ СН'!$I$19</f>
        <v>1908.1918246799996</v>
      </c>
      <c r="F132" s="37">
        <f>SUMIFS(СВЦЭМ!$C$34:$C$777,СВЦЭМ!$A$34:$A$777,$A132,СВЦЭМ!$B$34:$B$777,F$119)+'СЕТ СН'!$I$9+СВЦЭМ!$D$10+'СЕТ СН'!$I$6-'СЕТ СН'!$I$19</f>
        <v>1937.5329651399998</v>
      </c>
      <c r="G132" s="37">
        <f>SUMIFS(СВЦЭМ!$C$34:$C$777,СВЦЭМ!$A$34:$A$777,$A132,СВЦЭМ!$B$34:$B$777,G$119)+'СЕТ СН'!$I$9+СВЦЭМ!$D$10+'СЕТ СН'!$I$6-'СЕТ СН'!$I$19</f>
        <v>1903.3634709999997</v>
      </c>
      <c r="H132" s="37">
        <f>SUMIFS(СВЦЭМ!$C$34:$C$777,СВЦЭМ!$A$34:$A$777,$A132,СВЦЭМ!$B$34:$B$777,H$119)+'СЕТ СН'!$I$9+СВЦЭМ!$D$10+'СЕТ СН'!$I$6-'СЕТ СН'!$I$19</f>
        <v>1812.1699800000001</v>
      </c>
      <c r="I132" s="37">
        <f>SUMIFS(СВЦЭМ!$C$34:$C$777,СВЦЭМ!$A$34:$A$777,$A132,СВЦЭМ!$B$34:$B$777,I$119)+'СЕТ СН'!$I$9+СВЦЭМ!$D$10+'СЕТ СН'!$I$6-'СЕТ СН'!$I$19</f>
        <v>1746.1951770699998</v>
      </c>
      <c r="J132" s="37">
        <f>SUMIFS(СВЦЭМ!$C$34:$C$777,СВЦЭМ!$A$34:$A$777,$A132,СВЦЭМ!$B$34:$B$777,J$119)+'СЕТ СН'!$I$9+СВЦЭМ!$D$10+'СЕТ СН'!$I$6-'СЕТ СН'!$I$19</f>
        <v>1693.5225851699997</v>
      </c>
      <c r="K132" s="37">
        <f>SUMIFS(СВЦЭМ!$C$34:$C$777,СВЦЭМ!$A$34:$A$777,$A132,СВЦЭМ!$B$34:$B$777,K$119)+'СЕТ СН'!$I$9+СВЦЭМ!$D$10+'СЕТ СН'!$I$6-'СЕТ СН'!$I$19</f>
        <v>1631.6675415599998</v>
      </c>
      <c r="L132" s="37">
        <f>SUMIFS(СВЦЭМ!$C$34:$C$777,СВЦЭМ!$A$34:$A$777,$A132,СВЦЭМ!$B$34:$B$777,L$119)+'СЕТ СН'!$I$9+СВЦЭМ!$D$10+'СЕТ СН'!$I$6-'СЕТ СН'!$I$19</f>
        <v>1640.6275530499997</v>
      </c>
      <c r="M132" s="37">
        <f>SUMIFS(СВЦЭМ!$C$34:$C$777,СВЦЭМ!$A$34:$A$777,$A132,СВЦЭМ!$B$34:$B$777,M$119)+'СЕТ СН'!$I$9+СВЦЭМ!$D$10+'СЕТ СН'!$I$6-'СЕТ СН'!$I$19</f>
        <v>1646.4269921199998</v>
      </c>
      <c r="N132" s="37">
        <f>SUMIFS(СВЦЭМ!$C$34:$C$777,СВЦЭМ!$A$34:$A$777,$A132,СВЦЭМ!$B$34:$B$777,N$119)+'СЕТ СН'!$I$9+СВЦЭМ!$D$10+'СЕТ СН'!$I$6-'СЕТ СН'!$I$19</f>
        <v>1633.52296514</v>
      </c>
      <c r="O132" s="37">
        <f>SUMIFS(СВЦЭМ!$C$34:$C$777,СВЦЭМ!$A$34:$A$777,$A132,СВЦЭМ!$B$34:$B$777,O$119)+'СЕТ СН'!$I$9+СВЦЭМ!$D$10+'СЕТ СН'!$I$6-'СЕТ СН'!$I$19</f>
        <v>1627.3979220800002</v>
      </c>
      <c r="P132" s="37">
        <f>SUMIFS(СВЦЭМ!$C$34:$C$777,СВЦЭМ!$A$34:$A$777,$A132,СВЦЭМ!$B$34:$B$777,P$119)+'СЕТ СН'!$I$9+СВЦЭМ!$D$10+'СЕТ СН'!$I$6-'СЕТ СН'!$I$19</f>
        <v>1619.0739019100001</v>
      </c>
      <c r="Q132" s="37">
        <f>SUMIFS(СВЦЭМ!$C$34:$C$777,СВЦЭМ!$A$34:$A$777,$A132,СВЦЭМ!$B$34:$B$777,Q$119)+'СЕТ СН'!$I$9+СВЦЭМ!$D$10+'СЕТ СН'!$I$6-'СЕТ СН'!$I$19</f>
        <v>1615.0552509700001</v>
      </c>
      <c r="R132" s="37">
        <f>SUMIFS(СВЦЭМ!$C$34:$C$777,СВЦЭМ!$A$34:$A$777,$A132,СВЦЭМ!$B$34:$B$777,R$119)+'СЕТ СН'!$I$9+СВЦЭМ!$D$10+'СЕТ СН'!$I$6-'СЕТ СН'!$I$19</f>
        <v>1613.4544320099999</v>
      </c>
      <c r="S132" s="37">
        <f>SUMIFS(СВЦЭМ!$C$34:$C$777,СВЦЭМ!$A$34:$A$777,$A132,СВЦЭМ!$B$34:$B$777,S$119)+'СЕТ СН'!$I$9+СВЦЭМ!$D$10+'СЕТ СН'!$I$6-'СЕТ СН'!$I$19</f>
        <v>1632.5690307999998</v>
      </c>
      <c r="T132" s="37">
        <f>SUMIFS(СВЦЭМ!$C$34:$C$777,СВЦЭМ!$A$34:$A$777,$A132,СВЦЭМ!$B$34:$B$777,T$119)+'СЕТ СН'!$I$9+СВЦЭМ!$D$10+'СЕТ СН'!$I$6-'СЕТ СН'!$I$19</f>
        <v>1671.6460558600002</v>
      </c>
      <c r="U132" s="37">
        <f>SUMIFS(СВЦЭМ!$C$34:$C$777,СВЦЭМ!$A$34:$A$777,$A132,СВЦЭМ!$B$34:$B$777,U$119)+'СЕТ СН'!$I$9+СВЦЭМ!$D$10+'СЕТ СН'!$I$6-'СЕТ СН'!$I$19</f>
        <v>1699.2740209599997</v>
      </c>
      <c r="V132" s="37">
        <f>SUMIFS(СВЦЭМ!$C$34:$C$777,СВЦЭМ!$A$34:$A$777,$A132,СВЦЭМ!$B$34:$B$777,V$119)+'СЕТ СН'!$I$9+СВЦЭМ!$D$10+'СЕТ СН'!$I$6-'СЕТ СН'!$I$19</f>
        <v>1677.6518016299997</v>
      </c>
      <c r="W132" s="37">
        <f>SUMIFS(СВЦЭМ!$C$34:$C$777,СВЦЭМ!$A$34:$A$777,$A132,СВЦЭМ!$B$34:$B$777,W$119)+'СЕТ СН'!$I$9+СВЦЭМ!$D$10+'СЕТ СН'!$I$6-'СЕТ СН'!$I$19</f>
        <v>1630.92795492</v>
      </c>
      <c r="X132" s="37">
        <f>SUMIFS(СВЦЭМ!$C$34:$C$777,СВЦЭМ!$A$34:$A$777,$A132,СВЦЭМ!$B$34:$B$777,X$119)+'СЕТ СН'!$I$9+СВЦЭМ!$D$10+'СЕТ СН'!$I$6-'СЕТ СН'!$I$19</f>
        <v>1634.2604958100001</v>
      </c>
      <c r="Y132" s="37">
        <f>SUMIFS(СВЦЭМ!$C$34:$C$777,СВЦЭМ!$A$34:$A$777,$A132,СВЦЭМ!$B$34:$B$777,Y$119)+'СЕТ СН'!$I$9+СВЦЭМ!$D$10+'СЕТ СН'!$I$6-'СЕТ СН'!$I$19</f>
        <v>1761.5990546799999</v>
      </c>
    </row>
    <row r="133" spans="1:25" ht="15.75" x14ac:dyDescent="0.2">
      <c r="A133" s="36">
        <f t="shared" si="3"/>
        <v>43022</v>
      </c>
      <c r="B133" s="37">
        <f>SUMIFS(СВЦЭМ!$C$34:$C$777,СВЦЭМ!$A$34:$A$777,$A133,СВЦЭМ!$B$34:$B$777,B$119)+'СЕТ СН'!$I$9+СВЦЭМ!$D$10+'СЕТ СН'!$I$6-'СЕТ СН'!$I$19</f>
        <v>1850.4369438499998</v>
      </c>
      <c r="C133" s="37">
        <f>SUMIFS(СВЦЭМ!$C$34:$C$777,СВЦЭМ!$A$34:$A$777,$A133,СВЦЭМ!$B$34:$B$777,C$119)+'СЕТ СН'!$I$9+СВЦЭМ!$D$10+'СЕТ СН'!$I$6-'СЕТ СН'!$I$19</f>
        <v>1917.9620928300001</v>
      </c>
      <c r="D133" s="37">
        <f>SUMIFS(СВЦЭМ!$C$34:$C$777,СВЦЭМ!$A$34:$A$777,$A133,СВЦЭМ!$B$34:$B$777,D$119)+'СЕТ СН'!$I$9+СВЦЭМ!$D$10+'СЕТ СН'!$I$6-'СЕТ СН'!$I$19</f>
        <v>1899.5931239699999</v>
      </c>
      <c r="E133" s="37">
        <f>SUMIFS(СВЦЭМ!$C$34:$C$777,СВЦЭМ!$A$34:$A$777,$A133,СВЦЭМ!$B$34:$B$777,E$119)+'СЕТ СН'!$I$9+СВЦЭМ!$D$10+'СЕТ СН'!$I$6-'СЕТ СН'!$I$19</f>
        <v>1919.295505</v>
      </c>
      <c r="F133" s="37">
        <f>SUMIFS(СВЦЭМ!$C$34:$C$777,СВЦЭМ!$A$34:$A$777,$A133,СВЦЭМ!$B$34:$B$777,F$119)+'СЕТ СН'!$I$9+СВЦЭМ!$D$10+'СЕТ СН'!$I$6-'СЕТ СН'!$I$19</f>
        <v>1913.5611079299997</v>
      </c>
      <c r="G133" s="37">
        <f>SUMIFS(СВЦЭМ!$C$34:$C$777,СВЦЭМ!$A$34:$A$777,$A133,СВЦЭМ!$B$34:$B$777,G$119)+'СЕТ СН'!$I$9+СВЦЭМ!$D$10+'СЕТ СН'!$I$6-'СЕТ СН'!$I$19</f>
        <v>1901.5481256499997</v>
      </c>
      <c r="H133" s="37">
        <f>SUMIFS(СВЦЭМ!$C$34:$C$777,СВЦЭМ!$A$34:$A$777,$A133,СВЦЭМ!$B$34:$B$777,H$119)+'СЕТ СН'!$I$9+СВЦЭМ!$D$10+'СЕТ СН'!$I$6-'СЕТ СН'!$I$19</f>
        <v>1857.70908057</v>
      </c>
      <c r="I133" s="37">
        <f>SUMIFS(СВЦЭМ!$C$34:$C$777,СВЦЭМ!$A$34:$A$777,$A133,СВЦЭМ!$B$34:$B$777,I$119)+'СЕТ СН'!$I$9+СВЦЭМ!$D$10+'СЕТ СН'!$I$6-'СЕТ СН'!$I$19</f>
        <v>1804.0788841399999</v>
      </c>
      <c r="J133" s="37">
        <f>SUMIFS(СВЦЭМ!$C$34:$C$777,СВЦЭМ!$A$34:$A$777,$A133,СВЦЭМ!$B$34:$B$777,J$119)+'СЕТ СН'!$I$9+СВЦЭМ!$D$10+'СЕТ СН'!$I$6-'СЕТ СН'!$I$19</f>
        <v>1682.7845972699997</v>
      </c>
      <c r="K133" s="37">
        <f>SUMIFS(СВЦЭМ!$C$34:$C$777,СВЦЭМ!$A$34:$A$777,$A133,СВЦЭМ!$B$34:$B$777,K$119)+'СЕТ СН'!$I$9+СВЦЭМ!$D$10+'СЕТ СН'!$I$6-'СЕТ СН'!$I$19</f>
        <v>1590.5596884299998</v>
      </c>
      <c r="L133" s="37">
        <f>SUMIFS(СВЦЭМ!$C$34:$C$777,СВЦЭМ!$A$34:$A$777,$A133,СВЦЭМ!$B$34:$B$777,L$119)+'СЕТ СН'!$I$9+СВЦЭМ!$D$10+'СЕТ СН'!$I$6-'СЕТ СН'!$I$19</f>
        <v>1623.7749473200001</v>
      </c>
      <c r="M133" s="37">
        <f>SUMIFS(СВЦЭМ!$C$34:$C$777,СВЦЭМ!$A$34:$A$777,$A133,СВЦЭМ!$B$34:$B$777,M$119)+'СЕТ СН'!$I$9+СВЦЭМ!$D$10+'СЕТ СН'!$I$6-'СЕТ СН'!$I$19</f>
        <v>1637.40582468</v>
      </c>
      <c r="N133" s="37">
        <f>SUMIFS(СВЦЭМ!$C$34:$C$777,СВЦЭМ!$A$34:$A$777,$A133,СВЦЭМ!$B$34:$B$777,N$119)+'СЕТ СН'!$I$9+СВЦЭМ!$D$10+'СЕТ СН'!$I$6-'СЕТ СН'!$I$19</f>
        <v>1622.9605619599997</v>
      </c>
      <c r="O133" s="37">
        <f>SUMIFS(СВЦЭМ!$C$34:$C$777,СВЦЭМ!$A$34:$A$777,$A133,СВЦЭМ!$B$34:$B$777,O$119)+'СЕТ СН'!$I$9+СВЦЭМ!$D$10+'СЕТ СН'!$I$6-'СЕТ СН'!$I$19</f>
        <v>1613.3691623200002</v>
      </c>
      <c r="P133" s="37">
        <f>SUMIFS(СВЦЭМ!$C$34:$C$777,СВЦЭМ!$A$34:$A$777,$A133,СВЦЭМ!$B$34:$B$777,P$119)+'СЕТ СН'!$I$9+СВЦЭМ!$D$10+'СЕТ СН'!$I$6-'СЕТ СН'!$I$19</f>
        <v>1608.1937546499998</v>
      </c>
      <c r="Q133" s="37">
        <f>SUMIFS(СВЦЭМ!$C$34:$C$777,СВЦЭМ!$A$34:$A$777,$A133,СВЦЭМ!$B$34:$B$777,Q$119)+'СЕТ СН'!$I$9+СВЦЭМ!$D$10+'СЕТ СН'!$I$6-'СЕТ СН'!$I$19</f>
        <v>1606.9856691999998</v>
      </c>
      <c r="R133" s="37">
        <f>SUMIFS(СВЦЭМ!$C$34:$C$777,СВЦЭМ!$A$34:$A$777,$A133,СВЦЭМ!$B$34:$B$777,R$119)+'СЕТ СН'!$I$9+СВЦЭМ!$D$10+'СЕТ СН'!$I$6-'СЕТ СН'!$I$19</f>
        <v>1601.98171809</v>
      </c>
      <c r="S133" s="37">
        <f>SUMIFS(СВЦЭМ!$C$34:$C$777,СВЦЭМ!$A$34:$A$777,$A133,СВЦЭМ!$B$34:$B$777,S$119)+'СЕТ СН'!$I$9+СВЦЭМ!$D$10+'СЕТ СН'!$I$6-'СЕТ СН'!$I$19</f>
        <v>1620.3488313500002</v>
      </c>
      <c r="T133" s="37">
        <f>SUMIFS(СВЦЭМ!$C$34:$C$777,СВЦЭМ!$A$34:$A$777,$A133,СВЦЭМ!$B$34:$B$777,T$119)+'СЕТ СН'!$I$9+СВЦЭМ!$D$10+'СЕТ СН'!$I$6-'СЕТ СН'!$I$19</f>
        <v>1664.7874792299999</v>
      </c>
      <c r="U133" s="37">
        <f>SUMIFS(СВЦЭМ!$C$34:$C$777,СВЦЭМ!$A$34:$A$777,$A133,СВЦЭМ!$B$34:$B$777,U$119)+'СЕТ СН'!$I$9+СВЦЭМ!$D$10+'СЕТ СН'!$I$6-'СЕТ СН'!$I$19</f>
        <v>1698.38523652</v>
      </c>
      <c r="V133" s="37">
        <f>SUMIFS(СВЦЭМ!$C$34:$C$777,СВЦЭМ!$A$34:$A$777,$A133,СВЦЭМ!$B$34:$B$777,V$119)+'СЕТ СН'!$I$9+СВЦЭМ!$D$10+'СЕТ СН'!$I$6-'СЕТ СН'!$I$19</f>
        <v>1659.16905821</v>
      </c>
      <c r="W133" s="37">
        <f>SUMIFS(СВЦЭМ!$C$34:$C$777,СВЦЭМ!$A$34:$A$777,$A133,СВЦЭМ!$B$34:$B$777,W$119)+'СЕТ СН'!$I$9+СВЦЭМ!$D$10+'СЕТ СН'!$I$6-'СЕТ СН'!$I$19</f>
        <v>1605.4136090900001</v>
      </c>
      <c r="X133" s="37">
        <f>SUMIFS(СВЦЭМ!$C$34:$C$777,СВЦЭМ!$A$34:$A$777,$A133,СВЦЭМ!$B$34:$B$777,X$119)+'СЕТ СН'!$I$9+СВЦЭМ!$D$10+'СЕТ СН'!$I$6-'СЕТ СН'!$I$19</f>
        <v>1642.0528927199998</v>
      </c>
      <c r="Y133" s="37">
        <f>SUMIFS(СВЦЭМ!$C$34:$C$777,СВЦЭМ!$A$34:$A$777,$A133,СВЦЭМ!$B$34:$B$777,Y$119)+'СЕТ СН'!$I$9+СВЦЭМ!$D$10+'СЕТ СН'!$I$6-'СЕТ СН'!$I$19</f>
        <v>1756.2022941300002</v>
      </c>
    </row>
    <row r="134" spans="1:25" ht="15.75" x14ac:dyDescent="0.2">
      <c r="A134" s="36">
        <f t="shared" si="3"/>
        <v>43023</v>
      </c>
      <c r="B134" s="37">
        <f>SUMIFS(СВЦЭМ!$C$34:$C$777,СВЦЭМ!$A$34:$A$777,$A134,СВЦЭМ!$B$34:$B$777,B$119)+'СЕТ СН'!$I$9+СВЦЭМ!$D$10+'СЕТ СН'!$I$6-'СЕТ СН'!$I$19</f>
        <v>1814.81110975</v>
      </c>
      <c r="C134" s="37">
        <f>SUMIFS(СВЦЭМ!$C$34:$C$777,СВЦЭМ!$A$34:$A$777,$A134,СВЦЭМ!$B$34:$B$777,C$119)+'СЕТ СН'!$I$9+СВЦЭМ!$D$10+'СЕТ СН'!$I$6-'СЕТ СН'!$I$19</f>
        <v>1873.4290645800002</v>
      </c>
      <c r="D134" s="37">
        <f>SUMIFS(СВЦЭМ!$C$34:$C$777,СВЦЭМ!$A$34:$A$777,$A134,СВЦЭМ!$B$34:$B$777,D$119)+'СЕТ СН'!$I$9+СВЦЭМ!$D$10+'СЕТ СН'!$I$6-'СЕТ СН'!$I$19</f>
        <v>1913.6836596599996</v>
      </c>
      <c r="E134" s="37">
        <f>SUMIFS(СВЦЭМ!$C$34:$C$777,СВЦЭМ!$A$34:$A$777,$A134,СВЦЭМ!$B$34:$B$777,E$119)+'СЕТ СН'!$I$9+СВЦЭМ!$D$10+'СЕТ СН'!$I$6-'СЕТ СН'!$I$19</f>
        <v>1931.2214258499998</v>
      </c>
      <c r="F134" s="37">
        <f>SUMIFS(СВЦЭМ!$C$34:$C$777,СВЦЭМ!$A$34:$A$777,$A134,СВЦЭМ!$B$34:$B$777,F$119)+'СЕТ СН'!$I$9+СВЦЭМ!$D$10+'СЕТ СН'!$I$6-'СЕТ СН'!$I$19</f>
        <v>1930.8568644400002</v>
      </c>
      <c r="G134" s="37">
        <f>SUMIFS(СВЦЭМ!$C$34:$C$777,СВЦЭМ!$A$34:$A$777,$A134,СВЦЭМ!$B$34:$B$777,G$119)+'СЕТ СН'!$I$9+СВЦЭМ!$D$10+'СЕТ СН'!$I$6-'СЕТ СН'!$I$19</f>
        <v>1901.3697960499999</v>
      </c>
      <c r="H134" s="37">
        <f>SUMIFS(СВЦЭМ!$C$34:$C$777,СВЦЭМ!$A$34:$A$777,$A134,СВЦЭМ!$B$34:$B$777,H$119)+'СЕТ СН'!$I$9+СВЦЭМ!$D$10+'СЕТ СН'!$I$6-'СЕТ СН'!$I$19</f>
        <v>1871.0530556200001</v>
      </c>
      <c r="I134" s="37">
        <f>SUMIFS(СВЦЭМ!$C$34:$C$777,СВЦЭМ!$A$34:$A$777,$A134,СВЦЭМ!$B$34:$B$777,I$119)+'СЕТ СН'!$I$9+СВЦЭМ!$D$10+'СЕТ СН'!$I$6-'СЕТ СН'!$I$19</f>
        <v>1831.1680146600002</v>
      </c>
      <c r="J134" s="37">
        <f>SUMIFS(СВЦЭМ!$C$34:$C$777,СВЦЭМ!$A$34:$A$777,$A134,СВЦЭМ!$B$34:$B$777,J$119)+'СЕТ СН'!$I$9+СВЦЭМ!$D$10+'СЕТ СН'!$I$6-'СЕТ СН'!$I$19</f>
        <v>1699.9499127099998</v>
      </c>
      <c r="K134" s="37">
        <f>SUMIFS(СВЦЭМ!$C$34:$C$777,СВЦЭМ!$A$34:$A$777,$A134,СВЦЭМ!$B$34:$B$777,K$119)+'СЕТ СН'!$I$9+СВЦЭМ!$D$10+'СЕТ СН'!$I$6-'СЕТ СН'!$I$19</f>
        <v>1589.72284838</v>
      </c>
      <c r="L134" s="37">
        <f>SUMIFS(СВЦЭМ!$C$34:$C$777,СВЦЭМ!$A$34:$A$777,$A134,СВЦЭМ!$B$34:$B$777,L$119)+'СЕТ СН'!$I$9+СВЦЭМ!$D$10+'СЕТ СН'!$I$6-'СЕТ СН'!$I$19</f>
        <v>1609.8900130900001</v>
      </c>
      <c r="M134" s="37">
        <f>SUMIFS(СВЦЭМ!$C$34:$C$777,СВЦЭМ!$A$34:$A$777,$A134,СВЦЭМ!$B$34:$B$777,M$119)+'СЕТ СН'!$I$9+СВЦЭМ!$D$10+'СЕТ СН'!$I$6-'СЕТ СН'!$I$19</f>
        <v>1618.1522430499999</v>
      </c>
      <c r="N134" s="37">
        <f>SUMIFS(СВЦЭМ!$C$34:$C$777,СВЦЭМ!$A$34:$A$777,$A134,СВЦЭМ!$B$34:$B$777,N$119)+'СЕТ СН'!$I$9+СВЦЭМ!$D$10+'СЕТ СН'!$I$6-'СЕТ СН'!$I$19</f>
        <v>1603.3134236199999</v>
      </c>
      <c r="O134" s="37">
        <f>SUMIFS(СВЦЭМ!$C$34:$C$777,СВЦЭМ!$A$34:$A$777,$A134,СВЦЭМ!$B$34:$B$777,O$119)+'СЕТ СН'!$I$9+СВЦЭМ!$D$10+'СЕТ СН'!$I$6-'СЕТ СН'!$I$19</f>
        <v>1593.7267443400001</v>
      </c>
      <c r="P134" s="37">
        <f>SUMIFS(СВЦЭМ!$C$34:$C$777,СВЦЭМ!$A$34:$A$777,$A134,СВЦЭМ!$B$34:$B$777,P$119)+'СЕТ СН'!$I$9+СВЦЭМ!$D$10+'СЕТ СН'!$I$6-'СЕТ СН'!$I$19</f>
        <v>1587.4678444599999</v>
      </c>
      <c r="Q134" s="37">
        <f>SUMIFS(СВЦЭМ!$C$34:$C$777,СВЦЭМ!$A$34:$A$777,$A134,СВЦЭМ!$B$34:$B$777,Q$119)+'СЕТ СН'!$I$9+СВЦЭМ!$D$10+'СЕТ СН'!$I$6-'СЕТ СН'!$I$19</f>
        <v>1585.1769838800001</v>
      </c>
      <c r="R134" s="37">
        <f>SUMIFS(СВЦЭМ!$C$34:$C$777,СВЦЭМ!$A$34:$A$777,$A134,СВЦЭМ!$B$34:$B$777,R$119)+'СЕТ СН'!$I$9+СВЦЭМ!$D$10+'СЕТ СН'!$I$6-'СЕТ СН'!$I$19</f>
        <v>1585.2542713900002</v>
      </c>
      <c r="S134" s="37">
        <f>SUMIFS(СВЦЭМ!$C$34:$C$777,СВЦЭМ!$A$34:$A$777,$A134,СВЦЭМ!$B$34:$B$777,S$119)+'СЕТ СН'!$I$9+СВЦЭМ!$D$10+'СЕТ СН'!$I$6-'СЕТ СН'!$I$19</f>
        <v>1612.1521787199999</v>
      </c>
      <c r="T134" s="37">
        <f>SUMIFS(СВЦЭМ!$C$34:$C$777,СВЦЭМ!$A$34:$A$777,$A134,СВЦЭМ!$B$34:$B$777,T$119)+'СЕТ СН'!$I$9+СВЦЭМ!$D$10+'СЕТ СН'!$I$6-'СЕТ СН'!$I$19</f>
        <v>1656.7934273299998</v>
      </c>
      <c r="U134" s="37">
        <f>SUMIFS(СВЦЭМ!$C$34:$C$777,СВЦЭМ!$A$34:$A$777,$A134,СВЦЭМ!$B$34:$B$777,U$119)+'СЕТ СН'!$I$9+СВЦЭМ!$D$10+'СЕТ СН'!$I$6-'СЕТ СН'!$I$19</f>
        <v>1691.5589233999999</v>
      </c>
      <c r="V134" s="37">
        <f>SUMIFS(СВЦЭМ!$C$34:$C$777,СВЦЭМ!$A$34:$A$777,$A134,СВЦЭМ!$B$34:$B$777,V$119)+'СЕТ СН'!$I$9+СВЦЭМ!$D$10+'СЕТ СН'!$I$6-'СЕТ СН'!$I$19</f>
        <v>1672.8491851999997</v>
      </c>
      <c r="W134" s="37">
        <f>SUMIFS(СВЦЭМ!$C$34:$C$777,СВЦЭМ!$A$34:$A$777,$A134,СВЦЭМ!$B$34:$B$777,W$119)+'СЕТ СН'!$I$9+СВЦЭМ!$D$10+'СЕТ СН'!$I$6-'СЕТ СН'!$I$19</f>
        <v>1626.8684199499999</v>
      </c>
      <c r="X134" s="37">
        <f>SUMIFS(СВЦЭМ!$C$34:$C$777,СВЦЭМ!$A$34:$A$777,$A134,СВЦЭМ!$B$34:$B$777,X$119)+'СЕТ СН'!$I$9+СВЦЭМ!$D$10+'СЕТ СН'!$I$6-'СЕТ СН'!$I$19</f>
        <v>1609.1234772399998</v>
      </c>
      <c r="Y134" s="37">
        <f>SUMIFS(СВЦЭМ!$C$34:$C$777,СВЦЭМ!$A$34:$A$777,$A134,СВЦЭМ!$B$34:$B$777,Y$119)+'СЕТ СН'!$I$9+СВЦЭМ!$D$10+'СЕТ СН'!$I$6-'СЕТ СН'!$I$19</f>
        <v>1716.0031967</v>
      </c>
    </row>
    <row r="135" spans="1:25" ht="15.75" x14ac:dyDescent="0.2">
      <c r="A135" s="36">
        <f t="shared" si="3"/>
        <v>43024</v>
      </c>
      <c r="B135" s="37">
        <f>SUMIFS(СВЦЭМ!$C$34:$C$777,СВЦЭМ!$A$34:$A$777,$A135,СВЦЭМ!$B$34:$B$777,B$119)+'СЕТ СН'!$I$9+СВЦЭМ!$D$10+'СЕТ СН'!$I$6-'СЕТ СН'!$I$19</f>
        <v>1749.96340242</v>
      </c>
      <c r="C135" s="37">
        <f>SUMIFS(СВЦЭМ!$C$34:$C$777,СВЦЭМ!$A$34:$A$777,$A135,СВЦЭМ!$B$34:$B$777,C$119)+'СЕТ СН'!$I$9+СВЦЭМ!$D$10+'СЕТ СН'!$I$6-'СЕТ СН'!$I$19</f>
        <v>1789.9483759899999</v>
      </c>
      <c r="D135" s="37">
        <f>SUMIFS(СВЦЭМ!$C$34:$C$777,СВЦЭМ!$A$34:$A$777,$A135,СВЦЭМ!$B$34:$B$777,D$119)+'СЕТ СН'!$I$9+СВЦЭМ!$D$10+'СЕТ СН'!$I$6-'СЕТ СН'!$I$19</f>
        <v>1823.7733998200001</v>
      </c>
      <c r="E135" s="37">
        <f>SUMIFS(СВЦЭМ!$C$34:$C$777,СВЦЭМ!$A$34:$A$777,$A135,СВЦЭМ!$B$34:$B$777,E$119)+'СЕТ СН'!$I$9+СВЦЭМ!$D$10+'СЕТ СН'!$I$6-'СЕТ СН'!$I$19</f>
        <v>1838.4628860600001</v>
      </c>
      <c r="F135" s="37">
        <f>SUMIFS(СВЦЭМ!$C$34:$C$777,СВЦЭМ!$A$34:$A$777,$A135,СВЦЭМ!$B$34:$B$777,F$119)+'СЕТ СН'!$I$9+СВЦЭМ!$D$10+'СЕТ СН'!$I$6-'СЕТ СН'!$I$19</f>
        <v>1833.5182596699997</v>
      </c>
      <c r="G135" s="37">
        <f>SUMIFS(СВЦЭМ!$C$34:$C$777,СВЦЭМ!$A$34:$A$777,$A135,СВЦЭМ!$B$34:$B$777,G$119)+'СЕТ СН'!$I$9+СВЦЭМ!$D$10+'СЕТ СН'!$I$6-'СЕТ СН'!$I$19</f>
        <v>1801.78610119</v>
      </c>
      <c r="H135" s="37">
        <f>SUMIFS(СВЦЭМ!$C$34:$C$777,СВЦЭМ!$A$34:$A$777,$A135,СВЦЭМ!$B$34:$B$777,H$119)+'СЕТ СН'!$I$9+СВЦЭМ!$D$10+'СЕТ СН'!$I$6-'СЕТ СН'!$I$19</f>
        <v>1797.32120794</v>
      </c>
      <c r="I135" s="37">
        <f>SUMIFS(СВЦЭМ!$C$34:$C$777,СВЦЭМ!$A$34:$A$777,$A135,СВЦЭМ!$B$34:$B$777,I$119)+'СЕТ СН'!$I$9+СВЦЭМ!$D$10+'СЕТ СН'!$I$6-'СЕТ СН'!$I$19</f>
        <v>1781.9674391600001</v>
      </c>
      <c r="J135" s="37">
        <f>SUMIFS(СВЦЭМ!$C$34:$C$777,СВЦЭМ!$A$34:$A$777,$A135,СВЦЭМ!$B$34:$B$777,J$119)+'СЕТ СН'!$I$9+СВЦЭМ!$D$10+'СЕТ СН'!$I$6-'СЕТ СН'!$I$19</f>
        <v>1738.6408605500001</v>
      </c>
      <c r="K135" s="37">
        <f>SUMIFS(СВЦЭМ!$C$34:$C$777,СВЦЭМ!$A$34:$A$777,$A135,СВЦЭМ!$B$34:$B$777,K$119)+'СЕТ СН'!$I$9+СВЦЭМ!$D$10+'СЕТ СН'!$I$6-'СЕТ СН'!$I$19</f>
        <v>1669.1079467099999</v>
      </c>
      <c r="L135" s="37">
        <f>SUMIFS(СВЦЭМ!$C$34:$C$777,СВЦЭМ!$A$34:$A$777,$A135,СВЦЭМ!$B$34:$B$777,L$119)+'СЕТ СН'!$I$9+СВЦЭМ!$D$10+'СЕТ СН'!$I$6-'СЕТ СН'!$I$19</f>
        <v>1578.8936057000001</v>
      </c>
      <c r="M135" s="37">
        <f>SUMIFS(СВЦЭМ!$C$34:$C$777,СВЦЭМ!$A$34:$A$777,$A135,СВЦЭМ!$B$34:$B$777,M$119)+'СЕТ СН'!$I$9+СВЦЭМ!$D$10+'СЕТ СН'!$I$6-'СЕТ СН'!$I$19</f>
        <v>1533.3639970599997</v>
      </c>
      <c r="N135" s="37">
        <f>SUMIFS(СВЦЭМ!$C$34:$C$777,СВЦЭМ!$A$34:$A$777,$A135,СВЦЭМ!$B$34:$B$777,N$119)+'СЕТ СН'!$I$9+СВЦЭМ!$D$10+'СЕТ СН'!$I$6-'СЕТ СН'!$I$19</f>
        <v>1530.4865515800002</v>
      </c>
      <c r="O135" s="37">
        <f>SUMIFS(СВЦЭМ!$C$34:$C$777,СВЦЭМ!$A$34:$A$777,$A135,СВЦЭМ!$B$34:$B$777,O$119)+'СЕТ СН'!$I$9+СВЦЭМ!$D$10+'СЕТ СН'!$I$6-'СЕТ СН'!$I$19</f>
        <v>1533.9354352199998</v>
      </c>
      <c r="P135" s="37">
        <f>SUMIFS(СВЦЭМ!$C$34:$C$777,СВЦЭМ!$A$34:$A$777,$A135,СВЦЭМ!$B$34:$B$777,P$119)+'СЕТ СН'!$I$9+СВЦЭМ!$D$10+'СЕТ СН'!$I$6-'СЕТ СН'!$I$19</f>
        <v>1525.0425334500001</v>
      </c>
      <c r="Q135" s="37">
        <f>SUMIFS(СВЦЭМ!$C$34:$C$777,СВЦЭМ!$A$34:$A$777,$A135,СВЦЭМ!$B$34:$B$777,Q$119)+'СЕТ СН'!$I$9+СВЦЭМ!$D$10+'СЕТ СН'!$I$6-'СЕТ СН'!$I$19</f>
        <v>1523.2792641000001</v>
      </c>
      <c r="R135" s="37">
        <f>SUMIFS(СВЦЭМ!$C$34:$C$777,СВЦЭМ!$A$34:$A$777,$A135,СВЦЭМ!$B$34:$B$777,R$119)+'СЕТ СН'!$I$9+СВЦЭМ!$D$10+'СЕТ СН'!$I$6-'СЕТ СН'!$I$19</f>
        <v>1520.7519689599999</v>
      </c>
      <c r="S135" s="37">
        <f>SUMIFS(СВЦЭМ!$C$34:$C$777,СВЦЭМ!$A$34:$A$777,$A135,СВЦЭМ!$B$34:$B$777,S$119)+'СЕТ СН'!$I$9+СВЦЭМ!$D$10+'СЕТ СН'!$I$6-'СЕТ СН'!$I$19</f>
        <v>1532.1587660300002</v>
      </c>
      <c r="T135" s="37">
        <f>SUMIFS(СВЦЭМ!$C$34:$C$777,СВЦЭМ!$A$34:$A$777,$A135,СВЦЭМ!$B$34:$B$777,T$119)+'СЕТ СН'!$I$9+СВЦЭМ!$D$10+'СЕТ СН'!$I$6-'СЕТ СН'!$I$19</f>
        <v>1547.7102780199998</v>
      </c>
      <c r="U135" s="37">
        <f>SUMIFS(СВЦЭМ!$C$34:$C$777,СВЦЭМ!$A$34:$A$777,$A135,СВЦЭМ!$B$34:$B$777,U$119)+'СЕТ СН'!$I$9+СВЦЭМ!$D$10+'СЕТ СН'!$I$6-'СЕТ СН'!$I$19</f>
        <v>1558.6706406899998</v>
      </c>
      <c r="V135" s="37">
        <f>SUMIFS(СВЦЭМ!$C$34:$C$777,СВЦЭМ!$A$34:$A$777,$A135,СВЦЭМ!$B$34:$B$777,V$119)+'СЕТ СН'!$I$9+СВЦЭМ!$D$10+'СЕТ СН'!$I$6-'СЕТ СН'!$I$19</f>
        <v>1601.9843965999999</v>
      </c>
      <c r="W135" s="37">
        <f>SUMIFS(СВЦЭМ!$C$34:$C$777,СВЦЭМ!$A$34:$A$777,$A135,СВЦЭМ!$B$34:$B$777,W$119)+'СЕТ СН'!$I$9+СВЦЭМ!$D$10+'СЕТ СН'!$I$6-'СЕТ СН'!$I$19</f>
        <v>1663.9374286799998</v>
      </c>
      <c r="X135" s="37">
        <f>SUMIFS(СВЦЭМ!$C$34:$C$777,СВЦЭМ!$A$34:$A$777,$A135,СВЦЭМ!$B$34:$B$777,X$119)+'СЕТ СН'!$I$9+СВЦЭМ!$D$10+'СЕТ СН'!$I$6-'СЕТ СН'!$I$19</f>
        <v>1738.5962457199998</v>
      </c>
      <c r="Y135" s="37">
        <f>SUMIFS(СВЦЭМ!$C$34:$C$777,СВЦЭМ!$A$34:$A$777,$A135,СВЦЭМ!$B$34:$B$777,Y$119)+'СЕТ СН'!$I$9+СВЦЭМ!$D$10+'СЕТ СН'!$I$6-'СЕТ СН'!$I$19</f>
        <v>1778.6862123299998</v>
      </c>
    </row>
    <row r="136" spans="1:25" ht="15.75" x14ac:dyDescent="0.2">
      <c r="A136" s="36">
        <f t="shared" si="3"/>
        <v>43025</v>
      </c>
      <c r="B136" s="37">
        <f>SUMIFS(СВЦЭМ!$C$34:$C$777,СВЦЭМ!$A$34:$A$777,$A136,СВЦЭМ!$B$34:$B$777,B$119)+'СЕТ СН'!$I$9+СВЦЭМ!$D$10+'СЕТ СН'!$I$6-'СЕТ СН'!$I$19</f>
        <v>1777.9804004299999</v>
      </c>
      <c r="C136" s="37">
        <f>SUMIFS(СВЦЭМ!$C$34:$C$777,СВЦЭМ!$A$34:$A$777,$A136,СВЦЭМ!$B$34:$B$777,C$119)+'СЕТ СН'!$I$9+СВЦЭМ!$D$10+'СЕТ СН'!$I$6-'СЕТ СН'!$I$19</f>
        <v>1810.3356625500001</v>
      </c>
      <c r="D136" s="37">
        <f>SUMIFS(СВЦЭМ!$C$34:$C$777,СВЦЭМ!$A$34:$A$777,$A136,СВЦЭМ!$B$34:$B$777,D$119)+'СЕТ СН'!$I$9+СВЦЭМ!$D$10+'СЕТ СН'!$I$6-'СЕТ СН'!$I$19</f>
        <v>1851.2724810099999</v>
      </c>
      <c r="E136" s="37">
        <f>SUMIFS(СВЦЭМ!$C$34:$C$777,СВЦЭМ!$A$34:$A$777,$A136,СВЦЭМ!$B$34:$B$777,E$119)+'СЕТ СН'!$I$9+СВЦЭМ!$D$10+'СЕТ СН'!$I$6-'СЕТ СН'!$I$19</f>
        <v>1862.2572306100001</v>
      </c>
      <c r="F136" s="37">
        <f>SUMIFS(СВЦЭМ!$C$34:$C$777,СВЦЭМ!$A$34:$A$777,$A136,СВЦЭМ!$B$34:$B$777,F$119)+'СЕТ СН'!$I$9+СВЦЭМ!$D$10+'СЕТ СН'!$I$6-'СЕТ СН'!$I$19</f>
        <v>1866.5690523399999</v>
      </c>
      <c r="G136" s="37">
        <f>SUMIFS(СВЦЭМ!$C$34:$C$777,СВЦЭМ!$A$34:$A$777,$A136,СВЦЭМ!$B$34:$B$777,G$119)+'СЕТ СН'!$I$9+СВЦЭМ!$D$10+'СЕТ СН'!$I$6-'СЕТ СН'!$I$19</f>
        <v>1841.6299001299999</v>
      </c>
      <c r="H136" s="37">
        <f>SUMIFS(СВЦЭМ!$C$34:$C$777,СВЦЭМ!$A$34:$A$777,$A136,СВЦЭМ!$B$34:$B$777,H$119)+'СЕТ СН'!$I$9+СВЦЭМ!$D$10+'СЕТ СН'!$I$6-'СЕТ СН'!$I$19</f>
        <v>1800.0189825299999</v>
      </c>
      <c r="I136" s="37">
        <f>SUMIFS(СВЦЭМ!$C$34:$C$777,СВЦЭМ!$A$34:$A$777,$A136,СВЦЭМ!$B$34:$B$777,I$119)+'СЕТ СН'!$I$9+СВЦЭМ!$D$10+'СЕТ СН'!$I$6-'СЕТ СН'!$I$19</f>
        <v>1793.9713388599998</v>
      </c>
      <c r="J136" s="37">
        <f>SUMIFS(СВЦЭМ!$C$34:$C$777,СВЦЭМ!$A$34:$A$777,$A136,СВЦЭМ!$B$34:$B$777,J$119)+'СЕТ СН'!$I$9+СВЦЭМ!$D$10+'СЕТ СН'!$I$6-'СЕТ СН'!$I$19</f>
        <v>1742.4541502100001</v>
      </c>
      <c r="K136" s="37">
        <f>SUMIFS(СВЦЭМ!$C$34:$C$777,СВЦЭМ!$A$34:$A$777,$A136,СВЦЭМ!$B$34:$B$777,K$119)+'СЕТ СН'!$I$9+СВЦЭМ!$D$10+'СЕТ СН'!$I$6-'СЕТ СН'!$I$19</f>
        <v>1670.0888230199998</v>
      </c>
      <c r="L136" s="37">
        <f>SUMIFS(СВЦЭМ!$C$34:$C$777,СВЦЭМ!$A$34:$A$777,$A136,СВЦЭМ!$B$34:$B$777,L$119)+'СЕТ СН'!$I$9+СВЦЭМ!$D$10+'СЕТ СН'!$I$6-'СЕТ СН'!$I$19</f>
        <v>1590.7790855499998</v>
      </c>
      <c r="M136" s="37">
        <f>SUMIFS(СВЦЭМ!$C$34:$C$777,СВЦЭМ!$A$34:$A$777,$A136,СВЦЭМ!$B$34:$B$777,M$119)+'СЕТ СН'!$I$9+СВЦЭМ!$D$10+'СЕТ СН'!$I$6-'СЕТ СН'!$I$19</f>
        <v>1550.1556220000002</v>
      </c>
      <c r="N136" s="37">
        <f>SUMIFS(СВЦЭМ!$C$34:$C$777,СВЦЭМ!$A$34:$A$777,$A136,СВЦЭМ!$B$34:$B$777,N$119)+'СЕТ СН'!$I$9+СВЦЭМ!$D$10+'СЕТ СН'!$I$6-'СЕТ СН'!$I$19</f>
        <v>1542.8642924400001</v>
      </c>
      <c r="O136" s="37">
        <f>SUMIFS(СВЦЭМ!$C$34:$C$777,СВЦЭМ!$A$34:$A$777,$A136,СВЦЭМ!$B$34:$B$777,O$119)+'СЕТ СН'!$I$9+СВЦЭМ!$D$10+'СЕТ СН'!$I$6-'СЕТ СН'!$I$19</f>
        <v>1543.3393562299998</v>
      </c>
      <c r="P136" s="37">
        <f>SUMIFS(СВЦЭМ!$C$34:$C$777,СВЦЭМ!$A$34:$A$777,$A136,СВЦЭМ!$B$34:$B$777,P$119)+'СЕТ СН'!$I$9+СВЦЭМ!$D$10+'СЕТ СН'!$I$6-'СЕТ СН'!$I$19</f>
        <v>1535.61512498</v>
      </c>
      <c r="Q136" s="37">
        <f>SUMIFS(СВЦЭМ!$C$34:$C$777,СВЦЭМ!$A$34:$A$777,$A136,СВЦЭМ!$B$34:$B$777,Q$119)+'СЕТ СН'!$I$9+СВЦЭМ!$D$10+'СЕТ СН'!$I$6-'СЕТ СН'!$I$19</f>
        <v>1533.20813284</v>
      </c>
      <c r="R136" s="37">
        <f>SUMIFS(СВЦЭМ!$C$34:$C$777,СВЦЭМ!$A$34:$A$777,$A136,СВЦЭМ!$B$34:$B$777,R$119)+'СЕТ СН'!$I$9+СВЦЭМ!$D$10+'СЕТ СН'!$I$6-'СЕТ СН'!$I$19</f>
        <v>1533.7226027299998</v>
      </c>
      <c r="S136" s="37">
        <f>SUMIFS(СВЦЭМ!$C$34:$C$777,СВЦЭМ!$A$34:$A$777,$A136,СВЦЭМ!$B$34:$B$777,S$119)+'СЕТ СН'!$I$9+СВЦЭМ!$D$10+'СЕТ СН'!$I$6-'СЕТ СН'!$I$19</f>
        <v>1540.9598745399999</v>
      </c>
      <c r="T136" s="37">
        <f>SUMIFS(СВЦЭМ!$C$34:$C$777,СВЦЭМ!$A$34:$A$777,$A136,СВЦЭМ!$B$34:$B$777,T$119)+'СЕТ СН'!$I$9+СВЦЭМ!$D$10+'СЕТ СН'!$I$6-'СЕТ СН'!$I$19</f>
        <v>1562.57772793</v>
      </c>
      <c r="U136" s="37">
        <f>SUMIFS(СВЦЭМ!$C$34:$C$777,СВЦЭМ!$A$34:$A$777,$A136,СВЦЭМ!$B$34:$B$777,U$119)+'СЕТ СН'!$I$9+СВЦЭМ!$D$10+'СЕТ СН'!$I$6-'СЕТ СН'!$I$19</f>
        <v>1597.9433232199999</v>
      </c>
      <c r="V136" s="37">
        <f>SUMIFS(СВЦЭМ!$C$34:$C$777,СВЦЭМ!$A$34:$A$777,$A136,СВЦЭМ!$B$34:$B$777,V$119)+'СЕТ СН'!$I$9+СВЦЭМ!$D$10+'СЕТ СН'!$I$6-'СЕТ СН'!$I$19</f>
        <v>1591.75857296</v>
      </c>
      <c r="W136" s="37">
        <f>SUMIFS(СВЦЭМ!$C$34:$C$777,СВЦЭМ!$A$34:$A$777,$A136,СВЦЭМ!$B$34:$B$777,W$119)+'СЕТ СН'!$I$9+СВЦЭМ!$D$10+'СЕТ СН'!$I$6-'СЕТ СН'!$I$19</f>
        <v>1656.6720273199999</v>
      </c>
      <c r="X136" s="37">
        <f>SUMIFS(СВЦЭМ!$C$34:$C$777,СВЦЭМ!$A$34:$A$777,$A136,СВЦЭМ!$B$34:$B$777,X$119)+'СЕТ СН'!$I$9+СВЦЭМ!$D$10+'СЕТ СН'!$I$6-'СЕТ СН'!$I$19</f>
        <v>1727.6264882999999</v>
      </c>
      <c r="Y136" s="37">
        <f>SUMIFS(СВЦЭМ!$C$34:$C$777,СВЦЭМ!$A$34:$A$777,$A136,СВЦЭМ!$B$34:$B$777,Y$119)+'СЕТ СН'!$I$9+СВЦЭМ!$D$10+'СЕТ СН'!$I$6-'СЕТ СН'!$I$19</f>
        <v>1766.81699243</v>
      </c>
    </row>
    <row r="137" spans="1:25" ht="15.75" x14ac:dyDescent="0.2">
      <c r="A137" s="36">
        <f t="shared" si="3"/>
        <v>43026</v>
      </c>
      <c r="B137" s="37">
        <f>SUMIFS(СВЦЭМ!$C$34:$C$777,СВЦЭМ!$A$34:$A$777,$A137,СВЦЭМ!$B$34:$B$777,B$119)+'СЕТ СН'!$I$9+СВЦЭМ!$D$10+'СЕТ СН'!$I$6-'СЕТ СН'!$I$19</f>
        <v>1792.6292022899997</v>
      </c>
      <c r="C137" s="37">
        <f>SUMIFS(СВЦЭМ!$C$34:$C$777,СВЦЭМ!$A$34:$A$777,$A137,СВЦЭМ!$B$34:$B$777,C$119)+'СЕТ СН'!$I$9+СВЦЭМ!$D$10+'СЕТ СН'!$I$6-'СЕТ СН'!$I$19</f>
        <v>1816.17579462</v>
      </c>
      <c r="D137" s="37">
        <f>SUMIFS(СВЦЭМ!$C$34:$C$777,СВЦЭМ!$A$34:$A$777,$A137,СВЦЭМ!$B$34:$B$777,D$119)+'СЕТ СН'!$I$9+СВЦЭМ!$D$10+'СЕТ СН'!$I$6-'СЕТ СН'!$I$19</f>
        <v>1856.3298528099999</v>
      </c>
      <c r="E137" s="37">
        <f>SUMIFS(СВЦЭМ!$C$34:$C$777,СВЦЭМ!$A$34:$A$777,$A137,СВЦЭМ!$B$34:$B$777,E$119)+'СЕТ СН'!$I$9+СВЦЭМ!$D$10+'СЕТ СН'!$I$6-'СЕТ СН'!$I$19</f>
        <v>1864.6376811600003</v>
      </c>
      <c r="F137" s="37">
        <f>SUMIFS(СВЦЭМ!$C$34:$C$777,СВЦЭМ!$A$34:$A$777,$A137,СВЦЭМ!$B$34:$B$777,F$119)+'СЕТ СН'!$I$9+СВЦЭМ!$D$10+'СЕТ СН'!$I$6-'СЕТ СН'!$I$19</f>
        <v>1863.36567393</v>
      </c>
      <c r="G137" s="37">
        <f>SUMIFS(СВЦЭМ!$C$34:$C$777,СВЦЭМ!$A$34:$A$777,$A137,СВЦЭМ!$B$34:$B$777,G$119)+'СЕТ СН'!$I$9+СВЦЭМ!$D$10+'СЕТ СН'!$I$6-'СЕТ СН'!$I$19</f>
        <v>1838.2026319500001</v>
      </c>
      <c r="H137" s="37">
        <f>SUMIFS(СВЦЭМ!$C$34:$C$777,СВЦЭМ!$A$34:$A$777,$A137,СВЦЭМ!$B$34:$B$777,H$119)+'СЕТ СН'!$I$9+СВЦЭМ!$D$10+'СЕТ СН'!$I$6-'СЕТ СН'!$I$19</f>
        <v>1822.7432354600001</v>
      </c>
      <c r="I137" s="37">
        <f>SUMIFS(СВЦЭМ!$C$34:$C$777,СВЦЭМ!$A$34:$A$777,$A137,СВЦЭМ!$B$34:$B$777,I$119)+'СЕТ СН'!$I$9+СВЦЭМ!$D$10+'СЕТ СН'!$I$6-'СЕТ СН'!$I$19</f>
        <v>1831.0985559800001</v>
      </c>
      <c r="J137" s="37">
        <f>SUMIFS(СВЦЭМ!$C$34:$C$777,СВЦЭМ!$A$34:$A$777,$A137,СВЦЭМ!$B$34:$B$777,J$119)+'СЕТ СН'!$I$9+СВЦЭМ!$D$10+'СЕТ СН'!$I$6-'СЕТ СН'!$I$19</f>
        <v>1753.7438767499998</v>
      </c>
      <c r="K137" s="37">
        <f>SUMIFS(СВЦЭМ!$C$34:$C$777,СВЦЭМ!$A$34:$A$777,$A137,СВЦЭМ!$B$34:$B$777,K$119)+'СЕТ СН'!$I$9+СВЦЭМ!$D$10+'СЕТ СН'!$I$6-'СЕТ СН'!$I$19</f>
        <v>1670.0180593800001</v>
      </c>
      <c r="L137" s="37">
        <f>SUMIFS(СВЦЭМ!$C$34:$C$777,СВЦЭМ!$A$34:$A$777,$A137,СВЦЭМ!$B$34:$B$777,L$119)+'СЕТ СН'!$I$9+СВЦЭМ!$D$10+'СЕТ СН'!$I$6-'СЕТ СН'!$I$19</f>
        <v>1598.53747144</v>
      </c>
      <c r="M137" s="37">
        <f>SUMIFS(СВЦЭМ!$C$34:$C$777,СВЦЭМ!$A$34:$A$777,$A137,СВЦЭМ!$B$34:$B$777,M$119)+'СЕТ СН'!$I$9+СВЦЭМ!$D$10+'СЕТ СН'!$I$6-'СЕТ СН'!$I$19</f>
        <v>1561.5817992900002</v>
      </c>
      <c r="N137" s="37">
        <f>SUMIFS(СВЦЭМ!$C$34:$C$777,СВЦЭМ!$A$34:$A$777,$A137,СВЦЭМ!$B$34:$B$777,N$119)+'СЕТ СН'!$I$9+СВЦЭМ!$D$10+'СЕТ СН'!$I$6-'СЕТ СН'!$I$19</f>
        <v>1560.6607653299998</v>
      </c>
      <c r="O137" s="37">
        <f>SUMIFS(СВЦЭМ!$C$34:$C$777,СВЦЭМ!$A$34:$A$777,$A137,СВЦЭМ!$B$34:$B$777,O$119)+'СЕТ СН'!$I$9+СВЦЭМ!$D$10+'СЕТ СН'!$I$6-'СЕТ СН'!$I$19</f>
        <v>1561.6619193500001</v>
      </c>
      <c r="P137" s="37">
        <f>SUMIFS(СВЦЭМ!$C$34:$C$777,СВЦЭМ!$A$34:$A$777,$A137,СВЦЭМ!$B$34:$B$777,P$119)+'СЕТ СН'!$I$9+СВЦЭМ!$D$10+'СЕТ СН'!$I$6-'СЕТ СН'!$I$19</f>
        <v>1543.5124227000001</v>
      </c>
      <c r="Q137" s="37">
        <f>SUMIFS(СВЦЭМ!$C$34:$C$777,СВЦЭМ!$A$34:$A$777,$A137,СВЦЭМ!$B$34:$B$777,Q$119)+'СЕТ СН'!$I$9+СВЦЭМ!$D$10+'СЕТ СН'!$I$6-'СЕТ СН'!$I$19</f>
        <v>1532.29297683</v>
      </c>
      <c r="R137" s="37">
        <f>SUMIFS(СВЦЭМ!$C$34:$C$777,СВЦЭМ!$A$34:$A$777,$A137,СВЦЭМ!$B$34:$B$777,R$119)+'СЕТ СН'!$I$9+СВЦЭМ!$D$10+'СЕТ СН'!$I$6-'СЕТ СН'!$I$19</f>
        <v>1533.94315809</v>
      </c>
      <c r="S137" s="37">
        <f>SUMIFS(СВЦЭМ!$C$34:$C$777,СВЦЭМ!$A$34:$A$777,$A137,СВЦЭМ!$B$34:$B$777,S$119)+'СЕТ СН'!$I$9+СВЦЭМ!$D$10+'СЕТ СН'!$I$6-'СЕТ СН'!$I$19</f>
        <v>1537.8816680099999</v>
      </c>
      <c r="T137" s="37">
        <f>SUMIFS(СВЦЭМ!$C$34:$C$777,СВЦЭМ!$A$34:$A$777,$A137,СВЦЭМ!$B$34:$B$777,T$119)+'СЕТ СН'!$I$9+СВЦЭМ!$D$10+'СЕТ СН'!$I$6-'СЕТ СН'!$I$19</f>
        <v>1561.23626285</v>
      </c>
      <c r="U137" s="37">
        <f>SUMIFS(СВЦЭМ!$C$34:$C$777,СВЦЭМ!$A$34:$A$777,$A137,СВЦЭМ!$B$34:$B$777,U$119)+'СЕТ СН'!$I$9+СВЦЭМ!$D$10+'СЕТ СН'!$I$6-'СЕТ СН'!$I$19</f>
        <v>1593.66592584</v>
      </c>
      <c r="V137" s="37">
        <f>SUMIFS(СВЦЭМ!$C$34:$C$777,СВЦЭМ!$A$34:$A$777,$A137,СВЦЭМ!$B$34:$B$777,V$119)+'СЕТ СН'!$I$9+СВЦЭМ!$D$10+'СЕТ СН'!$I$6-'СЕТ СН'!$I$19</f>
        <v>1596.2754385200001</v>
      </c>
      <c r="W137" s="37">
        <f>SUMIFS(СВЦЭМ!$C$34:$C$777,СВЦЭМ!$A$34:$A$777,$A137,СВЦЭМ!$B$34:$B$777,W$119)+'СЕТ СН'!$I$9+СВЦЭМ!$D$10+'СЕТ СН'!$I$6-'СЕТ СН'!$I$19</f>
        <v>1671.1730627900001</v>
      </c>
      <c r="X137" s="37">
        <f>SUMIFS(СВЦЭМ!$C$34:$C$777,СВЦЭМ!$A$34:$A$777,$A137,СВЦЭМ!$B$34:$B$777,X$119)+'СЕТ СН'!$I$9+СВЦЭМ!$D$10+'СЕТ СН'!$I$6-'СЕТ СН'!$I$19</f>
        <v>1742.4842647699998</v>
      </c>
      <c r="Y137" s="37">
        <f>SUMIFS(СВЦЭМ!$C$34:$C$777,СВЦЭМ!$A$34:$A$777,$A137,СВЦЭМ!$B$34:$B$777,Y$119)+'СЕТ СН'!$I$9+СВЦЭМ!$D$10+'СЕТ СН'!$I$6-'СЕТ СН'!$I$19</f>
        <v>1781.18216936</v>
      </c>
    </row>
    <row r="138" spans="1:25" ht="15.75" x14ac:dyDescent="0.2">
      <c r="A138" s="36">
        <f t="shared" si="3"/>
        <v>43027</v>
      </c>
      <c r="B138" s="37">
        <f>SUMIFS(СВЦЭМ!$C$34:$C$777,СВЦЭМ!$A$34:$A$777,$A138,СВЦЭМ!$B$34:$B$777,B$119)+'СЕТ СН'!$I$9+СВЦЭМ!$D$10+'СЕТ СН'!$I$6-'СЕТ СН'!$I$19</f>
        <v>1773.6052422900002</v>
      </c>
      <c r="C138" s="37">
        <f>SUMIFS(СВЦЭМ!$C$34:$C$777,СВЦЭМ!$A$34:$A$777,$A138,СВЦЭМ!$B$34:$B$777,C$119)+'СЕТ СН'!$I$9+СВЦЭМ!$D$10+'СЕТ СН'!$I$6-'СЕТ СН'!$I$19</f>
        <v>1769.1835135399997</v>
      </c>
      <c r="D138" s="37">
        <f>SUMIFS(СВЦЭМ!$C$34:$C$777,СВЦЭМ!$A$34:$A$777,$A138,СВЦЭМ!$B$34:$B$777,D$119)+'СЕТ СН'!$I$9+СВЦЭМ!$D$10+'СЕТ СН'!$I$6-'СЕТ СН'!$I$19</f>
        <v>1808.98892432</v>
      </c>
      <c r="E138" s="37">
        <f>SUMIFS(СВЦЭМ!$C$34:$C$777,СВЦЭМ!$A$34:$A$777,$A138,СВЦЭМ!$B$34:$B$777,E$119)+'СЕТ СН'!$I$9+СВЦЭМ!$D$10+'СЕТ СН'!$I$6-'СЕТ СН'!$I$19</f>
        <v>1813.7423580699997</v>
      </c>
      <c r="F138" s="37">
        <f>SUMIFS(СВЦЭМ!$C$34:$C$777,СВЦЭМ!$A$34:$A$777,$A138,СВЦЭМ!$B$34:$B$777,F$119)+'СЕТ СН'!$I$9+СВЦЭМ!$D$10+'СЕТ СН'!$I$6-'СЕТ СН'!$I$19</f>
        <v>1814.5468974</v>
      </c>
      <c r="G138" s="37">
        <f>SUMIFS(СВЦЭМ!$C$34:$C$777,СВЦЭМ!$A$34:$A$777,$A138,СВЦЭМ!$B$34:$B$777,G$119)+'СЕТ СН'!$I$9+СВЦЭМ!$D$10+'СЕТ СН'!$I$6-'СЕТ СН'!$I$19</f>
        <v>1788.9994199600001</v>
      </c>
      <c r="H138" s="37">
        <f>SUMIFS(СВЦЭМ!$C$34:$C$777,СВЦЭМ!$A$34:$A$777,$A138,СВЦЭМ!$B$34:$B$777,H$119)+'СЕТ СН'!$I$9+СВЦЭМ!$D$10+'СЕТ СН'!$I$6-'СЕТ СН'!$I$19</f>
        <v>1787.9216142699997</v>
      </c>
      <c r="I138" s="37">
        <f>SUMIFS(СВЦЭМ!$C$34:$C$777,СВЦЭМ!$A$34:$A$777,$A138,СВЦЭМ!$B$34:$B$777,I$119)+'СЕТ СН'!$I$9+СВЦЭМ!$D$10+'СЕТ СН'!$I$6-'СЕТ СН'!$I$19</f>
        <v>1787.17410036</v>
      </c>
      <c r="J138" s="37">
        <f>SUMIFS(СВЦЭМ!$C$34:$C$777,СВЦЭМ!$A$34:$A$777,$A138,СВЦЭМ!$B$34:$B$777,J$119)+'СЕТ СН'!$I$9+СВЦЭМ!$D$10+'СЕТ СН'!$I$6-'СЕТ СН'!$I$19</f>
        <v>1728.7421860200002</v>
      </c>
      <c r="K138" s="37">
        <f>SUMIFS(СВЦЭМ!$C$34:$C$777,СВЦЭМ!$A$34:$A$777,$A138,СВЦЭМ!$B$34:$B$777,K$119)+'СЕТ СН'!$I$9+СВЦЭМ!$D$10+'СЕТ СН'!$I$6-'СЕТ СН'!$I$19</f>
        <v>1699.5700438899999</v>
      </c>
      <c r="L138" s="37">
        <f>SUMIFS(СВЦЭМ!$C$34:$C$777,СВЦЭМ!$A$34:$A$777,$A138,СВЦЭМ!$B$34:$B$777,L$119)+'СЕТ СН'!$I$9+СВЦЭМ!$D$10+'СЕТ СН'!$I$6-'СЕТ СН'!$I$19</f>
        <v>1648.1827647599998</v>
      </c>
      <c r="M138" s="37">
        <f>SUMIFS(СВЦЭМ!$C$34:$C$777,СВЦЭМ!$A$34:$A$777,$A138,СВЦЭМ!$B$34:$B$777,M$119)+'СЕТ СН'!$I$9+СВЦЭМ!$D$10+'СЕТ СН'!$I$6-'СЕТ СН'!$I$19</f>
        <v>1638.2791736499998</v>
      </c>
      <c r="N138" s="37">
        <f>SUMIFS(СВЦЭМ!$C$34:$C$777,СВЦЭМ!$A$34:$A$777,$A138,СВЦЭМ!$B$34:$B$777,N$119)+'СЕТ СН'!$I$9+СВЦЭМ!$D$10+'СЕТ СН'!$I$6-'СЕТ СН'!$I$19</f>
        <v>1626.6032857599998</v>
      </c>
      <c r="O138" s="37">
        <f>SUMIFS(СВЦЭМ!$C$34:$C$777,СВЦЭМ!$A$34:$A$777,$A138,СВЦЭМ!$B$34:$B$777,O$119)+'СЕТ СН'!$I$9+СВЦЭМ!$D$10+'СЕТ СН'!$I$6-'СЕТ СН'!$I$19</f>
        <v>1627.01578647</v>
      </c>
      <c r="P138" s="37">
        <f>SUMIFS(СВЦЭМ!$C$34:$C$777,СВЦЭМ!$A$34:$A$777,$A138,СВЦЭМ!$B$34:$B$777,P$119)+'СЕТ СН'!$I$9+СВЦЭМ!$D$10+'СЕТ СН'!$I$6-'СЕТ СН'!$I$19</f>
        <v>1619.3925144699997</v>
      </c>
      <c r="Q138" s="37">
        <f>SUMIFS(СВЦЭМ!$C$34:$C$777,СВЦЭМ!$A$34:$A$777,$A138,СВЦЭМ!$B$34:$B$777,Q$119)+'СЕТ СН'!$I$9+СВЦЭМ!$D$10+'СЕТ СН'!$I$6-'СЕТ СН'!$I$19</f>
        <v>1614.2997593299997</v>
      </c>
      <c r="R138" s="37">
        <f>SUMIFS(СВЦЭМ!$C$34:$C$777,СВЦЭМ!$A$34:$A$777,$A138,СВЦЭМ!$B$34:$B$777,R$119)+'СЕТ СН'!$I$9+СВЦЭМ!$D$10+'СЕТ СН'!$I$6-'СЕТ СН'!$I$19</f>
        <v>1613.2436412100001</v>
      </c>
      <c r="S138" s="37">
        <f>SUMIFS(СВЦЭМ!$C$34:$C$777,СВЦЭМ!$A$34:$A$777,$A138,СВЦЭМ!$B$34:$B$777,S$119)+'СЕТ СН'!$I$9+СВЦЭМ!$D$10+'СЕТ СН'!$I$6-'СЕТ СН'!$I$19</f>
        <v>1629.63707226</v>
      </c>
      <c r="T138" s="37">
        <f>SUMIFS(СВЦЭМ!$C$34:$C$777,СВЦЭМ!$A$34:$A$777,$A138,СВЦЭМ!$B$34:$B$777,T$119)+'СЕТ СН'!$I$9+СВЦЭМ!$D$10+'СЕТ СН'!$I$6-'СЕТ СН'!$I$19</f>
        <v>1667.0463447500001</v>
      </c>
      <c r="U138" s="37">
        <f>SUMIFS(СВЦЭМ!$C$34:$C$777,СВЦЭМ!$A$34:$A$777,$A138,СВЦЭМ!$B$34:$B$777,U$119)+'СЕТ СН'!$I$9+СВЦЭМ!$D$10+'СЕТ СН'!$I$6-'СЕТ СН'!$I$19</f>
        <v>1693.26470118</v>
      </c>
      <c r="V138" s="37">
        <f>SUMIFS(СВЦЭМ!$C$34:$C$777,СВЦЭМ!$A$34:$A$777,$A138,СВЦЭМ!$B$34:$B$777,V$119)+'СЕТ СН'!$I$9+СВЦЭМ!$D$10+'СЕТ СН'!$I$6-'СЕТ СН'!$I$19</f>
        <v>1682.59779265</v>
      </c>
      <c r="W138" s="37">
        <f>SUMIFS(СВЦЭМ!$C$34:$C$777,СВЦЭМ!$A$34:$A$777,$A138,СВЦЭМ!$B$34:$B$777,W$119)+'СЕТ СН'!$I$9+СВЦЭМ!$D$10+'СЕТ СН'!$I$6-'СЕТ СН'!$I$19</f>
        <v>1700.7626441499997</v>
      </c>
      <c r="X138" s="37">
        <f>SUMIFS(СВЦЭМ!$C$34:$C$777,СВЦЭМ!$A$34:$A$777,$A138,СВЦЭМ!$B$34:$B$777,X$119)+'СЕТ СН'!$I$9+СВЦЭМ!$D$10+'СЕТ СН'!$I$6-'СЕТ СН'!$I$19</f>
        <v>1747.7985798300001</v>
      </c>
      <c r="Y138" s="37">
        <f>SUMIFS(СВЦЭМ!$C$34:$C$777,СВЦЭМ!$A$34:$A$777,$A138,СВЦЭМ!$B$34:$B$777,Y$119)+'СЕТ СН'!$I$9+СВЦЭМ!$D$10+'СЕТ СН'!$I$6-'СЕТ СН'!$I$19</f>
        <v>1785.6672061499999</v>
      </c>
    </row>
    <row r="139" spans="1:25" ht="15.75" x14ac:dyDescent="0.2">
      <c r="A139" s="36">
        <f t="shared" si="3"/>
        <v>43028</v>
      </c>
      <c r="B139" s="37">
        <f>SUMIFS(СВЦЭМ!$C$34:$C$777,СВЦЭМ!$A$34:$A$777,$A139,СВЦЭМ!$B$34:$B$777,B$119)+'СЕТ СН'!$I$9+СВЦЭМ!$D$10+'СЕТ СН'!$I$6-'СЕТ СН'!$I$19</f>
        <v>1827.8538006899998</v>
      </c>
      <c r="C139" s="37">
        <f>SUMIFS(СВЦЭМ!$C$34:$C$777,СВЦЭМ!$A$34:$A$777,$A139,СВЦЭМ!$B$34:$B$777,C$119)+'СЕТ СН'!$I$9+СВЦЭМ!$D$10+'СЕТ СН'!$I$6-'СЕТ СН'!$I$19</f>
        <v>1824.8361890000001</v>
      </c>
      <c r="D139" s="37">
        <f>SUMIFS(СВЦЭМ!$C$34:$C$777,СВЦЭМ!$A$34:$A$777,$A139,СВЦЭМ!$B$34:$B$777,D$119)+'СЕТ СН'!$I$9+СВЦЭМ!$D$10+'СЕТ СН'!$I$6-'СЕТ СН'!$I$19</f>
        <v>1826.28659702</v>
      </c>
      <c r="E139" s="37">
        <f>SUMIFS(СВЦЭМ!$C$34:$C$777,СВЦЭМ!$A$34:$A$777,$A139,СВЦЭМ!$B$34:$B$777,E$119)+'СЕТ СН'!$I$9+СВЦЭМ!$D$10+'СЕТ СН'!$I$6-'СЕТ СН'!$I$19</f>
        <v>1824.1703914</v>
      </c>
      <c r="F139" s="37">
        <f>SUMIFS(СВЦЭМ!$C$34:$C$777,СВЦЭМ!$A$34:$A$777,$A139,СВЦЭМ!$B$34:$B$777,F$119)+'СЕТ СН'!$I$9+СВЦЭМ!$D$10+'СЕТ СН'!$I$6-'СЕТ СН'!$I$19</f>
        <v>1827.9078155500001</v>
      </c>
      <c r="G139" s="37">
        <f>SUMIFS(СВЦЭМ!$C$34:$C$777,СВЦЭМ!$A$34:$A$777,$A139,СВЦЭМ!$B$34:$B$777,G$119)+'СЕТ СН'!$I$9+СВЦЭМ!$D$10+'СЕТ СН'!$I$6-'СЕТ СН'!$I$19</f>
        <v>1826.8823961799999</v>
      </c>
      <c r="H139" s="37">
        <f>SUMIFS(СВЦЭМ!$C$34:$C$777,СВЦЭМ!$A$34:$A$777,$A139,СВЦЭМ!$B$34:$B$777,H$119)+'СЕТ СН'!$I$9+СВЦЭМ!$D$10+'СЕТ СН'!$I$6-'СЕТ СН'!$I$19</f>
        <v>1832.0063327399998</v>
      </c>
      <c r="I139" s="37">
        <f>SUMIFS(СВЦЭМ!$C$34:$C$777,СВЦЭМ!$A$34:$A$777,$A139,СВЦЭМ!$B$34:$B$777,I$119)+'СЕТ СН'!$I$9+СВЦЭМ!$D$10+'СЕТ СН'!$I$6-'СЕТ СН'!$I$19</f>
        <v>1812.83044969</v>
      </c>
      <c r="J139" s="37">
        <f>SUMIFS(СВЦЭМ!$C$34:$C$777,СВЦЭМ!$A$34:$A$777,$A139,СВЦЭМ!$B$34:$B$777,J$119)+'СЕТ СН'!$I$9+СВЦЭМ!$D$10+'СЕТ СН'!$I$6-'СЕТ СН'!$I$19</f>
        <v>1766.91065432</v>
      </c>
      <c r="K139" s="37">
        <f>SUMIFS(СВЦЭМ!$C$34:$C$777,СВЦЭМ!$A$34:$A$777,$A139,СВЦЭМ!$B$34:$B$777,K$119)+'СЕТ СН'!$I$9+СВЦЭМ!$D$10+'СЕТ СН'!$I$6-'СЕТ СН'!$I$19</f>
        <v>1705.6702403099998</v>
      </c>
      <c r="L139" s="37">
        <f>SUMIFS(СВЦЭМ!$C$34:$C$777,СВЦЭМ!$A$34:$A$777,$A139,СВЦЭМ!$B$34:$B$777,L$119)+'СЕТ СН'!$I$9+СВЦЭМ!$D$10+'СЕТ СН'!$I$6-'СЕТ СН'!$I$19</f>
        <v>1656.2435967800002</v>
      </c>
      <c r="M139" s="37">
        <f>SUMIFS(СВЦЭМ!$C$34:$C$777,СВЦЭМ!$A$34:$A$777,$A139,СВЦЭМ!$B$34:$B$777,M$119)+'СЕТ СН'!$I$9+СВЦЭМ!$D$10+'СЕТ СН'!$I$6-'СЕТ СН'!$I$19</f>
        <v>1642.1405129899999</v>
      </c>
      <c r="N139" s="37">
        <f>SUMIFS(СВЦЭМ!$C$34:$C$777,СВЦЭМ!$A$34:$A$777,$A139,СВЦЭМ!$B$34:$B$777,N$119)+'СЕТ СН'!$I$9+СВЦЭМ!$D$10+'СЕТ СН'!$I$6-'СЕТ СН'!$I$19</f>
        <v>1634.6667634199998</v>
      </c>
      <c r="O139" s="37">
        <f>SUMIFS(СВЦЭМ!$C$34:$C$777,СВЦЭМ!$A$34:$A$777,$A139,СВЦЭМ!$B$34:$B$777,O$119)+'СЕТ СН'!$I$9+СВЦЭМ!$D$10+'СЕТ СН'!$I$6-'СЕТ СН'!$I$19</f>
        <v>1632.9341792199998</v>
      </c>
      <c r="P139" s="37">
        <f>SUMIFS(СВЦЭМ!$C$34:$C$777,СВЦЭМ!$A$34:$A$777,$A139,СВЦЭМ!$B$34:$B$777,P$119)+'СЕТ СН'!$I$9+СВЦЭМ!$D$10+'СЕТ СН'!$I$6-'СЕТ СН'!$I$19</f>
        <v>1643.5717543700002</v>
      </c>
      <c r="Q139" s="37">
        <f>SUMIFS(СВЦЭМ!$C$34:$C$777,СВЦЭМ!$A$34:$A$777,$A139,СВЦЭМ!$B$34:$B$777,Q$119)+'СЕТ СН'!$I$9+СВЦЭМ!$D$10+'СЕТ СН'!$I$6-'СЕТ СН'!$I$19</f>
        <v>1659.13829209</v>
      </c>
      <c r="R139" s="37">
        <f>SUMIFS(СВЦЭМ!$C$34:$C$777,СВЦЭМ!$A$34:$A$777,$A139,СВЦЭМ!$B$34:$B$777,R$119)+'СЕТ СН'!$I$9+СВЦЭМ!$D$10+'СЕТ СН'!$I$6-'СЕТ СН'!$I$19</f>
        <v>1656.7193188299998</v>
      </c>
      <c r="S139" s="37">
        <f>SUMIFS(СВЦЭМ!$C$34:$C$777,СВЦЭМ!$A$34:$A$777,$A139,СВЦЭМ!$B$34:$B$777,S$119)+'СЕТ СН'!$I$9+СВЦЭМ!$D$10+'СЕТ СН'!$I$6-'СЕТ СН'!$I$19</f>
        <v>1659.7289533900002</v>
      </c>
      <c r="T139" s="37">
        <f>SUMIFS(СВЦЭМ!$C$34:$C$777,СВЦЭМ!$A$34:$A$777,$A139,СВЦЭМ!$B$34:$B$777,T$119)+'СЕТ СН'!$I$9+СВЦЭМ!$D$10+'СЕТ СН'!$I$6-'СЕТ СН'!$I$19</f>
        <v>1673.3374695100001</v>
      </c>
      <c r="U139" s="37">
        <f>SUMIFS(СВЦЭМ!$C$34:$C$777,СВЦЭМ!$A$34:$A$777,$A139,СВЦЭМ!$B$34:$B$777,U$119)+'СЕТ СН'!$I$9+СВЦЭМ!$D$10+'СЕТ СН'!$I$6-'СЕТ СН'!$I$19</f>
        <v>1694.3132112499998</v>
      </c>
      <c r="V139" s="37">
        <f>SUMIFS(СВЦЭМ!$C$34:$C$777,СВЦЭМ!$A$34:$A$777,$A139,СВЦЭМ!$B$34:$B$777,V$119)+'СЕТ СН'!$I$9+СВЦЭМ!$D$10+'СЕТ СН'!$I$6-'СЕТ СН'!$I$19</f>
        <v>1696.96499924</v>
      </c>
      <c r="W139" s="37">
        <f>SUMIFS(СВЦЭМ!$C$34:$C$777,СВЦЭМ!$A$34:$A$777,$A139,СВЦЭМ!$B$34:$B$777,W$119)+'СЕТ СН'!$I$9+СВЦЭМ!$D$10+'СЕТ СН'!$I$6-'СЕТ СН'!$I$19</f>
        <v>1742.8083430500001</v>
      </c>
      <c r="X139" s="37">
        <f>SUMIFS(СВЦЭМ!$C$34:$C$777,СВЦЭМ!$A$34:$A$777,$A139,СВЦЭМ!$B$34:$B$777,X$119)+'СЕТ СН'!$I$9+СВЦЭМ!$D$10+'СЕТ СН'!$I$6-'СЕТ СН'!$I$19</f>
        <v>1770.5114711799997</v>
      </c>
      <c r="Y139" s="37">
        <f>SUMIFS(СВЦЭМ!$C$34:$C$777,СВЦЭМ!$A$34:$A$777,$A139,СВЦЭМ!$B$34:$B$777,Y$119)+'СЕТ СН'!$I$9+СВЦЭМ!$D$10+'СЕТ СН'!$I$6-'СЕТ СН'!$I$19</f>
        <v>1817.24030739</v>
      </c>
    </row>
    <row r="140" spans="1:25" ht="15.75" x14ac:dyDescent="0.2">
      <c r="A140" s="36">
        <f t="shared" si="3"/>
        <v>43029</v>
      </c>
      <c r="B140" s="37">
        <f>SUMIFS(СВЦЭМ!$C$34:$C$777,СВЦЭМ!$A$34:$A$777,$A140,СВЦЭМ!$B$34:$B$777,B$119)+'СЕТ СН'!$I$9+СВЦЭМ!$D$10+'СЕТ СН'!$I$6-'СЕТ СН'!$I$19</f>
        <v>1836.2596996900002</v>
      </c>
      <c r="C140" s="37">
        <f>SUMIFS(СВЦЭМ!$C$34:$C$777,СВЦЭМ!$A$34:$A$777,$A140,СВЦЭМ!$B$34:$B$777,C$119)+'СЕТ СН'!$I$9+СВЦЭМ!$D$10+'СЕТ СН'!$I$6-'СЕТ СН'!$I$19</f>
        <v>1874.73683944</v>
      </c>
      <c r="D140" s="37">
        <f>SUMIFS(СВЦЭМ!$C$34:$C$777,СВЦЭМ!$A$34:$A$777,$A140,СВЦЭМ!$B$34:$B$777,D$119)+'СЕТ СН'!$I$9+СВЦЭМ!$D$10+'СЕТ СН'!$I$6-'СЕТ СН'!$I$19</f>
        <v>1864.6309675399998</v>
      </c>
      <c r="E140" s="37">
        <f>SUMIFS(СВЦЭМ!$C$34:$C$777,СВЦЭМ!$A$34:$A$777,$A140,СВЦЭМ!$B$34:$B$777,E$119)+'СЕТ СН'!$I$9+СВЦЭМ!$D$10+'СЕТ СН'!$I$6-'СЕТ СН'!$I$19</f>
        <v>1881.21778068</v>
      </c>
      <c r="F140" s="37">
        <f>SUMIFS(СВЦЭМ!$C$34:$C$777,СВЦЭМ!$A$34:$A$777,$A140,СВЦЭМ!$B$34:$B$777,F$119)+'СЕТ СН'!$I$9+СВЦЭМ!$D$10+'СЕТ СН'!$I$6-'СЕТ СН'!$I$19</f>
        <v>1889.8814657900002</v>
      </c>
      <c r="G140" s="37">
        <f>SUMIFS(СВЦЭМ!$C$34:$C$777,СВЦЭМ!$A$34:$A$777,$A140,СВЦЭМ!$B$34:$B$777,G$119)+'СЕТ СН'!$I$9+СВЦЭМ!$D$10+'СЕТ СН'!$I$6-'СЕТ СН'!$I$19</f>
        <v>1876.64039447</v>
      </c>
      <c r="H140" s="37">
        <f>SUMIFS(СВЦЭМ!$C$34:$C$777,СВЦЭМ!$A$34:$A$777,$A140,СВЦЭМ!$B$34:$B$777,H$119)+'СЕТ СН'!$I$9+СВЦЭМ!$D$10+'СЕТ СН'!$I$6-'СЕТ СН'!$I$19</f>
        <v>1821.1487899499998</v>
      </c>
      <c r="I140" s="37">
        <f>SUMIFS(СВЦЭМ!$C$34:$C$777,СВЦЭМ!$A$34:$A$777,$A140,СВЦЭМ!$B$34:$B$777,I$119)+'СЕТ СН'!$I$9+СВЦЭМ!$D$10+'СЕТ СН'!$I$6-'СЕТ СН'!$I$19</f>
        <v>1777.19794981</v>
      </c>
      <c r="J140" s="37">
        <f>SUMIFS(СВЦЭМ!$C$34:$C$777,СВЦЭМ!$A$34:$A$777,$A140,СВЦЭМ!$B$34:$B$777,J$119)+'СЕТ СН'!$I$9+СВЦЭМ!$D$10+'СЕТ СН'!$I$6-'СЕТ СН'!$I$19</f>
        <v>1742.5003797099998</v>
      </c>
      <c r="K140" s="37">
        <f>SUMIFS(СВЦЭМ!$C$34:$C$777,СВЦЭМ!$A$34:$A$777,$A140,СВЦЭМ!$B$34:$B$777,K$119)+'СЕТ СН'!$I$9+СВЦЭМ!$D$10+'СЕТ СН'!$I$6-'СЕТ СН'!$I$19</f>
        <v>1675.1384734100002</v>
      </c>
      <c r="L140" s="37">
        <f>SUMIFS(СВЦЭМ!$C$34:$C$777,СВЦЭМ!$A$34:$A$777,$A140,СВЦЭМ!$B$34:$B$777,L$119)+'СЕТ СН'!$I$9+СВЦЭМ!$D$10+'СЕТ СН'!$I$6-'СЕТ СН'!$I$19</f>
        <v>1652.6348364300002</v>
      </c>
      <c r="M140" s="37">
        <f>SUMIFS(СВЦЭМ!$C$34:$C$777,СВЦЭМ!$A$34:$A$777,$A140,СВЦЭМ!$B$34:$B$777,M$119)+'СЕТ СН'!$I$9+СВЦЭМ!$D$10+'СЕТ СН'!$I$6-'СЕТ СН'!$I$19</f>
        <v>1644.9211930000001</v>
      </c>
      <c r="N140" s="37">
        <f>SUMIFS(СВЦЭМ!$C$34:$C$777,СВЦЭМ!$A$34:$A$777,$A140,СВЦЭМ!$B$34:$B$777,N$119)+'СЕТ СН'!$I$9+СВЦЭМ!$D$10+'СЕТ СН'!$I$6-'СЕТ СН'!$I$19</f>
        <v>1630.2897683399997</v>
      </c>
      <c r="O140" s="37">
        <f>SUMIFS(СВЦЭМ!$C$34:$C$777,СВЦЭМ!$A$34:$A$777,$A140,СВЦЭМ!$B$34:$B$777,O$119)+'СЕТ СН'!$I$9+СВЦЭМ!$D$10+'СЕТ СН'!$I$6-'СЕТ СН'!$I$19</f>
        <v>1613.5651195700002</v>
      </c>
      <c r="P140" s="37">
        <f>SUMIFS(СВЦЭМ!$C$34:$C$777,СВЦЭМ!$A$34:$A$777,$A140,СВЦЭМ!$B$34:$B$777,P$119)+'СЕТ СН'!$I$9+СВЦЭМ!$D$10+'СЕТ СН'!$I$6-'СЕТ СН'!$I$19</f>
        <v>1602.5349897199999</v>
      </c>
      <c r="Q140" s="37">
        <f>SUMIFS(СВЦЭМ!$C$34:$C$777,СВЦЭМ!$A$34:$A$777,$A140,СВЦЭМ!$B$34:$B$777,Q$119)+'СЕТ СН'!$I$9+СВЦЭМ!$D$10+'СЕТ СН'!$I$6-'СЕТ СН'!$I$19</f>
        <v>1610.9000717899999</v>
      </c>
      <c r="R140" s="37">
        <f>SUMIFS(СВЦЭМ!$C$34:$C$777,СВЦЭМ!$A$34:$A$777,$A140,СВЦЭМ!$B$34:$B$777,R$119)+'СЕТ СН'!$I$9+СВЦЭМ!$D$10+'СЕТ СН'!$I$6-'СЕТ СН'!$I$19</f>
        <v>1615.3541256799999</v>
      </c>
      <c r="S140" s="37">
        <f>SUMIFS(СВЦЭМ!$C$34:$C$777,СВЦЭМ!$A$34:$A$777,$A140,СВЦЭМ!$B$34:$B$777,S$119)+'СЕТ СН'!$I$9+СВЦЭМ!$D$10+'СЕТ СН'!$I$6-'СЕТ СН'!$I$19</f>
        <v>1627.8982613999997</v>
      </c>
      <c r="T140" s="37">
        <f>SUMIFS(СВЦЭМ!$C$34:$C$777,СВЦЭМ!$A$34:$A$777,$A140,СВЦЭМ!$B$34:$B$777,T$119)+'СЕТ СН'!$I$9+СВЦЭМ!$D$10+'СЕТ СН'!$I$6-'СЕТ СН'!$I$19</f>
        <v>1662.1443684400001</v>
      </c>
      <c r="U140" s="37">
        <f>SUMIFS(СВЦЭМ!$C$34:$C$777,СВЦЭМ!$A$34:$A$777,$A140,СВЦЭМ!$B$34:$B$777,U$119)+'СЕТ СН'!$I$9+СВЦЭМ!$D$10+'СЕТ СН'!$I$6-'СЕТ СН'!$I$19</f>
        <v>1689.90005397</v>
      </c>
      <c r="V140" s="37">
        <f>SUMIFS(СВЦЭМ!$C$34:$C$777,СВЦЭМ!$A$34:$A$777,$A140,СВЦЭМ!$B$34:$B$777,V$119)+'СЕТ СН'!$I$9+СВЦЭМ!$D$10+'СЕТ СН'!$I$6-'СЕТ СН'!$I$19</f>
        <v>1674.4332982300002</v>
      </c>
      <c r="W140" s="37">
        <f>SUMIFS(СВЦЭМ!$C$34:$C$777,СВЦЭМ!$A$34:$A$777,$A140,СВЦЭМ!$B$34:$B$777,W$119)+'СЕТ СН'!$I$9+СВЦЭМ!$D$10+'СЕТ СН'!$I$6-'СЕТ СН'!$I$19</f>
        <v>1663.33725224</v>
      </c>
      <c r="X140" s="37">
        <f>SUMIFS(СВЦЭМ!$C$34:$C$777,СВЦЭМ!$A$34:$A$777,$A140,СВЦЭМ!$B$34:$B$777,X$119)+'СЕТ СН'!$I$9+СВЦЭМ!$D$10+'СЕТ СН'!$I$6-'СЕТ СН'!$I$19</f>
        <v>1726.3035810900001</v>
      </c>
      <c r="Y140" s="37">
        <f>SUMIFS(СВЦЭМ!$C$34:$C$777,СВЦЭМ!$A$34:$A$777,$A140,СВЦЭМ!$B$34:$B$777,Y$119)+'СЕТ СН'!$I$9+СВЦЭМ!$D$10+'СЕТ СН'!$I$6-'СЕТ СН'!$I$19</f>
        <v>1775.3079120900002</v>
      </c>
    </row>
    <row r="141" spans="1:25" ht="15.75" x14ac:dyDescent="0.2">
      <c r="A141" s="36">
        <f t="shared" si="3"/>
        <v>43030</v>
      </c>
      <c r="B141" s="37">
        <f>SUMIFS(СВЦЭМ!$C$34:$C$777,СВЦЭМ!$A$34:$A$777,$A141,СВЦЭМ!$B$34:$B$777,B$119)+'СЕТ СН'!$I$9+СВЦЭМ!$D$10+'СЕТ СН'!$I$6-'СЕТ СН'!$I$19</f>
        <v>1854.8578124699998</v>
      </c>
      <c r="C141" s="37">
        <f>SUMIFS(СВЦЭМ!$C$34:$C$777,СВЦЭМ!$A$34:$A$777,$A141,СВЦЭМ!$B$34:$B$777,C$119)+'СЕТ СН'!$I$9+СВЦЭМ!$D$10+'СЕТ СН'!$I$6-'СЕТ СН'!$I$19</f>
        <v>1919.3370106800003</v>
      </c>
      <c r="D141" s="37">
        <f>SUMIFS(СВЦЭМ!$C$34:$C$777,СВЦЭМ!$A$34:$A$777,$A141,СВЦЭМ!$B$34:$B$777,D$119)+'СЕТ СН'!$I$9+СВЦЭМ!$D$10+'СЕТ СН'!$I$6-'СЕТ СН'!$I$19</f>
        <v>1947.1083646400002</v>
      </c>
      <c r="E141" s="37">
        <f>SUMIFS(СВЦЭМ!$C$34:$C$777,СВЦЭМ!$A$34:$A$777,$A141,СВЦЭМ!$B$34:$B$777,E$119)+'СЕТ СН'!$I$9+СВЦЭМ!$D$10+'СЕТ СН'!$I$6-'СЕТ СН'!$I$19</f>
        <v>1969.9524349599997</v>
      </c>
      <c r="F141" s="37">
        <f>SUMIFS(СВЦЭМ!$C$34:$C$777,СВЦЭМ!$A$34:$A$777,$A141,СВЦЭМ!$B$34:$B$777,F$119)+'СЕТ СН'!$I$9+СВЦЭМ!$D$10+'СЕТ СН'!$I$6-'СЕТ СН'!$I$19</f>
        <v>1964.6669258100001</v>
      </c>
      <c r="G141" s="37">
        <f>SUMIFS(СВЦЭМ!$C$34:$C$777,СВЦЭМ!$A$34:$A$777,$A141,СВЦЭМ!$B$34:$B$777,G$119)+'СЕТ СН'!$I$9+СВЦЭМ!$D$10+'СЕТ СН'!$I$6-'СЕТ СН'!$I$19</f>
        <v>1944.5967217899997</v>
      </c>
      <c r="H141" s="37">
        <f>SUMIFS(СВЦЭМ!$C$34:$C$777,СВЦЭМ!$A$34:$A$777,$A141,СВЦЭМ!$B$34:$B$777,H$119)+'СЕТ СН'!$I$9+СВЦЭМ!$D$10+'СЕТ СН'!$I$6-'СЕТ СН'!$I$19</f>
        <v>1913.22100568</v>
      </c>
      <c r="I141" s="37">
        <f>SUMIFS(СВЦЭМ!$C$34:$C$777,СВЦЭМ!$A$34:$A$777,$A141,СВЦЭМ!$B$34:$B$777,I$119)+'СЕТ СН'!$I$9+СВЦЭМ!$D$10+'СЕТ СН'!$I$6-'СЕТ СН'!$I$19</f>
        <v>1865.9837702300001</v>
      </c>
      <c r="J141" s="37">
        <f>SUMIFS(СВЦЭМ!$C$34:$C$777,СВЦЭМ!$A$34:$A$777,$A141,СВЦЭМ!$B$34:$B$777,J$119)+'СЕТ СН'!$I$9+СВЦЭМ!$D$10+'СЕТ СН'!$I$6-'СЕТ СН'!$I$19</f>
        <v>1761.02797457</v>
      </c>
      <c r="K141" s="37">
        <f>SUMIFS(СВЦЭМ!$C$34:$C$777,СВЦЭМ!$A$34:$A$777,$A141,СВЦЭМ!$B$34:$B$777,K$119)+'СЕТ СН'!$I$9+СВЦЭМ!$D$10+'СЕТ СН'!$I$6-'СЕТ СН'!$I$19</f>
        <v>1673.1932061899997</v>
      </c>
      <c r="L141" s="37">
        <f>SUMIFS(СВЦЭМ!$C$34:$C$777,СВЦЭМ!$A$34:$A$777,$A141,СВЦЭМ!$B$34:$B$777,L$119)+'СЕТ СН'!$I$9+СВЦЭМ!$D$10+'СЕТ СН'!$I$6-'СЕТ СН'!$I$19</f>
        <v>1598.62956205</v>
      </c>
      <c r="M141" s="37">
        <f>SUMIFS(СВЦЭМ!$C$34:$C$777,СВЦЭМ!$A$34:$A$777,$A141,СВЦЭМ!$B$34:$B$777,M$119)+'СЕТ СН'!$I$9+СВЦЭМ!$D$10+'СЕТ СН'!$I$6-'СЕТ СН'!$I$19</f>
        <v>1600.1709277300001</v>
      </c>
      <c r="N141" s="37">
        <f>SUMIFS(СВЦЭМ!$C$34:$C$777,СВЦЭМ!$A$34:$A$777,$A141,СВЦЭМ!$B$34:$B$777,N$119)+'СЕТ СН'!$I$9+СВЦЭМ!$D$10+'СЕТ СН'!$I$6-'СЕТ СН'!$I$19</f>
        <v>1601.9854627099999</v>
      </c>
      <c r="O141" s="37">
        <f>SUMIFS(СВЦЭМ!$C$34:$C$777,СВЦЭМ!$A$34:$A$777,$A141,СВЦЭМ!$B$34:$B$777,O$119)+'СЕТ СН'!$I$9+СВЦЭМ!$D$10+'СЕТ СН'!$I$6-'СЕТ СН'!$I$19</f>
        <v>1609.5255136999999</v>
      </c>
      <c r="P141" s="37">
        <f>SUMIFS(СВЦЭМ!$C$34:$C$777,СВЦЭМ!$A$34:$A$777,$A141,СВЦЭМ!$B$34:$B$777,P$119)+'СЕТ СН'!$I$9+СВЦЭМ!$D$10+'СЕТ СН'!$I$6-'СЕТ СН'!$I$19</f>
        <v>1613.0201785199997</v>
      </c>
      <c r="Q141" s="37">
        <f>SUMIFS(СВЦЭМ!$C$34:$C$777,СВЦЭМ!$A$34:$A$777,$A141,СВЦЭМ!$B$34:$B$777,Q$119)+'СЕТ СН'!$I$9+СВЦЭМ!$D$10+'СЕТ СН'!$I$6-'СЕТ СН'!$I$19</f>
        <v>1614.30547613</v>
      </c>
      <c r="R141" s="37">
        <f>SUMIFS(СВЦЭМ!$C$34:$C$777,СВЦЭМ!$A$34:$A$777,$A141,СВЦЭМ!$B$34:$B$777,R$119)+'СЕТ СН'!$I$9+СВЦЭМ!$D$10+'СЕТ СН'!$I$6-'СЕТ СН'!$I$19</f>
        <v>1610.56891094</v>
      </c>
      <c r="S141" s="37">
        <f>SUMIFS(СВЦЭМ!$C$34:$C$777,СВЦЭМ!$A$34:$A$777,$A141,СВЦЭМ!$B$34:$B$777,S$119)+'СЕТ СН'!$I$9+СВЦЭМ!$D$10+'СЕТ СН'!$I$6-'СЕТ СН'!$I$19</f>
        <v>1611.13733344</v>
      </c>
      <c r="T141" s="37">
        <f>SUMIFS(СВЦЭМ!$C$34:$C$777,СВЦЭМ!$A$34:$A$777,$A141,СВЦЭМ!$B$34:$B$777,T$119)+'СЕТ СН'!$I$9+СВЦЭМ!$D$10+'СЕТ СН'!$I$6-'СЕТ СН'!$I$19</f>
        <v>1571.9011986300002</v>
      </c>
      <c r="U141" s="37">
        <f>SUMIFS(СВЦЭМ!$C$34:$C$777,СВЦЭМ!$A$34:$A$777,$A141,СВЦЭМ!$B$34:$B$777,U$119)+'СЕТ СН'!$I$9+СВЦЭМ!$D$10+'СЕТ СН'!$I$6-'СЕТ СН'!$I$19</f>
        <v>1555.6444068700002</v>
      </c>
      <c r="V141" s="37">
        <f>SUMIFS(СВЦЭМ!$C$34:$C$777,СВЦЭМ!$A$34:$A$777,$A141,СВЦЭМ!$B$34:$B$777,V$119)+'СЕТ СН'!$I$9+СВЦЭМ!$D$10+'СЕТ СН'!$I$6-'СЕТ СН'!$I$19</f>
        <v>1557.5106671100002</v>
      </c>
      <c r="W141" s="37">
        <f>SUMIFS(СВЦЭМ!$C$34:$C$777,СВЦЭМ!$A$34:$A$777,$A141,СВЦЭМ!$B$34:$B$777,W$119)+'СЕТ СН'!$I$9+СВЦЭМ!$D$10+'СЕТ СН'!$I$6-'СЕТ СН'!$I$19</f>
        <v>1628.7533033599998</v>
      </c>
      <c r="X141" s="37">
        <f>SUMIFS(СВЦЭМ!$C$34:$C$777,СВЦЭМ!$A$34:$A$777,$A141,СВЦЭМ!$B$34:$B$777,X$119)+'СЕТ СН'!$I$9+СВЦЭМ!$D$10+'СЕТ СН'!$I$6-'СЕТ СН'!$I$19</f>
        <v>1724.0823264199998</v>
      </c>
      <c r="Y141" s="37">
        <f>SUMIFS(СВЦЭМ!$C$34:$C$777,СВЦЭМ!$A$34:$A$777,$A141,СВЦЭМ!$B$34:$B$777,Y$119)+'СЕТ СН'!$I$9+СВЦЭМ!$D$10+'СЕТ СН'!$I$6-'СЕТ СН'!$I$19</f>
        <v>1813.2475515900001</v>
      </c>
    </row>
    <row r="142" spans="1:25" ht="15.75" x14ac:dyDescent="0.2">
      <c r="A142" s="36">
        <f t="shared" si="3"/>
        <v>43031</v>
      </c>
      <c r="B142" s="37">
        <f>SUMIFS(СВЦЭМ!$C$34:$C$777,СВЦЭМ!$A$34:$A$777,$A142,СВЦЭМ!$B$34:$B$777,B$119)+'СЕТ СН'!$I$9+СВЦЭМ!$D$10+'СЕТ СН'!$I$6-'СЕТ СН'!$I$19</f>
        <v>1828.6907224900001</v>
      </c>
      <c r="C142" s="37">
        <f>SUMIFS(СВЦЭМ!$C$34:$C$777,СВЦЭМ!$A$34:$A$777,$A142,СВЦЭМ!$B$34:$B$777,C$119)+'СЕТ СН'!$I$9+СВЦЭМ!$D$10+'СЕТ СН'!$I$6-'СЕТ СН'!$I$19</f>
        <v>1882.8316485300002</v>
      </c>
      <c r="D142" s="37">
        <f>SUMIFS(СВЦЭМ!$C$34:$C$777,СВЦЭМ!$A$34:$A$777,$A142,СВЦЭМ!$B$34:$B$777,D$119)+'СЕТ СН'!$I$9+СВЦЭМ!$D$10+'СЕТ СН'!$I$6-'СЕТ СН'!$I$19</f>
        <v>1919.6763856699999</v>
      </c>
      <c r="E142" s="37">
        <f>SUMIFS(СВЦЭМ!$C$34:$C$777,СВЦЭМ!$A$34:$A$777,$A142,СВЦЭМ!$B$34:$B$777,E$119)+'СЕТ СН'!$I$9+СВЦЭМ!$D$10+'СЕТ СН'!$I$6-'СЕТ СН'!$I$19</f>
        <v>1941.4444688599997</v>
      </c>
      <c r="F142" s="37">
        <f>SUMIFS(СВЦЭМ!$C$34:$C$777,СВЦЭМ!$A$34:$A$777,$A142,СВЦЭМ!$B$34:$B$777,F$119)+'СЕТ СН'!$I$9+СВЦЭМ!$D$10+'СЕТ СН'!$I$6-'СЕТ СН'!$I$19</f>
        <v>1941.2751054800001</v>
      </c>
      <c r="G142" s="37">
        <f>SUMIFS(СВЦЭМ!$C$34:$C$777,СВЦЭМ!$A$34:$A$777,$A142,СВЦЭМ!$B$34:$B$777,G$119)+'СЕТ СН'!$I$9+СВЦЭМ!$D$10+'СЕТ СН'!$I$6-'СЕТ СН'!$I$19</f>
        <v>1912.1813450999998</v>
      </c>
      <c r="H142" s="37">
        <f>SUMIFS(СВЦЭМ!$C$34:$C$777,СВЦЭМ!$A$34:$A$777,$A142,СВЦЭМ!$B$34:$B$777,H$119)+'СЕТ СН'!$I$9+СВЦЭМ!$D$10+'СЕТ СН'!$I$6-'СЕТ СН'!$I$19</f>
        <v>1893.8121397300001</v>
      </c>
      <c r="I142" s="37">
        <f>SUMIFS(СВЦЭМ!$C$34:$C$777,СВЦЭМ!$A$34:$A$777,$A142,СВЦЭМ!$B$34:$B$777,I$119)+'СЕТ СН'!$I$9+СВЦЭМ!$D$10+'СЕТ СН'!$I$6-'СЕТ СН'!$I$19</f>
        <v>1861.0640606400002</v>
      </c>
      <c r="J142" s="37">
        <f>SUMIFS(СВЦЭМ!$C$34:$C$777,СВЦЭМ!$A$34:$A$777,$A142,СВЦЭМ!$B$34:$B$777,J$119)+'СЕТ СН'!$I$9+СВЦЭМ!$D$10+'СЕТ СН'!$I$6-'СЕТ СН'!$I$19</f>
        <v>1770.9198320599999</v>
      </c>
      <c r="K142" s="37">
        <f>SUMIFS(СВЦЭМ!$C$34:$C$777,СВЦЭМ!$A$34:$A$777,$A142,СВЦЭМ!$B$34:$B$777,K$119)+'СЕТ СН'!$I$9+СВЦЭМ!$D$10+'СЕТ СН'!$I$6-'СЕТ СН'!$I$19</f>
        <v>1717.9828381500001</v>
      </c>
      <c r="L142" s="37">
        <f>SUMIFS(СВЦЭМ!$C$34:$C$777,СВЦЭМ!$A$34:$A$777,$A142,СВЦЭМ!$B$34:$B$777,L$119)+'СЕТ СН'!$I$9+СВЦЭМ!$D$10+'СЕТ СН'!$I$6-'СЕТ СН'!$I$19</f>
        <v>1703.1090666700002</v>
      </c>
      <c r="M142" s="37">
        <f>SUMIFS(СВЦЭМ!$C$34:$C$777,СВЦЭМ!$A$34:$A$777,$A142,СВЦЭМ!$B$34:$B$777,M$119)+'СЕТ СН'!$I$9+СВЦЭМ!$D$10+'СЕТ СН'!$I$6-'СЕТ СН'!$I$19</f>
        <v>1702.5774744700002</v>
      </c>
      <c r="N142" s="37">
        <f>SUMIFS(СВЦЭМ!$C$34:$C$777,СВЦЭМ!$A$34:$A$777,$A142,СВЦЭМ!$B$34:$B$777,N$119)+'СЕТ СН'!$I$9+СВЦЭМ!$D$10+'СЕТ СН'!$I$6-'СЕТ СН'!$I$19</f>
        <v>1690.1649181799999</v>
      </c>
      <c r="O142" s="37">
        <f>SUMIFS(СВЦЭМ!$C$34:$C$777,СВЦЭМ!$A$34:$A$777,$A142,СВЦЭМ!$B$34:$B$777,O$119)+'СЕТ СН'!$I$9+СВЦЭМ!$D$10+'СЕТ СН'!$I$6-'СЕТ СН'!$I$19</f>
        <v>1681.74139823</v>
      </c>
      <c r="P142" s="37">
        <f>SUMIFS(СВЦЭМ!$C$34:$C$777,СВЦЭМ!$A$34:$A$777,$A142,СВЦЭМ!$B$34:$B$777,P$119)+'СЕТ СН'!$I$9+СВЦЭМ!$D$10+'СЕТ СН'!$I$6-'СЕТ СН'!$I$19</f>
        <v>1673.5528043700001</v>
      </c>
      <c r="Q142" s="37">
        <f>SUMIFS(СВЦЭМ!$C$34:$C$777,СВЦЭМ!$A$34:$A$777,$A142,СВЦЭМ!$B$34:$B$777,Q$119)+'СЕТ СН'!$I$9+СВЦЭМ!$D$10+'СЕТ СН'!$I$6-'СЕТ СН'!$I$19</f>
        <v>1667.3951238199998</v>
      </c>
      <c r="R142" s="37">
        <f>SUMIFS(СВЦЭМ!$C$34:$C$777,СВЦЭМ!$A$34:$A$777,$A142,СВЦЭМ!$B$34:$B$777,R$119)+'СЕТ СН'!$I$9+СВЦЭМ!$D$10+'СЕТ СН'!$I$6-'СЕТ СН'!$I$19</f>
        <v>1664.2816733</v>
      </c>
      <c r="S142" s="37">
        <f>SUMIFS(СВЦЭМ!$C$34:$C$777,СВЦЭМ!$A$34:$A$777,$A142,СВЦЭМ!$B$34:$B$777,S$119)+'СЕТ СН'!$I$9+СВЦЭМ!$D$10+'СЕТ СН'!$I$6-'СЕТ СН'!$I$19</f>
        <v>1681.2982636199999</v>
      </c>
      <c r="T142" s="37">
        <f>SUMIFS(СВЦЭМ!$C$34:$C$777,СВЦЭМ!$A$34:$A$777,$A142,СВЦЭМ!$B$34:$B$777,T$119)+'СЕТ СН'!$I$9+СВЦЭМ!$D$10+'СЕТ СН'!$I$6-'СЕТ СН'!$I$19</f>
        <v>1714.1107605500001</v>
      </c>
      <c r="U142" s="37">
        <f>SUMIFS(СВЦЭМ!$C$34:$C$777,СВЦЭМ!$A$34:$A$777,$A142,СВЦЭМ!$B$34:$B$777,U$119)+'СЕТ СН'!$I$9+СВЦЭМ!$D$10+'СЕТ СН'!$I$6-'СЕТ СН'!$I$19</f>
        <v>1720.3179829700002</v>
      </c>
      <c r="V142" s="37">
        <f>SUMIFS(СВЦЭМ!$C$34:$C$777,СВЦЭМ!$A$34:$A$777,$A142,СВЦЭМ!$B$34:$B$777,V$119)+'СЕТ СН'!$I$9+СВЦЭМ!$D$10+'СЕТ СН'!$I$6-'СЕТ СН'!$I$19</f>
        <v>1692.7361406599998</v>
      </c>
      <c r="W142" s="37">
        <f>SUMIFS(СВЦЭМ!$C$34:$C$777,СВЦЭМ!$A$34:$A$777,$A142,СВЦЭМ!$B$34:$B$777,W$119)+'СЕТ СН'!$I$9+СВЦЭМ!$D$10+'СЕТ СН'!$I$6-'СЕТ СН'!$I$19</f>
        <v>1716.9694827200001</v>
      </c>
      <c r="X142" s="37">
        <f>SUMIFS(СВЦЭМ!$C$34:$C$777,СВЦЭМ!$A$34:$A$777,$A142,СВЦЭМ!$B$34:$B$777,X$119)+'СЕТ СН'!$I$9+СВЦЭМ!$D$10+'СЕТ СН'!$I$6-'СЕТ СН'!$I$19</f>
        <v>1712.14935668</v>
      </c>
      <c r="Y142" s="37">
        <f>SUMIFS(СВЦЭМ!$C$34:$C$777,СВЦЭМ!$A$34:$A$777,$A142,СВЦЭМ!$B$34:$B$777,Y$119)+'СЕТ СН'!$I$9+СВЦЭМ!$D$10+'СЕТ СН'!$I$6-'СЕТ СН'!$I$19</f>
        <v>1770.6952769999998</v>
      </c>
    </row>
    <row r="143" spans="1:25" ht="15.75" x14ac:dyDescent="0.2">
      <c r="A143" s="36">
        <f t="shared" si="3"/>
        <v>43032</v>
      </c>
      <c r="B143" s="37">
        <f>SUMIFS(СВЦЭМ!$C$34:$C$777,СВЦЭМ!$A$34:$A$777,$A143,СВЦЭМ!$B$34:$B$777,B$119)+'СЕТ СН'!$I$9+СВЦЭМ!$D$10+'СЕТ СН'!$I$6-'СЕТ СН'!$I$19</f>
        <v>1868.1634181199997</v>
      </c>
      <c r="C143" s="37">
        <f>SUMIFS(СВЦЭМ!$C$34:$C$777,СВЦЭМ!$A$34:$A$777,$A143,СВЦЭМ!$B$34:$B$777,C$119)+'СЕТ СН'!$I$9+СВЦЭМ!$D$10+'СЕТ СН'!$I$6-'СЕТ СН'!$I$19</f>
        <v>1869.0855508</v>
      </c>
      <c r="D143" s="37">
        <f>SUMIFS(СВЦЭМ!$C$34:$C$777,СВЦЭМ!$A$34:$A$777,$A143,СВЦЭМ!$B$34:$B$777,D$119)+'СЕТ СН'!$I$9+СВЦЭМ!$D$10+'СЕТ СН'!$I$6-'СЕТ СН'!$I$19</f>
        <v>1918.8782126199999</v>
      </c>
      <c r="E143" s="37">
        <f>SUMIFS(СВЦЭМ!$C$34:$C$777,СВЦЭМ!$A$34:$A$777,$A143,СВЦЭМ!$B$34:$B$777,E$119)+'СЕТ СН'!$I$9+СВЦЭМ!$D$10+'СЕТ СН'!$I$6-'СЕТ СН'!$I$19</f>
        <v>1968.7901582699997</v>
      </c>
      <c r="F143" s="37">
        <f>SUMIFS(СВЦЭМ!$C$34:$C$777,СВЦЭМ!$A$34:$A$777,$A143,СВЦЭМ!$B$34:$B$777,F$119)+'СЕТ СН'!$I$9+СВЦЭМ!$D$10+'СЕТ СН'!$I$6-'СЕТ СН'!$I$19</f>
        <v>1969.93846368</v>
      </c>
      <c r="G143" s="37">
        <f>SUMIFS(СВЦЭМ!$C$34:$C$777,СВЦЭМ!$A$34:$A$777,$A143,СВЦЭМ!$B$34:$B$777,G$119)+'СЕТ СН'!$I$9+СВЦЭМ!$D$10+'СЕТ СН'!$I$6-'СЕТ СН'!$I$19</f>
        <v>1939.38223092</v>
      </c>
      <c r="H143" s="37">
        <f>SUMIFS(СВЦЭМ!$C$34:$C$777,СВЦЭМ!$A$34:$A$777,$A143,СВЦЭМ!$B$34:$B$777,H$119)+'СЕТ СН'!$I$9+СВЦЭМ!$D$10+'СЕТ СН'!$I$6-'СЕТ СН'!$I$19</f>
        <v>1845.3192145599996</v>
      </c>
      <c r="I143" s="37">
        <f>SUMIFS(СВЦЭМ!$C$34:$C$777,СВЦЭМ!$A$34:$A$777,$A143,СВЦЭМ!$B$34:$B$777,I$119)+'СЕТ СН'!$I$9+СВЦЭМ!$D$10+'СЕТ СН'!$I$6-'СЕТ СН'!$I$19</f>
        <v>1778.1864745600001</v>
      </c>
      <c r="J143" s="37">
        <f>SUMIFS(СВЦЭМ!$C$34:$C$777,СВЦЭМ!$A$34:$A$777,$A143,СВЦЭМ!$B$34:$B$777,J$119)+'СЕТ СН'!$I$9+СВЦЭМ!$D$10+'СЕТ СН'!$I$6-'СЕТ СН'!$I$19</f>
        <v>1725.6164920399997</v>
      </c>
      <c r="K143" s="37">
        <f>SUMIFS(СВЦЭМ!$C$34:$C$777,СВЦЭМ!$A$34:$A$777,$A143,СВЦЭМ!$B$34:$B$777,K$119)+'СЕТ СН'!$I$9+СВЦЭМ!$D$10+'СЕТ СН'!$I$6-'СЕТ СН'!$I$19</f>
        <v>1663.9505094799997</v>
      </c>
      <c r="L143" s="37">
        <f>SUMIFS(СВЦЭМ!$C$34:$C$777,СВЦЭМ!$A$34:$A$777,$A143,СВЦЭМ!$B$34:$B$777,L$119)+'СЕТ СН'!$I$9+СВЦЭМ!$D$10+'СЕТ СН'!$I$6-'СЕТ СН'!$I$19</f>
        <v>1588.3185159499999</v>
      </c>
      <c r="M143" s="37">
        <f>SUMIFS(СВЦЭМ!$C$34:$C$777,СВЦЭМ!$A$34:$A$777,$A143,СВЦЭМ!$B$34:$B$777,M$119)+'СЕТ СН'!$I$9+СВЦЭМ!$D$10+'СЕТ СН'!$I$6-'СЕТ СН'!$I$19</f>
        <v>1570.8808341700001</v>
      </c>
      <c r="N143" s="37">
        <f>SUMIFS(СВЦЭМ!$C$34:$C$777,СВЦЭМ!$A$34:$A$777,$A143,СВЦЭМ!$B$34:$B$777,N$119)+'СЕТ СН'!$I$9+СВЦЭМ!$D$10+'СЕТ СН'!$I$6-'СЕТ СН'!$I$19</f>
        <v>1558.8331564199998</v>
      </c>
      <c r="O143" s="37">
        <f>SUMIFS(СВЦЭМ!$C$34:$C$777,СВЦЭМ!$A$34:$A$777,$A143,СВЦЭМ!$B$34:$B$777,O$119)+'СЕТ СН'!$I$9+СВЦЭМ!$D$10+'СЕТ СН'!$I$6-'СЕТ СН'!$I$19</f>
        <v>1548.7537643300002</v>
      </c>
      <c r="P143" s="37">
        <f>SUMIFS(СВЦЭМ!$C$34:$C$777,СВЦЭМ!$A$34:$A$777,$A143,СВЦЭМ!$B$34:$B$777,P$119)+'СЕТ СН'!$I$9+СВЦЭМ!$D$10+'СЕТ СН'!$I$6-'СЕТ СН'!$I$19</f>
        <v>1543.6411168099999</v>
      </c>
      <c r="Q143" s="37">
        <f>SUMIFS(СВЦЭМ!$C$34:$C$777,СВЦЭМ!$A$34:$A$777,$A143,СВЦЭМ!$B$34:$B$777,Q$119)+'СЕТ СН'!$I$9+СВЦЭМ!$D$10+'СЕТ СН'!$I$6-'СЕТ СН'!$I$19</f>
        <v>1547.95329898</v>
      </c>
      <c r="R143" s="37">
        <f>SUMIFS(СВЦЭМ!$C$34:$C$777,СВЦЭМ!$A$34:$A$777,$A143,СВЦЭМ!$B$34:$B$777,R$119)+'СЕТ СН'!$I$9+СВЦЭМ!$D$10+'СЕТ СН'!$I$6-'СЕТ СН'!$I$19</f>
        <v>1539.7083069599998</v>
      </c>
      <c r="S143" s="37">
        <f>SUMIFS(СВЦЭМ!$C$34:$C$777,СВЦЭМ!$A$34:$A$777,$A143,СВЦЭМ!$B$34:$B$777,S$119)+'СЕТ СН'!$I$9+СВЦЭМ!$D$10+'СЕТ СН'!$I$6-'СЕТ СН'!$I$19</f>
        <v>1549.19985778</v>
      </c>
      <c r="T143" s="37">
        <f>SUMIFS(СВЦЭМ!$C$34:$C$777,СВЦЭМ!$A$34:$A$777,$A143,СВЦЭМ!$B$34:$B$777,T$119)+'СЕТ СН'!$I$9+СВЦЭМ!$D$10+'СЕТ СН'!$I$6-'СЕТ СН'!$I$19</f>
        <v>1570.3574214099999</v>
      </c>
      <c r="U143" s="37">
        <f>SUMIFS(СВЦЭМ!$C$34:$C$777,СВЦЭМ!$A$34:$A$777,$A143,СВЦЭМ!$B$34:$B$777,U$119)+'СЕТ СН'!$I$9+СВЦЭМ!$D$10+'СЕТ СН'!$I$6-'СЕТ СН'!$I$19</f>
        <v>1593.8051590800001</v>
      </c>
      <c r="V143" s="37">
        <f>SUMIFS(СВЦЭМ!$C$34:$C$777,СВЦЭМ!$A$34:$A$777,$A143,СВЦЭМ!$B$34:$B$777,V$119)+'СЕТ СН'!$I$9+СВЦЭМ!$D$10+'СЕТ СН'!$I$6-'СЕТ СН'!$I$19</f>
        <v>1594.75797698</v>
      </c>
      <c r="W143" s="37">
        <f>SUMIFS(СВЦЭМ!$C$34:$C$777,СВЦЭМ!$A$34:$A$777,$A143,СВЦЭМ!$B$34:$B$777,W$119)+'СЕТ СН'!$I$9+СВЦЭМ!$D$10+'СЕТ СН'!$I$6-'СЕТ СН'!$I$19</f>
        <v>1645.03809198</v>
      </c>
      <c r="X143" s="37">
        <f>SUMIFS(СВЦЭМ!$C$34:$C$777,СВЦЭМ!$A$34:$A$777,$A143,СВЦЭМ!$B$34:$B$777,X$119)+'СЕТ СН'!$I$9+СВЦЭМ!$D$10+'СЕТ СН'!$I$6-'СЕТ СН'!$I$19</f>
        <v>1705.7920249600002</v>
      </c>
      <c r="Y143" s="37">
        <f>SUMIFS(СВЦЭМ!$C$34:$C$777,СВЦЭМ!$A$34:$A$777,$A143,СВЦЭМ!$B$34:$B$777,Y$119)+'СЕТ СН'!$I$9+СВЦЭМ!$D$10+'СЕТ СН'!$I$6-'СЕТ СН'!$I$19</f>
        <v>1787.6322083800001</v>
      </c>
    </row>
    <row r="144" spans="1:25" ht="15.75" x14ac:dyDescent="0.2">
      <c r="A144" s="36">
        <f t="shared" si="3"/>
        <v>43033</v>
      </c>
      <c r="B144" s="37">
        <f>SUMIFS(СВЦЭМ!$C$34:$C$777,СВЦЭМ!$A$34:$A$777,$A144,СВЦЭМ!$B$34:$B$777,B$119)+'СЕТ СН'!$I$9+СВЦЭМ!$D$10+'СЕТ СН'!$I$6-'СЕТ СН'!$I$19</f>
        <v>1828.1723513799998</v>
      </c>
      <c r="C144" s="37">
        <f>SUMIFS(СВЦЭМ!$C$34:$C$777,СВЦЭМ!$A$34:$A$777,$A144,СВЦЭМ!$B$34:$B$777,C$119)+'СЕТ СН'!$I$9+СВЦЭМ!$D$10+'СЕТ СН'!$I$6-'СЕТ СН'!$I$19</f>
        <v>1875.7798769000001</v>
      </c>
      <c r="D144" s="37">
        <f>SUMIFS(СВЦЭМ!$C$34:$C$777,СВЦЭМ!$A$34:$A$777,$A144,СВЦЭМ!$B$34:$B$777,D$119)+'СЕТ СН'!$I$9+СВЦЭМ!$D$10+'СЕТ СН'!$I$6-'СЕТ СН'!$I$19</f>
        <v>1904.8062054499997</v>
      </c>
      <c r="E144" s="37">
        <f>SUMIFS(СВЦЭМ!$C$34:$C$777,СВЦЭМ!$A$34:$A$777,$A144,СВЦЭМ!$B$34:$B$777,E$119)+'СЕТ СН'!$I$9+СВЦЭМ!$D$10+'СЕТ СН'!$I$6-'СЕТ СН'!$I$19</f>
        <v>1905.9971449300001</v>
      </c>
      <c r="F144" s="37">
        <f>SUMIFS(СВЦЭМ!$C$34:$C$777,СВЦЭМ!$A$34:$A$777,$A144,СВЦЭМ!$B$34:$B$777,F$119)+'СЕТ СН'!$I$9+СВЦЭМ!$D$10+'СЕТ СН'!$I$6-'СЕТ СН'!$I$19</f>
        <v>1906.4998283800001</v>
      </c>
      <c r="G144" s="37">
        <f>SUMIFS(СВЦЭМ!$C$34:$C$777,СВЦЭМ!$A$34:$A$777,$A144,СВЦЭМ!$B$34:$B$777,G$119)+'СЕТ СН'!$I$9+СВЦЭМ!$D$10+'СЕТ СН'!$I$6-'СЕТ СН'!$I$19</f>
        <v>1877.1074947899997</v>
      </c>
      <c r="H144" s="37">
        <f>SUMIFS(СВЦЭМ!$C$34:$C$777,СВЦЭМ!$A$34:$A$777,$A144,СВЦЭМ!$B$34:$B$777,H$119)+'СЕТ СН'!$I$9+СВЦЭМ!$D$10+'СЕТ СН'!$I$6-'СЕТ СН'!$I$19</f>
        <v>1897.5628731500001</v>
      </c>
      <c r="I144" s="37">
        <f>SUMIFS(СВЦЭМ!$C$34:$C$777,СВЦЭМ!$A$34:$A$777,$A144,СВЦЭМ!$B$34:$B$777,I$119)+'СЕТ СН'!$I$9+СВЦЭМ!$D$10+'СЕТ СН'!$I$6-'СЕТ СН'!$I$19</f>
        <v>1868.8219318700003</v>
      </c>
      <c r="J144" s="37">
        <f>SUMIFS(СВЦЭМ!$C$34:$C$777,СВЦЭМ!$A$34:$A$777,$A144,СВЦЭМ!$B$34:$B$777,J$119)+'СЕТ СН'!$I$9+СВЦЭМ!$D$10+'СЕТ СН'!$I$6-'СЕТ СН'!$I$19</f>
        <v>1795.7169456000001</v>
      </c>
      <c r="K144" s="37">
        <f>SUMIFS(СВЦЭМ!$C$34:$C$777,СВЦЭМ!$A$34:$A$777,$A144,СВЦЭМ!$B$34:$B$777,K$119)+'СЕТ СН'!$I$9+СВЦЭМ!$D$10+'СЕТ СН'!$I$6-'СЕТ СН'!$I$19</f>
        <v>1718.7977049599999</v>
      </c>
      <c r="L144" s="37">
        <f>SUMIFS(СВЦЭМ!$C$34:$C$777,СВЦЭМ!$A$34:$A$777,$A144,СВЦЭМ!$B$34:$B$777,L$119)+'СЕТ СН'!$I$9+СВЦЭМ!$D$10+'СЕТ СН'!$I$6-'СЕТ СН'!$I$19</f>
        <v>1644.36425723</v>
      </c>
      <c r="M144" s="37">
        <f>SUMIFS(СВЦЭМ!$C$34:$C$777,СВЦЭМ!$A$34:$A$777,$A144,СВЦЭМ!$B$34:$B$777,M$119)+'СЕТ СН'!$I$9+СВЦЭМ!$D$10+'СЕТ СН'!$I$6-'СЕТ СН'!$I$19</f>
        <v>1620.2759923100002</v>
      </c>
      <c r="N144" s="37">
        <f>SUMIFS(СВЦЭМ!$C$34:$C$777,СВЦЭМ!$A$34:$A$777,$A144,СВЦЭМ!$B$34:$B$777,N$119)+'СЕТ СН'!$I$9+СВЦЭМ!$D$10+'СЕТ СН'!$I$6-'СЕТ СН'!$I$19</f>
        <v>1610.86493492</v>
      </c>
      <c r="O144" s="37">
        <f>SUMIFS(СВЦЭМ!$C$34:$C$777,СВЦЭМ!$A$34:$A$777,$A144,СВЦЭМ!$B$34:$B$777,O$119)+'СЕТ СН'!$I$9+СВЦЭМ!$D$10+'СЕТ СН'!$I$6-'СЕТ СН'!$I$19</f>
        <v>1614.7438691299999</v>
      </c>
      <c r="P144" s="37">
        <f>SUMIFS(СВЦЭМ!$C$34:$C$777,СВЦЭМ!$A$34:$A$777,$A144,СВЦЭМ!$B$34:$B$777,P$119)+'СЕТ СН'!$I$9+СВЦЭМ!$D$10+'СЕТ СН'!$I$6-'СЕТ СН'!$I$19</f>
        <v>1610.9565375100001</v>
      </c>
      <c r="Q144" s="37">
        <f>SUMIFS(СВЦЭМ!$C$34:$C$777,СВЦЭМ!$A$34:$A$777,$A144,СВЦЭМ!$B$34:$B$777,Q$119)+'СЕТ СН'!$I$9+СВЦЭМ!$D$10+'СЕТ СН'!$I$6-'СЕТ СН'!$I$19</f>
        <v>1602.21040128</v>
      </c>
      <c r="R144" s="37">
        <f>SUMIFS(СВЦЭМ!$C$34:$C$777,СВЦЭМ!$A$34:$A$777,$A144,СВЦЭМ!$B$34:$B$777,R$119)+'СЕТ СН'!$I$9+СВЦЭМ!$D$10+'СЕТ СН'!$I$6-'СЕТ СН'!$I$19</f>
        <v>1598.5229231600001</v>
      </c>
      <c r="S144" s="37">
        <f>SUMIFS(СВЦЭМ!$C$34:$C$777,СВЦЭМ!$A$34:$A$777,$A144,СВЦЭМ!$B$34:$B$777,S$119)+'СЕТ СН'!$I$9+СВЦЭМ!$D$10+'СЕТ СН'!$I$6-'СЕТ СН'!$I$19</f>
        <v>1610.6167793</v>
      </c>
      <c r="T144" s="37">
        <f>SUMIFS(СВЦЭМ!$C$34:$C$777,СВЦЭМ!$A$34:$A$777,$A144,СВЦЭМ!$B$34:$B$777,T$119)+'СЕТ СН'!$I$9+СВЦЭМ!$D$10+'СЕТ СН'!$I$6-'СЕТ СН'!$I$19</f>
        <v>1648.31236726</v>
      </c>
      <c r="U144" s="37">
        <f>SUMIFS(СВЦЭМ!$C$34:$C$777,СВЦЭМ!$A$34:$A$777,$A144,СВЦЭМ!$B$34:$B$777,U$119)+'СЕТ СН'!$I$9+СВЦЭМ!$D$10+'СЕТ СН'!$I$6-'СЕТ СН'!$I$19</f>
        <v>1670.95017659</v>
      </c>
      <c r="V144" s="37">
        <f>SUMIFS(СВЦЭМ!$C$34:$C$777,СВЦЭМ!$A$34:$A$777,$A144,СВЦЭМ!$B$34:$B$777,V$119)+'СЕТ СН'!$I$9+СВЦЭМ!$D$10+'СЕТ СН'!$I$6-'СЕТ СН'!$I$19</f>
        <v>1653.0568955899998</v>
      </c>
      <c r="W144" s="37">
        <f>SUMIFS(СВЦЭМ!$C$34:$C$777,СВЦЭМ!$A$34:$A$777,$A144,СВЦЭМ!$B$34:$B$777,W$119)+'СЕТ СН'!$I$9+СВЦЭМ!$D$10+'СЕТ СН'!$I$6-'СЕТ СН'!$I$19</f>
        <v>1701.3102419400002</v>
      </c>
      <c r="X144" s="37">
        <f>SUMIFS(СВЦЭМ!$C$34:$C$777,СВЦЭМ!$A$34:$A$777,$A144,СВЦЭМ!$B$34:$B$777,X$119)+'СЕТ СН'!$I$9+СВЦЭМ!$D$10+'СЕТ СН'!$I$6-'СЕТ СН'!$I$19</f>
        <v>1698.24115734</v>
      </c>
      <c r="Y144" s="37">
        <f>SUMIFS(СВЦЭМ!$C$34:$C$777,СВЦЭМ!$A$34:$A$777,$A144,СВЦЭМ!$B$34:$B$777,Y$119)+'СЕТ СН'!$I$9+СВЦЭМ!$D$10+'СЕТ СН'!$I$6-'СЕТ СН'!$I$19</f>
        <v>1753.4573132599999</v>
      </c>
    </row>
    <row r="145" spans="1:26" ht="15.75" x14ac:dyDescent="0.2">
      <c r="A145" s="36">
        <f t="shared" si="3"/>
        <v>43034</v>
      </c>
      <c r="B145" s="37">
        <f>SUMIFS(СВЦЭМ!$C$34:$C$777,СВЦЭМ!$A$34:$A$777,$A145,СВЦЭМ!$B$34:$B$777,B$119)+'СЕТ СН'!$I$9+СВЦЭМ!$D$10+'СЕТ СН'!$I$6-'СЕТ СН'!$I$19</f>
        <v>1822.3834719900001</v>
      </c>
      <c r="C145" s="37">
        <f>SUMIFS(СВЦЭМ!$C$34:$C$777,СВЦЭМ!$A$34:$A$777,$A145,СВЦЭМ!$B$34:$B$777,C$119)+'СЕТ СН'!$I$9+СВЦЭМ!$D$10+'СЕТ СН'!$I$6-'СЕТ СН'!$I$19</f>
        <v>1894.9264073899999</v>
      </c>
      <c r="D145" s="37">
        <f>SUMIFS(СВЦЭМ!$C$34:$C$777,СВЦЭМ!$A$34:$A$777,$A145,СВЦЭМ!$B$34:$B$777,D$119)+'СЕТ СН'!$I$9+СВЦЭМ!$D$10+'СЕТ СН'!$I$6-'СЕТ СН'!$I$19</f>
        <v>1912.02078755</v>
      </c>
      <c r="E145" s="37">
        <f>SUMIFS(СВЦЭМ!$C$34:$C$777,СВЦЭМ!$A$34:$A$777,$A145,СВЦЭМ!$B$34:$B$777,E$119)+'СЕТ СН'!$I$9+СВЦЭМ!$D$10+'СЕТ СН'!$I$6-'СЕТ СН'!$I$19</f>
        <v>1921.5341351400002</v>
      </c>
      <c r="F145" s="37">
        <f>SUMIFS(СВЦЭМ!$C$34:$C$777,СВЦЭМ!$A$34:$A$777,$A145,СВЦЭМ!$B$34:$B$777,F$119)+'СЕТ СН'!$I$9+СВЦЭМ!$D$10+'СЕТ СН'!$I$6-'СЕТ СН'!$I$19</f>
        <v>1914.6014334500001</v>
      </c>
      <c r="G145" s="37">
        <f>SUMIFS(СВЦЭМ!$C$34:$C$777,СВЦЭМ!$A$34:$A$777,$A145,СВЦЭМ!$B$34:$B$777,G$119)+'СЕТ СН'!$I$9+СВЦЭМ!$D$10+'СЕТ СН'!$I$6-'СЕТ СН'!$I$19</f>
        <v>1900.5147435399999</v>
      </c>
      <c r="H145" s="37">
        <f>SUMIFS(СВЦЭМ!$C$34:$C$777,СВЦЭМ!$A$34:$A$777,$A145,СВЦЭМ!$B$34:$B$777,H$119)+'СЕТ СН'!$I$9+СВЦЭМ!$D$10+'СЕТ СН'!$I$6-'СЕТ СН'!$I$19</f>
        <v>1808.36616297</v>
      </c>
      <c r="I145" s="37">
        <f>SUMIFS(СВЦЭМ!$C$34:$C$777,СВЦЭМ!$A$34:$A$777,$A145,СВЦЭМ!$B$34:$B$777,I$119)+'СЕТ СН'!$I$9+СВЦЭМ!$D$10+'СЕТ СН'!$I$6-'СЕТ СН'!$I$19</f>
        <v>1768.32127932</v>
      </c>
      <c r="J145" s="37">
        <f>SUMIFS(СВЦЭМ!$C$34:$C$777,СВЦЭМ!$A$34:$A$777,$A145,СВЦЭМ!$B$34:$B$777,J$119)+'СЕТ СН'!$I$9+СВЦЭМ!$D$10+'СЕТ СН'!$I$6-'СЕТ СН'!$I$19</f>
        <v>1727.85316285</v>
      </c>
      <c r="K145" s="37">
        <f>SUMIFS(СВЦЭМ!$C$34:$C$777,СВЦЭМ!$A$34:$A$777,$A145,СВЦЭМ!$B$34:$B$777,K$119)+'СЕТ СН'!$I$9+СВЦЭМ!$D$10+'СЕТ СН'!$I$6-'СЕТ СН'!$I$19</f>
        <v>1685.24415924</v>
      </c>
      <c r="L145" s="37">
        <f>SUMIFS(СВЦЭМ!$C$34:$C$777,СВЦЭМ!$A$34:$A$777,$A145,СВЦЭМ!$B$34:$B$777,L$119)+'СЕТ СН'!$I$9+СВЦЭМ!$D$10+'СЕТ СН'!$I$6-'СЕТ СН'!$I$19</f>
        <v>1676.0811647199998</v>
      </c>
      <c r="M145" s="37">
        <f>SUMIFS(СВЦЭМ!$C$34:$C$777,СВЦЭМ!$A$34:$A$777,$A145,СВЦЭМ!$B$34:$B$777,M$119)+'СЕТ СН'!$I$9+СВЦЭМ!$D$10+'СЕТ СН'!$I$6-'СЕТ СН'!$I$19</f>
        <v>1679.0230731500001</v>
      </c>
      <c r="N145" s="37">
        <f>SUMIFS(СВЦЭМ!$C$34:$C$777,СВЦЭМ!$A$34:$A$777,$A145,СВЦЭМ!$B$34:$B$777,N$119)+'СЕТ СН'!$I$9+СВЦЭМ!$D$10+'СЕТ СН'!$I$6-'СЕТ СН'!$I$19</f>
        <v>1664.8935233000002</v>
      </c>
      <c r="O145" s="37">
        <f>SUMIFS(СВЦЭМ!$C$34:$C$777,СВЦЭМ!$A$34:$A$777,$A145,СВЦЭМ!$B$34:$B$777,O$119)+'СЕТ СН'!$I$9+СВЦЭМ!$D$10+'СЕТ СН'!$I$6-'СЕТ СН'!$I$19</f>
        <v>1669.4363818800002</v>
      </c>
      <c r="P145" s="37">
        <f>SUMIFS(СВЦЭМ!$C$34:$C$777,СВЦЭМ!$A$34:$A$777,$A145,СВЦЭМ!$B$34:$B$777,P$119)+'СЕТ СН'!$I$9+СВЦЭМ!$D$10+'СЕТ СН'!$I$6-'СЕТ СН'!$I$19</f>
        <v>1661.2215957099997</v>
      </c>
      <c r="Q145" s="37">
        <f>SUMIFS(СВЦЭМ!$C$34:$C$777,СВЦЭМ!$A$34:$A$777,$A145,СВЦЭМ!$B$34:$B$777,Q$119)+'СЕТ СН'!$I$9+СВЦЭМ!$D$10+'СЕТ СН'!$I$6-'СЕТ СН'!$I$19</f>
        <v>1653.6339478099999</v>
      </c>
      <c r="R145" s="37">
        <f>SUMIFS(СВЦЭМ!$C$34:$C$777,СВЦЭМ!$A$34:$A$777,$A145,СВЦЭМ!$B$34:$B$777,R$119)+'СЕТ СН'!$I$9+СВЦЭМ!$D$10+'СЕТ СН'!$I$6-'СЕТ СН'!$I$19</f>
        <v>1648.8695416800001</v>
      </c>
      <c r="S145" s="37">
        <f>SUMIFS(СВЦЭМ!$C$34:$C$777,СВЦЭМ!$A$34:$A$777,$A145,СВЦЭМ!$B$34:$B$777,S$119)+'СЕТ СН'!$I$9+СВЦЭМ!$D$10+'СЕТ СН'!$I$6-'СЕТ СН'!$I$19</f>
        <v>1665.71025345</v>
      </c>
      <c r="T145" s="37">
        <f>SUMIFS(СВЦЭМ!$C$34:$C$777,СВЦЭМ!$A$34:$A$777,$A145,СВЦЭМ!$B$34:$B$777,T$119)+'СЕТ СН'!$I$9+СВЦЭМ!$D$10+'СЕТ СН'!$I$6-'СЕТ СН'!$I$19</f>
        <v>1702.4578570499998</v>
      </c>
      <c r="U145" s="37">
        <f>SUMIFS(СВЦЭМ!$C$34:$C$777,СВЦЭМ!$A$34:$A$777,$A145,СВЦЭМ!$B$34:$B$777,U$119)+'СЕТ СН'!$I$9+СВЦЭМ!$D$10+'СЕТ СН'!$I$6-'СЕТ СН'!$I$19</f>
        <v>1720.2995983199999</v>
      </c>
      <c r="V145" s="37">
        <f>SUMIFS(СВЦЭМ!$C$34:$C$777,СВЦЭМ!$A$34:$A$777,$A145,СВЦЭМ!$B$34:$B$777,V$119)+'СЕТ СН'!$I$9+СВЦЭМ!$D$10+'СЕТ СН'!$I$6-'СЕТ СН'!$I$19</f>
        <v>1697.1455162100001</v>
      </c>
      <c r="W145" s="37">
        <f>SUMIFS(СВЦЭМ!$C$34:$C$777,СВЦЭМ!$A$34:$A$777,$A145,СВЦЭМ!$B$34:$B$777,W$119)+'СЕТ СН'!$I$9+СВЦЭМ!$D$10+'СЕТ СН'!$I$6-'СЕТ СН'!$I$19</f>
        <v>1674.6646804299999</v>
      </c>
      <c r="X145" s="37">
        <f>SUMIFS(СВЦЭМ!$C$34:$C$777,СВЦЭМ!$A$34:$A$777,$A145,СВЦЭМ!$B$34:$B$777,X$119)+'СЕТ СН'!$I$9+СВЦЭМ!$D$10+'СЕТ СН'!$I$6-'СЕТ СН'!$I$19</f>
        <v>1715.3272936799999</v>
      </c>
      <c r="Y145" s="37">
        <f>SUMIFS(СВЦЭМ!$C$34:$C$777,СВЦЭМ!$A$34:$A$777,$A145,СВЦЭМ!$B$34:$B$777,Y$119)+'СЕТ СН'!$I$9+СВЦЭМ!$D$10+'СЕТ СН'!$I$6-'СЕТ СН'!$I$19</f>
        <v>1744.4087084299999</v>
      </c>
    </row>
    <row r="146" spans="1:26" ht="15.75" x14ac:dyDescent="0.2">
      <c r="A146" s="36">
        <f t="shared" si="3"/>
        <v>43035</v>
      </c>
      <c r="B146" s="37">
        <f>SUMIFS(СВЦЭМ!$C$34:$C$777,СВЦЭМ!$A$34:$A$777,$A146,СВЦЭМ!$B$34:$B$777,B$119)+'СЕТ СН'!$I$9+СВЦЭМ!$D$10+'СЕТ СН'!$I$6-'СЕТ СН'!$I$19</f>
        <v>1877.5078090799998</v>
      </c>
      <c r="C146" s="37">
        <f>SUMIFS(СВЦЭМ!$C$34:$C$777,СВЦЭМ!$A$34:$A$777,$A146,СВЦЭМ!$B$34:$B$777,C$119)+'СЕТ СН'!$I$9+СВЦЭМ!$D$10+'СЕТ СН'!$I$6-'СЕТ СН'!$I$19</f>
        <v>1916.1665363900001</v>
      </c>
      <c r="D146" s="37">
        <f>SUMIFS(СВЦЭМ!$C$34:$C$777,СВЦЭМ!$A$34:$A$777,$A146,СВЦЭМ!$B$34:$B$777,D$119)+'СЕТ СН'!$I$9+СВЦЭМ!$D$10+'СЕТ СН'!$I$6-'СЕТ СН'!$I$19</f>
        <v>1959.2050735799999</v>
      </c>
      <c r="E146" s="37">
        <f>SUMIFS(СВЦЭМ!$C$34:$C$777,СВЦЭМ!$A$34:$A$777,$A146,СВЦЭМ!$B$34:$B$777,E$119)+'СЕТ СН'!$I$9+СВЦЭМ!$D$10+'СЕТ СН'!$I$6-'СЕТ СН'!$I$19</f>
        <v>1959.5773181499999</v>
      </c>
      <c r="F146" s="37">
        <f>SUMIFS(СВЦЭМ!$C$34:$C$777,СВЦЭМ!$A$34:$A$777,$A146,СВЦЭМ!$B$34:$B$777,F$119)+'СЕТ СН'!$I$9+СВЦЭМ!$D$10+'СЕТ СН'!$I$6-'СЕТ СН'!$I$19</f>
        <v>1949.9941938399998</v>
      </c>
      <c r="G146" s="37">
        <f>SUMIFS(СВЦЭМ!$C$34:$C$777,СВЦЭМ!$A$34:$A$777,$A146,СВЦЭМ!$B$34:$B$777,G$119)+'СЕТ СН'!$I$9+СВЦЭМ!$D$10+'СЕТ СН'!$I$6-'СЕТ СН'!$I$19</f>
        <v>1939.6456013099996</v>
      </c>
      <c r="H146" s="37">
        <f>SUMIFS(СВЦЭМ!$C$34:$C$777,СВЦЭМ!$A$34:$A$777,$A146,СВЦЭМ!$B$34:$B$777,H$119)+'СЕТ СН'!$I$9+СВЦЭМ!$D$10+'СЕТ СН'!$I$6-'СЕТ СН'!$I$19</f>
        <v>1903.17473397</v>
      </c>
      <c r="I146" s="37">
        <f>SUMIFS(СВЦЭМ!$C$34:$C$777,СВЦЭМ!$A$34:$A$777,$A146,СВЦЭМ!$B$34:$B$777,I$119)+'СЕТ СН'!$I$9+СВЦЭМ!$D$10+'СЕТ СН'!$I$6-'СЕТ СН'!$I$19</f>
        <v>1834.2119660899998</v>
      </c>
      <c r="J146" s="37">
        <f>SUMIFS(СВЦЭМ!$C$34:$C$777,СВЦЭМ!$A$34:$A$777,$A146,СВЦЭМ!$B$34:$B$777,J$119)+'СЕТ СН'!$I$9+СВЦЭМ!$D$10+'СЕТ СН'!$I$6-'СЕТ СН'!$I$19</f>
        <v>1776.8798900299998</v>
      </c>
      <c r="K146" s="37">
        <f>SUMIFS(СВЦЭМ!$C$34:$C$777,СВЦЭМ!$A$34:$A$777,$A146,СВЦЭМ!$B$34:$B$777,K$119)+'СЕТ СН'!$I$9+СВЦЭМ!$D$10+'СЕТ СН'!$I$6-'СЕТ СН'!$I$19</f>
        <v>1689.8898037399999</v>
      </c>
      <c r="L146" s="37">
        <f>SUMIFS(СВЦЭМ!$C$34:$C$777,СВЦЭМ!$A$34:$A$777,$A146,СВЦЭМ!$B$34:$B$777,L$119)+'СЕТ СН'!$I$9+СВЦЭМ!$D$10+'СЕТ СН'!$I$6-'СЕТ СН'!$I$19</f>
        <v>1625.7440243800002</v>
      </c>
      <c r="M146" s="37">
        <f>SUMIFS(СВЦЭМ!$C$34:$C$777,СВЦЭМ!$A$34:$A$777,$A146,СВЦЭМ!$B$34:$B$777,M$119)+'СЕТ СН'!$I$9+СВЦЭМ!$D$10+'СЕТ СН'!$I$6-'СЕТ СН'!$I$19</f>
        <v>1609.3016900499997</v>
      </c>
      <c r="N146" s="37">
        <f>SUMIFS(СВЦЭМ!$C$34:$C$777,СВЦЭМ!$A$34:$A$777,$A146,СВЦЭМ!$B$34:$B$777,N$119)+'СЕТ СН'!$I$9+СВЦЭМ!$D$10+'СЕТ СН'!$I$6-'СЕТ СН'!$I$19</f>
        <v>1605.7960271900001</v>
      </c>
      <c r="O146" s="37">
        <f>SUMIFS(СВЦЭМ!$C$34:$C$777,СВЦЭМ!$A$34:$A$777,$A146,СВЦЭМ!$B$34:$B$777,O$119)+'СЕТ СН'!$I$9+СВЦЭМ!$D$10+'СЕТ СН'!$I$6-'СЕТ СН'!$I$19</f>
        <v>1598.64248473</v>
      </c>
      <c r="P146" s="37">
        <f>SUMIFS(СВЦЭМ!$C$34:$C$777,СВЦЭМ!$A$34:$A$777,$A146,СВЦЭМ!$B$34:$B$777,P$119)+'СЕТ СН'!$I$9+СВЦЭМ!$D$10+'СЕТ СН'!$I$6-'СЕТ СН'!$I$19</f>
        <v>1600.0874670100002</v>
      </c>
      <c r="Q146" s="37">
        <f>SUMIFS(СВЦЭМ!$C$34:$C$777,СВЦЭМ!$A$34:$A$777,$A146,СВЦЭМ!$B$34:$B$777,Q$119)+'СЕТ СН'!$I$9+СВЦЭМ!$D$10+'СЕТ СН'!$I$6-'СЕТ СН'!$I$19</f>
        <v>1601.5339952200002</v>
      </c>
      <c r="R146" s="37">
        <f>SUMIFS(СВЦЭМ!$C$34:$C$777,СВЦЭМ!$A$34:$A$777,$A146,СВЦЭМ!$B$34:$B$777,R$119)+'СЕТ СН'!$I$9+СВЦЭМ!$D$10+'СЕТ СН'!$I$6-'СЕТ СН'!$I$19</f>
        <v>1595.6008392499998</v>
      </c>
      <c r="S146" s="37">
        <f>SUMIFS(СВЦЭМ!$C$34:$C$777,СВЦЭМ!$A$34:$A$777,$A146,СВЦЭМ!$B$34:$B$777,S$119)+'СЕТ СН'!$I$9+СВЦЭМ!$D$10+'СЕТ СН'!$I$6-'СЕТ СН'!$I$19</f>
        <v>1602.9400643999998</v>
      </c>
      <c r="T146" s="37">
        <f>SUMIFS(СВЦЭМ!$C$34:$C$777,СВЦЭМ!$A$34:$A$777,$A146,СВЦЭМ!$B$34:$B$777,T$119)+'СЕТ СН'!$I$9+СВЦЭМ!$D$10+'СЕТ СН'!$I$6-'СЕТ СН'!$I$19</f>
        <v>1636.1815162499997</v>
      </c>
      <c r="U146" s="37">
        <f>SUMIFS(СВЦЭМ!$C$34:$C$777,СВЦЭМ!$A$34:$A$777,$A146,СВЦЭМ!$B$34:$B$777,U$119)+'СЕТ СН'!$I$9+СВЦЭМ!$D$10+'СЕТ СН'!$I$6-'СЕТ СН'!$I$19</f>
        <v>1650.4324247099999</v>
      </c>
      <c r="V146" s="37">
        <f>SUMIFS(СВЦЭМ!$C$34:$C$777,СВЦЭМ!$A$34:$A$777,$A146,СВЦЭМ!$B$34:$B$777,V$119)+'СЕТ СН'!$I$9+СВЦЭМ!$D$10+'СЕТ СН'!$I$6-'СЕТ СН'!$I$19</f>
        <v>1640.4405618299998</v>
      </c>
      <c r="W146" s="37">
        <f>SUMIFS(СВЦЭМ!$C$34:$C$777,СВЦЭМ!$A$34:$A$777,$A146,СВЦЭМ!$B$34:$B$777,W$119)+'СЕТ СН'!$I$9+СВЦЭМ!$D$10+'СЕТ СН'!$I$6-'СЕТ СН'!$I$19</f>
        <v>1671.6523051499998</v>
      </c>
      <c r="X146" s="37">
        <f>SUMIFS(СВЦЭМ!$C$34:$C$777,СВЦЭМ!$A$34:$A$777,$A146,СВЦЭМ!$B$34:$B$777,X$119)+'СЕТ СН'!$I$9+СВЦЭМ!$D$10+'СЕТ СН'!$I$6-'СЕТ СН'!$I$19</f>
        <v>1726.2756221199998</v>
      </c>
      <c r="Y146" s="37">
        <f>SUMIFS(СВЦЭМ!$C$34:$C$777,СВЦЭМ!$A$34:$A$777,$A146,СВЦЭМ!$B$34:$B$777,Y$119)+'СЕТ СН'!$I$9+СВЦЭМ!$D$10+'СЕТ СН'!$I$6-'СЕТ СН'!$I$19</f>
        <v>1798.5105703499999</v>
      </c>
    </row>
    <row r="147" spans="1:26" ht="15.75" x14ac:dyDescent="0.2">
      <c r="A147" s="36">
        <f t="shared" si="3"/>
        <v>43036</v>
      </c>
      <c r="B147" s="37">
        <f>SUMIFS(СВЦЭМ!$C$34:$C$777,СВЦЭМ!$A$34:$A$777,$A147,СВЦЭМ!$B$34:$B$777,B$119)+'СЕТ СН'!$I$9+СВЦЭМ!$D$10+'СЕТ СН'!$I$6-'СЕТ СН'!$I$19</f>
        <v>1888.1533392399997</v>
      </c>
      <c r="C147" s="37">
        <f>SUMIFS(СВЦЭМ!$C$34:$C$777,СВЦЭМ!$A$34:$A$777,$A147,СВЦЭМ!$B$34:$B$777,C$119)+'СЕТ СН'!$I$9+СВЦЭМ!$D$10+'СЕТ СН'!$I$6-'СЕТ СН'!$I$19</f>
        <v>1890.7740963699998</v>
      </c>
      <c r="D147" s="37">
        <f>SUMIFS(СВЦЭМ!$C$34:$C$777,СВЦЭМ!$A$34:$A$777,$A147,СВЦЭМ!$B$34:$B$777,D$119)+'СЕТ СН'!$I$9+СВЦЭМ!$D$10+'СЕТ СН'!$I$6-'СЕТ СН'!$I$19</f>
        <v>1919.56815938</v>
      </c>
      <c r="E147" s="37">
        <f>SUMIFS(СВЦЭМ!$C$34:$C$777,СВЦЭМ!$A$34:$A$777,$A147,СВЦЭМ!$B$34:$B$777,E$119)+'СЕТ СН'!$I$9+СВЦЭМ!$D$10+'СЕТ СН'!$I$6-'СЕТ СН'!$I$19</f>
        <v>1914.1696665899999</v>
      </c>
      <c r="F147" s="37">
        <f>SUMIFS(СВЦЭМ!$C$34:$C$777,СВЦЭМ!$A$34:$A$777,$A147,СВЦЭМ!$B$34:$B$777,F$119)+'СЕТ СН'!$I$9+СВЦЭМ!$D$10+'СЕТ СН'!$I$6-'СЕТ СН'!$I$19</f>
        <v>1915.37565692</v>
      </c>
      <c r="G147" s="37">
        <f>SUMIFS(СВЦЭМ!$C$34:$C$777,СВЦЭМ!$A$34:$A$777,$A147,СВЦЭМ!$B$34:$B$777,G$119)+'СЕТ СН'!$I$9+СВЦЭМ!$D$10+'СЕТ СН'!$I$6-'СЕТ СН'!$I$19</f>
        <v>1910.9473138200001</v>
      </c>
      <c r="H147" s="37">
        <f>SUMIFS(СВЦЭМ!$C$34:$C$777,СВЦЭМ!$A$34:$A$777,$A147,СВЦЭМ!$B$34:$B$777,H$119)+'СЕТ СН'!$I$9+СВЦЭМ!$D$10+'СЕТ СН'!$I$6-'СЕТ СН'!$I$19</f>
        <v>1894.63729681</v>
      </c>
      <c r="I147" s="37">
        <f>SUMIFS(СВЦЭМ!$C$34:$C$777,СВЦЭМ!$A$34:$A$777,$A147,СВЦЭМ!$B$34:$B$777,I$119)+'СЕТ СН'!$I$9+СВЦЭМ!$D$10+'СЕТ СН'!$I$6-'СЕТ СН'!$I$19</f>
        <v>1832.4099276400002</v>
      </c>
      <c r="J147" s="37">
        <f>SUMIFS(СВЦЭМ!$C$34:$C$777,СВЦЭМ!$A$34:$A$777,$A147,СВЦЭМ!$B$34:$B$777,J$119)+'СЕТ СН'!$I$9+СВЦЭМ!$D$10+'СЕТ СН'!$I$6-'СЕТ СН'!$I$19</f>
        <v>1745.6953124399997</v>
      </c>
      <c r="K147" s="37">
        <f>SUMIFS(СВЦЭМ!$C$34:$C$777,СВЦЭМ!$A$34:$A$777,$A147,СВЦЭМ!$B$34:$B$777,K$119)+'СЕТ СН'!$I$9+СВЦЭМ!$D$10+'СЕТ СН'!$I$6-'СЕТ СН'!$I$19</f>
        <v>1692.0574126500001</v>
      </c>
      <c r="L147" s="37">
        <f>SUMIFS(СВЦЭМ!$C$34:$C$777,СВЦЭМ!$A$34:$A$777,$A147,СВЦЭМ!$B$34:$B$777,L$119)+'СЕТ СН'!$I$9+СВЦЭМ!$D$10+'СЕТ СН'!$I$6-'СЕТ СН'!$I$19</f>
        <v>1639.7324791699998</v>
      </c>
      <c r="M147" s="37">
        <f>SUMIFS(СВЦЭМ!$C$34:$C$777,СВЦЭМ!$A$34:$A$777,$A147,СВЦЭМ!$B$34:$B$777,M$119)+'СЕТ СН'!$I$9+СВЦЭМ!$D$10+'СЕТ СН'!$I$6-'СЕТ СН'!$I$19</f>
        <v>1631.1989689699999</v>
      </c>
      <c r="N147" s="37">
        <f>SUMIFS(СВЦЭМ!$C$34:$C$777,СВЦЭМ!$A$34:$A$777,$A147,СВЦЭМ!$B$34:$B$777,N$119)+'СЕТ СН'!$I$9+СВЦЭМ!$D$10+'СЕТ СН'!$I$6-'СЕТ СН'!$I$19</f>
        <v>1621.2994905599999</v>
      </c>
      <c r="O147" s="37">
        <f>SUMIFS(СВЦЭМ!$C$34:$C$777,СВЦЭМ!$A$34:$A$777,$A147,СВЦЭМ!$B$34:$B$777,O$119)+'СЕТ СН'!$I$9+СВЦЭМ!$D$10+'СЕТ СН'!$I$6-'СЕТ СН'!$I$19</f>
        <v>1612.3057964</v>
      </c>
      <c r="P147" s="37">
        <f>SUMIFS(СВЦЭМ!$C$34:$C$777,СВЦЭМ!$A$34:$A$777,$A147,СВЦЭМ!$B$34:$B$777,P$119)+'СЕТ СН'!$I$9+СВЦЭМ!$D$10+'СЕТ СН'!$I$6-'СЕТ СН'!$I$19</f>
        <v>1627.2915337700001</v>
      </c>
      <c r="Q147" s="37">
        <f>SUMIFS(СВЦЭМ!$C$34:$C$777,СВЦЭМ!$A$34:$A$777,$A147,СВЦЭМ!$B$34:$B$777,Q$119)+'СЕТ СН'!$I$9+СВЦЭМ!$D$10+'СЕТ СН'!$I$6-'СЕТ СН'!$I$19</f>
        <v>1633.6090521000001</v>
      </c>
      <c r="R147" s="37">
        <f>SUMIFS(СВЦЭМ!$C$34:$C$777,СВЦЭМ!$A$34:$A$777,$A147,СВЦЭМ!$B$34:$B$777,R$119)+'СЕТ СН'!$I$9+СВЦЭМ!$D$10+'СЕТ СН'!$I$6-'СЕТ СН'!$I$19</f>
        <v>1625.71373412</v>
      </c>
      <c r="S147" s="37">
        <f>SUMIFS(СВЦЭМ!$C$34:$C$777,СВЦЭМ!$A$34:$A$777,$A147,СВЦЭМ!$B$34:$B$777,S$119)+'СЕТ СН'!$I$9+СВЦЭМ!$D$10+'СЕТ СН'!$I$6-'СЕТ СН'!$I$19</f>
        <v>1640.4435062699999</v>
      </c>
      <c r="T147" s="37">
        <f>SUMIFS(СВЦЭМ!$C$34:$C$777,СВЦЭМ!$A$34:$A$777,$A147,СВЦЭМ!$B$34:$B$777,T$119)+'СЕТ СН'!$I$9+СВЦЭМ!$D$10+'СЕТ СН'!$I$6-'СЕТ СН'!$I$19</f>
        <v>1665.2751003200001</v>
      </c>
      <c r="U147" s="37">
        <f>SUMIFS(СВЦЭМ!$C$34:$C$777,СВЦЭМ!$A$34:$A$777,$A147,СВЦЭМ!$B$34:$B$777,U$119)+'СЕТ СН'!$I$9+СВЦЭМ!$D$10+'СЕТ СН'!$I$6-'СЕТ СН'!$I$19</f>
        <v>1659.6850438699998</v>
      </c>
      <c r="V147" s="37">
        <f>SUMIFS(СВЦЭМ!$C$34:$C$777,СВЦЭМ!$A$34:$A$777,$A147,СВЦЭМ!$B$34:$B$777,V$119)+'СЕТ СН'!$I$9+СВЦЭМ!$D$10+'СЕТ СН'!$I$6-'СЕТ СН'!$I$19</f>
        <v>1632.7879574799999</v>
      </c>
      <c r="W147" s="37">
        <f>SUMIFS(СВЦЭМ!$C$34:$C$777,СВЦЭМ!$A$34:$A$777,$A147,СВЦЭМ!$B$34:$B$777,W$119)+'СЕТ СН'!$I$9+СВЦЭМ!$D$10+'СЕТ СН'!$I$6-'СЕТ СН'!$I$19</f>
        <v>1687.9640847199998</v>
      </c>
      <c r="X147" s="37">
        <f>SUMIFS(СВЦЭМ!$C$34:$C$777,СВЦЭМ!$A$34:$A$777,$A147,СВЦЭМ!$B$34:$B$777,X$119)+'СЕТ СН'!$I$9+СВЦЭМ!$D$10+'СЕТ СН'!$I$6-'СЕТ СН'!$I$19</f>
        <v>1702.3695304499997</v>
      </c>
      <c r="Y147" s="37">
        <f>SUMIFS(СВЦЭМ!$C$34:$C$777,СВЦЭМ!$A$34:$A$777,$A147,СВЦЭМ!$B$34:$B$777,Y$119)+'СЕТ СН'!$I$9+СВЦЭМ!$D$10+'СЕТ СН'!$I$6-'СЕТ СН'!$I$19</f>
        <v>1795.7988149900002</v>
      </c>
    </row>
    <row r="148" spans="1:26" ht="15.75" x14ac:dyDescent="0.2">
      <c r="A148" s="36">
        <f t="shared" si="3"/>
        <v>43037</v>
      </c>
      <c r="B148" s="37">
        <f>SUMIFS(СВЦЭМ!$C$34:$C$777,СВЦЭМ!$A$34:$A$777,$A148,СВЦЭМ!$B$34:$B$777,B$119)+'СЕТ СН'!$I$9+СВЦЭМ!$D$10+'СЕТ СН'!$I$6-'СЕТ СН'!$I$19</f>
        <v>1944.08496156</v>
      </c>
      <c r="C148" s="37">
        <f>SUMIFS(СВЦЭМ!$C$34:$C$777,СВЦЭМ!$A$34:$A$777,$A148,СВЦЭМ!$B$34:$B$777,C$119)+'СЕТ СН'!$I$9+СВЦЭМ!$D$10+'СЕТ СН'!$I$6-'СЕТ СН'!$I$19</f>
        <v>1925.0438998700001</v>
      </c>
      <c r="D148" s="37">
        <f>SUMIFS(СВЦЭМ!$C$34:$C$777,СВЦЭМ!$A$34:$A$777,$A148,СВЦЭМ!$B$34:$B$777,D$119)+'СЕТ СН'!$I$9+СВЦЭМ!$D$10+'СЕТ СН'!$I$6-'СЕТ СН'!$I$19</f>
        <v>1951.19736268</v>
      </c>
      <c r="E148" s="37">
        <f>SUMIFS(СВЦЭМ!$C$34:$C$777,СВЦЭМ!$A$34:$A$777,$A148,СВЦЭМ!$B$34:$B$777,E$119)+'СЕТ СН'!$I$9+СВЦЭМ!$D$10+'СЕТ СН'!$I$6-'СЕТ СН'!$I$19</f>
        <v>1949.9981986600001</v>
      </c>
      <c r="F148" s="37">
        <f>SUMIFS(СВЦЭМ!$C$34:$C$777,СВЦЭМ!$A$34:$A$777,$A148,СВЦЭМ!$B$34:$B$777,F$119)+'СЕТ СН'!$I$9+СВЦЭМ!$D$10+'СЕТ СН'!$I$6-'СЕТ СН'!$I$19</f>
        <v>1945.5276395299998</v>
      </c>
      <c r="G148" s="37">
        <f>SUMIFS(СВЦЭМ!$C$34:$C$777,СВЦЭМ!$A$34:$A$777,$A148,СВЦЭМ!$B$34:$B$777,G$119)+'СЕТ СН'!$I$9+СВЦЭМ!$D$10+'СЕТ СН'!$I$6-'СЕТ СН'!$I$19</f>
        <v>1947.6930067000003</v>
      </c>
      <c r="H148" s="37">
        <f>SUMIFS(СВЦЭМ!$C$34:$C$777,СВЦЭМ!$A$34:$A$777,$A148,СВЦЭМ!$B$34:$B$777,H$119)+'СЕТ СН'!$I$9+СВЦЭМ!$D$10+'СЕТ СН'!$I$6-'СЕТ СН'!$I$19</f>
        <v>1957.6122843100002</v>
      </c>
      <c r="I148" s="37">
        <f>SUMIFS(СВЦЭМ!$C$34:$C$777,СВЦЭМ!$A$34:$A$777,$A148,СВЦЭМ!$B$34:$B$777,I$119)+'СЕТ СН'!$I$9+СВЦЭМ!$D$10+'СЕТ СН'!$I$6-'СЕТ СН'!$I$19</f>
        <v>1951.8850779200002</v>
      </c>
      <c r="J148" s="37">
        <f>SUMIFS(СВЦЭМ!$C$34:$C$777,СВЦЭМ!$A$34:$A$777,$A148,СВЦЭМ!$B$34:$B$777,J$119)+'СЕТ СН'!$I$9+СВЦЭМ!$D$10+'СЕТ СН'!$I$6-'СЕТ СН'!$I$19</f>
        <v>1836.1086338</v>
      </c>
      <c r="K148" s="37">
        <f>SUMIFS(СВЦЭМ!$C$34:$C$777,СВЦЭМ!$A$34:$A$777,$A148,СВЦЭМ!$B$34:$B$777,K$119)+'СЕТ СН'!$I$9+СВЦЭМ!$D$10+'СЕТ СН'!$I$6-'СЕТ СН'!$I$19</f>
        <v>1716.3998532400001</v>
      </c>
      <c r="L148" s="37">
        <f>SUMIFS(СВЦЭМ!$C$34:$C$777,СВЦЭМ!$A$34:$A$777,$A148,СВЦЭМ!$B$34:$B$777,L$119)+'СЕТ СН'!$I$9+СВЦЭМ!$D$10+'СЕТ СН'!$I$6-'СЕТ СН'!$I$19</f>
        <v>1615.8252003500002</v>
      </c>
      <c r="M148" s="37">
        <f>SUMIFS(СВЦЭМ!$C$34:$C$777,СВЦЭМ!$A$34:$A$777,$A148,СВЦЭМ!$B$34:$B$777,M$119)+'СЕТ СН'!$I$9+СВЦЭМ!$D$10+'СЕТ СН'!$I$6-'СЕТ СН'!$I$19</f>
        <v>1573.6398095099998</v>
      </c>
      <c r="N148" s="37">
        <f>SUMIFS(СВЦЭМ!$C$34:$C$777,СВЦЭМ!$A$34:$A$777,$A148,СВЦЭМ!$B$34:$B$777,N$119)+'СЕТ СН'!$I$9+СВЦЭМ!$D$10+'СЕТ СН'!$I$6-'СЕТ СН'!$I$19</f>
        <v>1582.4898393200001</v>
      </c>
      <c r="O148" s="37">
        <f>SUMIFS(СВЦЭМ!$C$34:$C$777,СВЦЭМ!$A$34:$A$777,$A148,СВЦЭМ!$B$34:$B$777,O$119)+'СЕТ СН'!$I$9+СВЦЭМ!$D$10+'СЕТ СН'!$I$6-'СЕТ СН'!$I$19</f>
        <v>1597.5394913800001</v>
      </c>
      <c r="P148" s="37">
        <f>SUMIFS(СВЦЭМ!$C$34:$C$777,СВЦЭМ!$A$34:$A$777,$A148,СВЦЭМ!$B$34:$B$777,P$119)+'СЕТ СН'!$I$9+СВЦЭМ!$D$10+'СЕТ СН'!$I$6-'СЕТ СН'!$I$19</f>
        <v>1654.4668327999998</v>
      </c>
      <c r="Q148" s="37">
        <f>SUMIFS(СВЦЭМ!$C$34:$C$777,СВЦЭМ!$A$34:$A$777,$A148,СВЦЭМ!$B$34:$B$777,Q$119)+'СЕТ СН'!$I$9+СВЦЭМ!$D$10+'СЕТ СН'!$I$6-'СЕТ СН'!$I$19</f>
        <v>1646.3954307399999</v>
      </c>
      <c r="R148" s="37">
        <f>SUMIFS(СВЦЭМ!$C$34:$C$777,СВЦЭМ!$A$34:$A$777,$A148,СВЦЭМ!$B$34:$B$777,R$119)+'СЕТ СН'!$I$9+СВЦЭМ!$D$10+'СЕТ СН'!$I$6-'СЕТ СН'!$I$19</f>
        <v>1642.1194215199998</v>
      </c>
      <c r="S148" s="37">
        <f>SUMIFS(СВЦЭМ!$C$34:$C$777,СВЦЭМ!$A$34:$A$777,$A148,СВЦЭМ!$B$34:$B$777,S$119)+'СЕТ СН'!$I$9+СВЦЭМ!$D$10+'СЕТ СН'!$I$6-'СЕТ СН'!$I$19</f>
        <v>1652.1975538900001</v>
      </c>
      <c r="T148" s="37">
        <f>SUMIFS(СВЦЭМ!$C$34:$C$777,СВЦЭМ!$A$34:$A$777,$A148,СВЦЭМ!$B$34:$B$777,T$119)+'СЕТ СН'!$I$9+СВЦЭМ!$D$10+'СЕТ СН'!$I$6-'СЕТ СН'!$I$19</f>
        <v>1584.87210968</v>
      </c>
      <c r="U148" s="37">
        <f>SUMIFS(СВЦЭМ!$C$34:$C$777,СВЦЭМ!$A$34:$A$777,$A148,СВЦЭМ!$B$34:$B$777,U$119)+'СЕТ СН'!$I$9+СВЦЭМ!$D$10+'СЕТ СН'!$I$6-'СЕТ СН'!$I$19</f>
        <v>1582.99735293</v>
      </c>
      <c r="V148" s="37">
        <f>SUMIFS(СВЦЭМ!$C$34:$C$777,СВЦЭМ!$A$34:$A$777,$A148,СВЦЭМ!$B$34:$B$777,V$119)+'СЕТ СН'!$I$9+СВЦЭМ!$D$10+'СЕТ СН'!$I$6-'СЕТ СН'!$I$19</f>
        <v>1607.6662621099999</v>
      </c>
      <c r="W148" s="37">
        <f>SUMIFS(СВЦЭМ!$C$34:$C$777,СВЦЭМ!$A$34:$A$777,$A148,СВЦЭМ!$B$34:$B$777,W$119)+'СЕТ СН'!$I$9+СВЦЭМ!$D$10+'СЕТ СН'!$I$6-'СЕТ СН'!$I$19</f>
        <v>1696.1891811800001</v>
      </c>
      <c r="X148" s="37">
        <f>SUMIFS(СВЦЭМ!$C$34:$C$777,СВЦЭМ!$A$34:$A$777,$A148,СВЦЭМ!$B$34:$B$777,X$119)+'СЕТ СН'!$I$9+СВЦЭМ!$D$10+'СЕТ СН'!$I$6-'СЕТ СН'!$I$19</f>
        <v>1813.3729495699999</v>
      </c>
      <c r="Y148" s="37">
        <f>SUMIFS(СВЦЭМ!$C$34:$C$777,СВЦЭМ!$A$34:$A$777,$A148,СВЦЭМ!$B$34:$B$777,Y$119)+'СЕТ СН'!$I$9+СВЦЭМ!$D$10+'СЕТ СН'!$I$6-'СЕТ СН'!$I$19</f>
        <v>1898.32522647</v>
      </c>
    </row>
    <row r="149" spans="1:26" ht="15.75" x14ac:dyDescent="0.2">
      <c r="A149" s="36">
        <f t="shared" si="3"/>
        <v>43038</v>
      </c>
      <c r="B149" s="37">
        <f>SUMIFS(СВЦЭМ!$C$34:$C$777,СВЦЭМ!$A$34:$A$777,$A149,СВЦЭМ!$B$34:$B$777,B$119)+'СЕТ СН'!$I$9+СВЦЭМ!$D$10+'СЕТ СН'!$I$6-'СЕТ СН'!$I$19</f>
        <v>1842.16027725</v>
      </c>
      <c r="C149" s="37">
        <f>SUMIFS(СВЦЭМ!$C$34:$C$777,СВЦЭМ!$A$34:$A$777,$A149,СВЦЭМ!$B$34:$B$777,C$119)+'СЕТ СН'!$I$9+СВЦЭМ!$D$10+'СЕТ СН'!$I$6-'СЕТ СН'!$I$19</f>
        <v>1819.0338257799999</v>
      </c>
      <c r="D149" s="37">
        <f>SUMIFS(СВЦЭМ!$C$34:$C$777,СВЦЭМ!$A$34:$A$777,$A149,СВЦЭМ!$B$34:$B$777,D$119)+'СЕТ СН'!$I$9+СВЦЭМ!$D$10+'СЕТ СН'!$I$6-'СЕТ СН'!$I$19</f>
        <v>1806.8936847</v>
      </c>
      <c r="E149" s="37">
        <f>SUMIFS(СВЦЭМ!$C$34:$C$777,СВЦЭМ!$A$34:$A$777,$A149,СВЦЭМ!$B$34:$B$777,E$119)+'СЕТ СН'!$I$9+СВЦЭМ!$D$10+'СЕТ СН'!$I$6-'СЕТ СН'!$I$19</f>
        <v>1841.85695674</v>
      </c>
      <c r="F149" s="37">
        <f>SUMIFS(СВЦЭМ!$C$34:$C$777,СВЦЭМ!$A$34:$A$777,$A149,СВЦЭМ!$B$34:$B$777,F$119)+'СЕТ СН'!$I$9+СВЦЭМ!$D$10+'СЕТ СН'!$I$6-'СЕТ СН'!$I$19</f>
        <v>1802.9313927100002</v>
      </c>
      <c r="G149" s="37">
        <f>SUMIFS(СВЦЭМ!$C$34:$C$777,СВЦЭМ!$A$34:$A$777,$A149,СВЦЭМ!$B$34:$B$777,G$119)+'СЕТ СН'!$I$9+СВЦЭМ!$D$10+'СЕТ СН'!$I$6-'СЕТ СН'!$I$19</f>
        <v>1818.4982722200002</v>
      </c>
      <c r="H149" s="37">
        <f>SUMIFS(СВЦЭМ!$C$34:$C$777,СВЦЭМ!$A$34:$A$777,$A149,СВЦЭМ!$B$34:$B$777,H$119)+'СЕТ СН'!$I$9+СВЦЭМ!$D$10+'СЕТ СН'!$I$6-'СЕТ СН'!$I$19</f>
        <v>1842.7272956400002</v>
      </c>
      <c r="I149" s="37">
        <f>SUMIFS(СВЦЭМ!$C$34:$C$777,СВЦЭМ!$A$34:$A$777,$A149,СВЦЭМ!$B$34:$B$777,I$119)+'СЕТ СН'!$I$9+СВЦЭМ!$D$10+'СЕТ СН'!$I$6-'СЕТ СН'!$I$19</f>
        <v>1834.9530335700001</v>
      </c>
      <c r="J149" s="37">
        <f>SUMIFS(СВЦЭМ!$C$34:$C$777,СВЦЭМ!$A$34:$A$777,$A149,СВЦЭМ!$B$34:$B$777,J$119)+'СЕТ СН'!$I$9+СВЦЭМ!$D$10+'СЕТ СН'!$I$6-'СЕТ СН'!$I$19</f>
        <v>1773.53489898</v>
      </c>
      <c r="K149" s="37">
        <f>SUMIFS(СВЦЭМ!$C$34:$C$777,СВЦЭМ!$A$34:$A$777,$A149,СВЦЭМ!$B$34:$B$777,K$119)+'СЕТ СН'!$I$9+СВЦЭМ!$D$10+'СЕТ СН'!$I$6-'СЕТ СН'!$I$19</f>
        <v>1674.8654118899999</v>
      </c>
      <c r="L149" s="37">
        <f>SUMIFS(СВЦЭМ!$C$34:$C$777,СВЦЭМ!$A$34:$A$777,$A149,СВЦЭМ!$B$34:$B$777,L$119)+'СЕТ СН'!$I$9+СВЦЭМ!$D$10+'СЕТ СН'!$I$6-'СЕТ СН'!$I$19</f>
        <v>1650.8533062900001</v>
      </c>
      <c r="M149" s="37">
        <f>SUMIFS(СВЦЭМ!$C$34:$C$777,СВЦЭМ!$A$34:$A$777,$A149,СВЦЭМ!$B$34:$B$777,M$119)+'СЕТ СН'!$I$9+СВЦЭМ!$D$10+'СЕТ СН'!$I$6-'СЕТ СН'!$I$19</f>
        <v>1649.2990555000001</v>
      </c>
      <c r="N149" s="37">
        <f>SUMIFS(СВЦЭМ!$C$34:$C$777,СВЦЭМ!$A$34:$A$777,$A149,СВЦЭМ!$B$34:$B$777,N$119)+'СЕТ СН'!$I$9+СВЦЭМ!$D$10+'СЕТ СН'!$I$6-'СЕТ СН'!$I$19</f>
        <v>1637.87520606</v>
      </c>
      <c r="O149" s="37">
        <f>SUMIFS(СВЦЭМ!$C$34:$C$777,СВЦЭМ!$A$34:$A$777,$A149,СВЦЭМ!$B$34:$B$777,O$119)+'СЕТ СН'!$I$9+СВЦЭМ!$D$10+'СЕТ СН'!$I$6-'СЕТ СН'!$I$19</f>
        <v>1634.4189706799998</v>
      </c>
      <c r="P149" s="37">
        <f>SUMIFS(СВЦЭМ!$C$34:$C$777,СВЦЭМ!$A$34:$A$777,$A149,СВЦЭМ!$B$34:$B$777,P$119)+'СЕТ СН'!$I$9+СВЦЭМ!$D$10+'СЕТ СН'!$I$6-'СЕТ СН'!$I$19</f>
        <v>1625.8921940299997</v>
      </c>
      <c r="Q149" s="37">
        <f>SUMIFS(СВЦЭМ!$C$34:$C$777,СВЦЭМ!$A$34:$A$777,$A149,СВЦЭМ!$B$34:$B$777,Q$119)+'СЕТ СН'!$I$9+СВЦЭМ!$D$10+'СЕТ СН'!$I$6-'СЕТ СН'!$I$19</f>
        <v>1616.91094436</v>
      </c>
      <c r="R149" s="37">
        <f>SUMIFS(СВЦЭМ!$C$34:$C$777,СВЦЭМ!$A$34:$A$777,$A149,СВЦЭМ!$B$34:$B$777,R$119)+'СЕТ СН'!$I$9+СВЦЭМ!$D$10+'СЕТ СН'!$I$6-'СЕТ СН'!$I$19</f>
        <v>1611.0902860199999</v>
      </c>
      <c r="S149" s="37">
        <f>SUMIFS(СВЦЭМ!$C$34:$C$777,СВЦЭМ!$A$34:$A$777,$A149,СВЦЭМ!$B$34:$B$777,S$119)+'СЕТ СН'!$I$9+СВЦЭМ!$D$10+'СЕТ СН'!$I$6-'СЕТ СН'!$I$19</f>
        <v>1622.36345639</v>
      </c>
      <c r="T149" s="37">
        <f>SUMIFS(СВЦЭМ!$C$34:$C$777,СВЦЭМ!$A$34:$A$777,$A149,СВЦЭМ!$B$34:$B$777,T$119)+'СЕТ СН'!$I$9+СВЦЭМ!$D$10+'СЕТ СН'!$I$6-'СЕТ СН'!$I$19</f>
        <v>1628.1968913599999</v>
      </c>
      <c r="U149" s="37">
        <f>SUMIFS(СВЦЭМ!$C$34:$C$777,СВЦЭМ!$A$34:$A$777,$A149,СВЦЭМ!$B$34:$B$777,U$119)+'СЕТ СН'!$I$9+СВЦЭМ!$D$10+'СЕТ СН'!$I$6-'СЕТ СН'!$I$19</f>
        <v>1565.78794371</v>
      </c>
      <c r="V149" s="37">
        <f>SUMIFS(СВЦЭМ!$C$34:$C$777,СВЦЭМ!$A$34:$A$777,$A149,СВЦЭМ!$B$34:$B$777,V$119)+'СЕТ СН'!$I$9+СВЦЭМ!$D$10+'СЕТ СН'!$I$6-'СЕТ СН'!$I$19</f>
        <v>1591.6615551</v>
      </c>
      <c r="W149" s="37">
        <f>SUMIFS(СВЦЭМ!$C$34:$C$777,СВЦЭМ!$A$34:$A$777,$A149,СВЦЭМ!$B$34:$B$777,W$119)+'СЕТ СН'!$I$9+СВЦЭМ!$D$10+'СЕТ СН'!$I$6-'СЕТ СН'!$I$19</f>
        <v>1652.4177320700001</v>
      </c>
      <c r="X149" s="37">
        <f>SUMIFS(СВЦЭМ!$C$34:$C$777,СВЦЭМ!$A$34:$A$777,$A149,СВЦЭМ!$B$34:$B$777,X$119)+'СЕТ СН'!$I$9+СВЦЭМ!$D$10+'СЕТ СН'!$I$6-'СЕТ СН'!$I$19</f>
        <v>1701.1063829499999</v>
      </c>
      <c r="Y149" s="37">
        <f>SUMIFS(СВЦЭМ!$C$34:$C$777,СВЦЭМ!$A$34:$A$777,$A149,СВЦЭМ!$B$34:$B$777,Y$119)+'СЕТ СН'!$I$9+СВЦЭМ!$D$10+'СЕТ СН'!$I$6-'СЕТ СН'!$I$19</f>
        <v>1750.4846334899999</v>
      </c>
    </row>
    <row r="150" spans="1:26" ht="15.75" x14ac:dyDescent="0.2">
      <c r="A150" s="36">
        <f t="shared" si="3"/>
        <v>43039</v>
      </c>
      <c r="B150" s="37">
        <f>SUMIFS(СВЦЭМ!$C$34:$C$777,СВЦЭМ!$A$34:$A$777,$A150,СВЦЭМ!$B$34:$B$777,B$119)+'СЕТ СН'!$I$9+СВЦЭМ!$D$10+'СЕТ СН'!$I$6-'СЕТ СН'!$I$19</f>
        <v>1883.2464792299997</v>
      </c>
      <c r="C150" s="37">
        <f>SUMIFS(СВЦЭМ!$C$34:$C$777,СВЦЭМ!$A$34:$A$777,$A150,СВЦЭМ!$B$34:$B$777,C$119)+'СЕТ СН'!$I$9+СВЦЭМ!$D$10+'СЕТ СН'!$I$6-'СЕТ СН'!$I$19</f>
        <v>1864.61727746</v>
      </c>
      <c r="D150" s="37">
        <f>SUMIFS(СВЦЭМ!$C$34:$C$777,СВЦЭМ!$A$34:$A$777,$A150,СВЦЭМ!$B$34:$B$777,D$119)+'СЕТ СН'!$I$9+СВЦЭМ!$D$10+'СЕТ СН'!$I$6-'СЕТ СН'!$I$19</f>
        <v>1912.2866630899998</v>
      </c>
      <c r="E150" s="37">
        <f>SUMIFS(СВЦЭМ!$C$34:$C$777,СВЦЭМ!$A$34:$A$777,$A150,СВЦЭМ!$B$34:$B$777,E$119)+'СЕТ СН'!$I$9+СВЦЭМ!$D$10+'СЕТ СН'!$I$6-'СЕТ СН'!$I$19</f>
        <v>1933.5469471199999</v>
      </c>
      <c r="F150" s="37">
        <f>SUMIFS(СВЦЭМ!$C$34:$C$777,СВЦЭМ!$A$34:$A$777,$A150,СВЦЭМ!$B$34:$B$777,F$119)+'СЕТ СН'!$I$9+СВЦЭМ!$D$10+'СЕТ СН'!$I$6-'СЕТ СН'!$I$19</f>
        <v>1934.8483454500001</v>
      </c>
      <c r="G150" s="37">
        <f>SUMIFS(СВЦЭМ!$C$34:$C$777,СВЦЭМ!$A$34:$A$777,$A150,СВЦЭМ!$B$34:$B$777,G$119)+'СЕТ СН'!$I$9+СВЦЭМ!$D$10+'СЕТ СН'!$I$6-'СЕТ СН'!$I$19</f>
        <v>1902.1611590699999</v>
      </c>
      <c r="H150" s="37">
        <f>SUMIFS(СВЦЭМ!$C$34:$C$777,СВЦЭМ!$A$34:$A$777,$A150,СВЦЭМ!$B$34:$B$777,H$119)+'СЕТ СН'!$I$9+СВЦЭМ!$D$10+'СЕТ СН'!$I$6-'СЕТ СН'!$I$19</f>
        <v>1851.9500263700002</v>
      </c>
      <c r="I150" s="37">
        <f>SUMIFS(СВЦЭМ!$C$34:$C$777,СВЦЭМ!$A$34:$A$777,$A150,СВЦЭМ!$B$34:$B$777,I$119)+'СЕТ СН'!$I$9+СВЦЭМ!$D$10+'СЕТ СН'!$I$6-'СЕТ СН'!$I$19</f>
        <v>1872.80470853</v>
      </c>
      <c r="J150" s="37">
        <f>SUMIFS(СВЦЭМ!$C$34:$C$777,СВЦЭМ!$A$34:$A$777,$A150,СВЦЭМ!$B$34:$B$777,J$119)+'СЕТ СН'!$I$9+СВЦЭМ!$D$10+'СЕТ СН'!$I$6-'СЕТ СН'!$I$19</f>
        <v>1816.7903381699998</v>
      </c>
      <c r="K150" s="37">
        <f>SUMIFS(СВЦЭМ!$C$34:$C$777,СВЦЭМ!$A$34:$A$777,$A150,СВЦЭМ!$B$34:$B$777,K$119)+'СЕТ СН'!$I$9+СВЦЭМ!$D$10+'СЕТ СН'!$I$6-'СЕТ СН'!$I$19</f>
        <v>1725.7848282499999</v>
      </c>
      <c r="L150" s="37">
        <f>SUMIFS(СВЦЭМ!$C$34:$C$777,СВЦЭМ!$A$34:$A$777,$A150,СВЦЭМ!$B$34:$B$777,L$119)+'СЕТ СН'!$I$9+СВЦЭМ!$D$10+'СЕТ СН'!$I$6-'СЕТ СН'!$I$19</f>
        <v>1676.6988229499998</v>
      </c>
      <c r="M150" s="37">
        <f>SUMIFS(СВЦЭМ!$C$34:$C$777,СВЦЭМ!$A$34:$A$777,$A150,СВЦЭМ!$B$34:$B$777,M$119)+'СЕТ СН'!$I$9+СВЦЭМ!$D$10+'СЕТ СН'!$I$6-'СЕТ СН'!$I$19</f>
        <v>1676.90065486</v>
      </c>
      <c r="N150" s="37">
        <f>SUMIFS(СВЦЭМ!$C$34:$C$777,СВЦЭМ!$A$34:$A$777,$A150,СВЦЭМ!$B$34:$B$777,N$119)+'СЕТ СН'!$I$9+СВЦЭМ!$D$10+'СЕТ СН'!$I$6-'СЕТ СН'!$I$19</f>
        <v>1667.0826972999998</v>
      </c>
      <c r="O150" s="37">
        <f>SUMIFS(СВЦЭМ!$C$34:$C$777,СВЦЭМ!$A$34:$A$777,$A150,СВЦЭМ!$B$34:$B$777,O$119)+'СЕТ СН'!$I$9+СВЦЭМ!$D$10+'СЕТ СН'!$I$6-'СЕТ СН'!$I$19</f>
        <v>1670.05926679</v>
      </c>
      <c r="P150" s="37">
        <f>SUMIFS(СВЦЭМ!$C$34:$C$777,СВЦЭМ!$A$34:$A$777,$A150,СВЦЭМ!$B$34:$B$777,P$119)+'СЕТ СН'!$I$9+СВЦЭМ!$D$10+'СЕТ СН'!$I$6-'СЕТ СН'!$I$19</f>
        <v>1662.8763896199998</v>
      </c>
      <c r="Q150" s="37">
        <f>SUMIFS(СВЦЭМ!$C$34:$C$777,СВЦЭМ!$A$34:$A$777,$A150,СВЦЭМ!$B$34:$B$777,Q$119)+'СЕТ СН'!$I$9+СВЦЭМ!$D$10+'СЕТ СН'!$I$6-'СЕТ СН'!$I$19</f>
        <v>1661.8925804099999</v>
      </c>
      <c r="R150" s="37">
        <f>SUMIFS(СВЦЭМ!$C$34:$C$777,СВЦЭМ!$A$34:$A$777,$A150,СВЦЭМ!$B$34:$B$777,R$119)+'СЕТ СН'!$I$9+СВЦЭМ!$D$10+'СЕТ СН'!$I$6-'СЕТ СН'!$I$19</f>
        <v>1652.70420668</v>
      </c>
      <c r="S150" s="37">
        <f>SUMIFS(СВЦЭМ!$C$34:$C$777,СВЦЭМ!$A$34:$A$777,$A150,СВЦЭМ!$B$34:$B$777,S$119)+'СЕТ СН'!$I$9+СВЦЭМ!$D$10+'СЕТ СН'!$I$6-'СЕТ СН'!$I$19</f>
        <v>1661.7505128499997</v>
      </c>
      <c r="T150" s="37">
        <f>SUMIFS(СВЦЭМ!$C$34:$C$777,СВЦЭМ!$A$34:$A$777,$A150,СВЦЭМ!$B$34:$B$777,T$119)+'СЕТ СН'!$I$9+СВЦЭМ!$D$10+'СЕТ СН'!$I$6-'СЕТ СН'!$I$19</f>
        <v>1618.8968763299999</v>
      </c>
      <c r="U150" s="37">
        <f>SUMIFS(СВЦЭМ!$C$34:$C$777,СВЦЭМ!$A$34:$A$777,$A150,СВЦЭМ!$B$34:$B$777,U$119)+'СЕТ СН'!$I$9+СВЦЭМ!$D$10+'СЕТ СН'!$I$6-'СЕТ СН'!$I$19</f>
        <v>1571.2590912699998</v>
      </c>
      <c r="V150" s="37">
        <f>SUMIFS(СВЦЭМ!$C$34:$C$777,СВЦЭМ!$A$34:$A$777,$A150,СВЦЭМ!$B$34:$B$777,V$119)+'СЕТ СН'!$I$9+СВЦЭМ!$D$10+'СЕТ СН'!$I$6-'СЕТ СН'!$I$19</f>
        <v>1609.18725782</v>
      </c>
      <c r="W150" s="37">
        <f>SUMIFS(СВЦЭМ!$C$34:$C$777,СВЦЭМ!$A$34:$A$777,$A150,СВЦЭМ!$B$34:$B$777,W$119)+'СЕТ СН'!$I$9+СВЦЭМ!$D$10+'СЕТ СН'!$I$6-'СЕТ СН'!$I$19</f>
        <v>1666.99327017</v>
      </c>
      <c r="X150" s="37">
        <f>SUMIFS(СВЦЭМ!$C$34:$C$777,СВЦЭМ!$A$34:$A$777,$A150,СВЦЭМ!$B$34:$B$777,X$119)+'СЕТ СН'!$I$9+СВЦЭМ!$D$10+'СЕТ СН'!$I$6-'СЕТ СН'!$I$19</f>
        <v>1731.0050778899999</v>
      </c>
      <c r="Y150" s="37">
        <f>SUMIFS(СВЦЭМ!$C$34:$C$777,СВЦЭМ!$A$34:$A$777,$A150,СВЦЭМ!$B$34:$B$777,Y$119)+'СЕТ СН'!$I$9+СВЦЭМ!$D$10+'СЕТ СН'!$I$6-'СЕТ СН'!$I$19</f>
        <v>1803.10937203</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x14ac:dyDescent="0.2">
      <c r="A153" s="115" t="s">
        <v>77</v>
      </c>
      <c r="B153" s="115"/>
      <c r="C153" s="115"/>
      <c r="D153" s="115"/>
      <c r="E153" s="115"/>
      <c r="F153" s="115"/>
      <c r="G153" s="115"/>
      <c r="H153" s="115"/>
      <c r="I153" s="115"/>
      <c r="J153" s="115"/>
      <c r="K153" s="115"/>
      <c r="L153" s="115"/>
      <c r="M153" s="115"/>
      <c r="N153" s="116" t="s">
        <v>29</v>
      </c>
      <c r="O153" s="116"/>
      <c r="P153" s="116"/>
      <c r="Q153" s="116"/>
      <c r="R153" s="116"/>
      <c r="S153" s="116"/>
      <c r="T153" s="116"/>
      <c r="U153" s="116"/>
      <c r="V153" s="40"/>
      <c r="W153" s="40"/>
      <c r="X153" s="40"/>
      <c r="Y153" s="40"/>
      <c r="Z153" s="40"/>
    </row>
    <row r="154" spans="1:26" ht="15.75" x14ac:dyDescent="0.25">
      <c r="A154" s="115"/>
      <c r="B154" s="115"/>
      <c r="C154" s="115"/>
      <c r="D154" s="115"/>
      <c r="E154" s="115"/>
      <c r="F154" s="115"/>
      <c r="G154" s="115"/>
      <c r="H154" s="115"/>
      <c r="I154" s="115"/>
      <c r="J154" s="115"/>
      <c r="K154" s="115"/>
      <c r="L154" s="115"/>
      <c r="M154" s="115"/>
      <c r="N154" s="117" t="s">
        <v>0</v>
      </c>
      <c r="O154" s="117"/>
      <c r="P154" s="117" t="s">
        <v>1</v>
      </c>
      <c r="Q154" s="117"/>
      <c r="R154" s="117" t="s">
        <v>2</v>
      </c>
      <c r="S154" s="117"/>
      <c r="T154" s="117" t="s">
        <v>3</v>
      </c>
      <c r="U154" s="117"/>
      <c r="V154" s="33"/>
      <c r="W154" s="33"/>
      <c r="X154" s="33"/>
      <c r="Y154" s="33"/>
    </row>
    <row r="155" spans="1:26" ht="15.75" x14ac:dyDescent="0.2">
      <c r="A155" s="115"/>
      <c r="B155" s="115"/>
      <c r="C155" s="115"/>
      <c r="D155" s="115"/>
      <c r="E155" s="115"/>
      <c r="F155" s="115"/>
      <c r="G155" s="115"/>
      <c r="H155" s="115"/>
      <c r="I155" s="115"/>
      <c r="J155" s="115"/>
      <c r="K155" s="115"/>
      <c r="L155" s="115"/>
      <c r="M155" s="115"/>
      <c r="N155" s="118">
        <f>СВЦЭМ!$D$12+'СЕТ СН'!$F$10-'СЕТ СН'!$F$20</f>
        <v>-245975.95958322712</v>
      </c>
      <c r="O155" s="119"/>
      <c r="P155" s="118">
        <f>СВЦЭМ!$D$12+'СЕТ СН'!$F$10-'СЕТ СН'!$G$20</f>
        <v>-601700.41958322725</v>
      </c>
      <c r="Q155" s="119"/>
      <c r="R155" s="118">
        <f>СВЦЭМ!$D$12+'СЕТ СН'!$F$10-'СЕТ СН'!$H$20</f>
        <v>-957424.87958322722</v>
      </c>
      <c r="S155" s="119"/>
      <c r="T155" s="118">
        <f>СВЦЭМ!$D$12+'СЕТ СН'!$F$10-'СЕТ СН'!$I$20</f>
        <v>-994435.38958322722</v>
      </c>
      <c r="U155" s="119"/>
      <c r="V155" s="41"/>
      <c r="W155" s="41"/>
      <c r="X155" s="41"/>
      <c r="Y155" s="41"/>
    </row>
    <row r="156" spans="1:26" x14ac:dyDescent="0.25">
      <c r="A156" s="143"/>
      <c r="B156" s="143"/>
      <c r="C156" s="143"/>
      <c r="D156" s="143"/>
      <c r="E156" s="143"/>
      <c r="F156" s="144"/>
      <c r="G156" s="144"/>
      <c r="H156" s="144"/>
      <c r="I156" s="144"/>
      <c r="J156" s="144"/>
      <c r="K156" s="144"/>
      <c r="L156" s="144"/>
      <c r="M156" s="144"/>
    </row>
    <row r="157" spans="1:26" ht="15.75" x14ac:dyDescent="0.25">
      <c r="A157" s="134" t="s">
        <v>78</v>
      </c>
      <c r="B157" s="135"/>
      <c r="C157" s="135"/>
      <c r="D157" s="135"/>
      <c r="E157" s="135"/>
      <c r="F157" s="135"/>
      <c r="G157" s="135"/>
      <c r="H157" s="135"/>
      <c r="I157" s="135"/>
      <c r="J157" s="135"/>
      <c r="K157" s="135"/>
      <c r="L157" s="135"/>
      <c r="M157" s="136"/>
      <c r="N157" s="116" t="s">
        <v>29</v>
      </c>
      <c r="O157" s="116"/>
      <c r="P157" s="116"/>
      <c r="Q157" s="116"/>
      <c r="R157" s="116"/>
      <c r="S157" s="116"/>
      <c r="T157" s="116"/>
      <c r="U157" s="116"/>
    </row>
    <row r="158" spans="1:26" ht="15.75" x14ac:dyDescent="0.25">
      <c r="A158" s="137"/>
      <c r="B158" s="138"/>
      <c r="C158" s="138"/>
      <c r="D158" s="138"/>
      <c r="E158" s="138"/>
      <c r="F158" s="138"/>
      <c r="G158" s="138"/>
      <c r="H158" s="138"/>
      <c r="I158" s="138"/>
      <c r="J158" s="138"/>
      <c r="K158" s="138"/>
      <c r="L158" s="138"/>
      <c r="M158" s="139"/>
      <c r="N158" s="117" t="s">
        <v>0</v>
      </c>
      <c r="O158" s="117"/>
      <c r="P158" s="117" t="s">
        <v>1</v>
      </c>
      <c r="Q158" s="117"/>
      <c r="R158" s="117" t="s">
        <v>2</v>
      </c>
      <c r="S158" s="117"/>
      <c r="T158" s="117" t="s">
        <v>3</v>
      </c>
      <c r="U158" s="117"/>
    </row>
    <row r="159" spans="1:26" ht="15.75" x14ac:dyDescent="0.25">
      <c r="A159" s="140"/>
      <c r="B159" s="141"/>
      <c r="C159" s="141"/>
      <c r="D159" s="141"/>
      <c r="E159" s="141"/>
      <c r="F159" s="141"/>
      <c r="G159" s="141"/>
      <c r="H159" s="141"/>
      <c r="I159" s="141"/>
      <c r="J159" s="141"/>
      <c r="K159" s="141"/>
      <c r="L159" s="141"/>
      <c r="M159" s="142"/>
      <c r="N159" s="133">
        <f>'СЕТ СН'!$F$7</f>
        <v>1548395.65</v>
      </c>
      <c r="O159" s="133"/>
      <c r="P159" s="133">
        <f>'СЕТ СН'!$G$7</f>
        <v>254072.38</v>
      </c>
      <c r="Q159" s="133"/>
      <c r="R159" s="133">
        <f>'СЕТ СН'!$H$7</f>
        <v>1469777.75</v>
      </c>
      <c r="S159" s="133"/>
      <c r="T159" s="133">
        <f>'СЕТ СН'!$I$7</f>
        <v>1217417.1100000001</v>
      </c>
      <c r="U159" s="133"/>
    </row>
  </sheetData>
  <sheetProtection password="FD97"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B130" zoomScale="80" zoomScaleNormal="80" zoomScaleSheetLayoutView="80" workbookViewId="0">
      <selection activeCell="H145" sqref="H145"/>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октябре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32" t="s">
        <v>40</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2.25" customHeight="1" x14ac:dyDescent="0.2">
      <c r="A4" s="132" t="s">
        <v>10</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01.10.2017</v>
      </c>
      <c r="B12" s="37">
        <f>SUMIFS(СВЦЭМ!$D$34:$D$777,СВЦЭМ!$A$34:$A$777,$A12,СВЦЭМ!$B$34:$B$777,B$11)+'СЕТ СН'!$F$11+СВЦЭМ!$D$10+'СЕТ СН'!$F$5-'СЕТ СН'!$F$21</f>
        <v>4027.9911900100005</v>
      </c>
      <c r="C12" s="37">
        <f>SUMIFS(СВЦЭМ!$D$34:$D$777,СВЦЭМ!$A$34:$A$777,$A12,СВЦЭМ!$B$34:$B$777,C$11)+'СЕТ СН'!$F$11+СВЦЭМ!$D$10+'СЕТ СН'!$F$5-'СЕТ СН'!$F$21</f>
        <v>4146.4304852700006</v>
      </c>
      <c r="D12" s="37">
        <f>SUMIFS(СВЦЭМ!$D$34:$D$777,СВЦЭМ!$A$34:$A$777,$A12,СВЦЭМ!$B$34:$B$777,D$11)+'СЕТ СН'!$F$11+СВЦЭМ!$D$10+'СЕТ СН'!$F$5-'СЕТ СН'!$F$21</f>
        <v>4163.1672373399997</v>
      </c>
      <c r="E12" s="37">
        <f>SUMIFS(СВЦЭМ!$D$34:$D$777,СВЦЭМ!$A$34:$A$777,$A12,СВЦЭМ!$B$34:$B$777,E$11)+'СЕТ СН'!$F$11+СВЦЭМ!$D$10+'СЕТ СН'!$F$5-'СЕТ СН'!$F$21</f>
        <v>4149.9738182000001</v>
      </c>
      <c r="F12" s="37">
        <f>SUMIFS(СВЦЭМ!$D$34:$D$777,СВЦЭМ!$A$34:$A$777,$A12,СВЦЭМ!$B$34:$B$777,F$11)+'СЕТ СН'!$F$11+СВЦЭМ!$D$10+'СЕТ СН'!$F$5-'СЕТ СН'!$F$21</f>
        <v>4159.0015225500001</v>
      </c>
      <c r="G12" s="37">
        <f>SUMIFS(СВЦЭМ!$D$34:$D$777,СВЦЭМ!$A$34:$A$777,$A12,СВЦЭМ!$B$34:$B$777,G$11)+'СЕТ СН'!$F$11+СВЦЭМ!$D$10+'СЕТ СН'!$F$5-'СЕТ СН'!$F$21</f>
        <v>4159.3341279400001</v>
      </c>
      <c r="H12" s="37">
        <f>SUMIFS(СВЦЭМ!$D$34:$D$777,СВЦЭМ!$A$34:$A$777,$A12,СВЦЭМ!$B$34:$B$777,H$11)+'СЕТ СН'!$F$11+СВЦЭМ!$D$10+'СЕТ СН'!$F$5-'СЕТ СН'!$F$21</f>
        <v>4074.7763025599997</v>
      </c>
      <c r="I12" s="37">
        <f>SUMIFS(СВЦЭМ!$D$34:$D$777,СВЦЭМ!$A$34:$A$777,$A12,СВЦЭМ!$B$34:$B$777,I$11)+'СЕТ СН'!$F$11+СВЦЭМ!$D$10+'СЕТ СН'!$F$5-'СЕТ СН'!$F$21</f>
        <v>3986.18404242</v>
      </c>
      <c r="J12" s="37">
        <f>SUMIFS(СВЦЭМ!$D$34:$D$777,СВЦЭМ!$A$34:$A$777,$A12,СВЦЭМ!$B$34:$B$777,J$11)+'СЕТ СН'!$F$11+СВЦЭМ!$D$10+'СЕТ СН'!$F$5-'СЕТ СН'!$F$21</f>
        <v>3879.04981193</v>
      </c>
      <c r="K12" s="37">
        <f>SUMIFS(СВЦЭМ!$D$34:$D$777,СВЦЭМ!$A$34:$A$777,$A12,СВЦЭМ!$B$34:$B$777,K$11)+'СЕТ СН'!$F$11+СВЦЭМ!$D$10+'СЕТ СН'!$F$5-'СЕТ СН'!$F$21</f>
        <v>3783.9432928100005</v>
      </c>
      <c r="L12" s="37">
        <f>SUMIFS(СВЦЭМ!$D$34:$D$777,СВЦЭМ!$A$34:$A$777,$A12,СВЦЭМ!$B$34:$B$777,L$11)+'СЕТ СН'!$F$11+СВЦЭМ!$D$10+'СЕТ СН'!$F$5-'СЕТ СН'!$F$21</f>
        <v>3749.0661273400001</v>
      </c>
      <c r="M12" s="37">
        <f>SUMIFS(СВЦЭМ!$D$34:$D$777,СВЦЭМ!$A$34:$A$777,$A12,СВЦЭМ!$B$34:$B$777,M$11)+'СЕТ СН'!$F$11+СВЦЭМ!$D$10+'СЕТ СН'!$F$5-'СЕТ СН'!$F$21</f>
        <v>3713.6472718000005</v>
      </c>
      <c r="N12" s="37">
        <f>SUMIFS(СВЦЭМ!$D$34:$D$777,СВЦЭМ!$A$34:$A$777,$A12,СВЦЭМ!$B$34:$B$777,N$11)+'СЕТ СН'!$F$11+СВЦЭМ!$D$10+'СЕТ СН'!$F$5-'СЕТ СН'!$F$21</f>
        <v>3723.3582471200007</v>
      </c>
      <c r="O12" s="37">
        <f>SUMIFS(СВЦЭМ!$D$34:$D$777,СВЦЭМ!$A$34:$A$777,$A12,СВЦЭМ!$B$34:$B$777,O$11)+'СЕТ СН'!$F$11+СВЦЭМ!$D$10+'СЕТ СН'!$F$5-'СЕТ СН'!$F$21</f>
        <v>3722.3108990500004</v>
      </c>
      <c r="P12" s="37">
        <f>SUMIFS(СВЦЭМ!$D$34:$D$777,СВЦЭМ!$A$34:$A$777,$A12,СВЦЭМ!$B$34:$B$777,P$11)+'СЕТ СН'!$F$11+СВЦЭМ!$D$10+'СЕТ СН'!$F$5-'СЕТ СН'!$F$21</f>
        <v>3718.1084290200006</v>
      </c>
      <c r="Q12" s="37">
        <f>SUMIFS(СВЦЭМ!$D$34:$D$777,СВЦЭМ!$A$34:$A$777,$A12,СВЦЭМ!$B$34:$B$777,Q$11)+'СЕТ СН'!$F$11+СВЦЭМ!$D$10+'СЕТ СН'!$F$5-'СЕТ СН'!$F$21</f>
        <v>3713.8105675500001</v>
      </c>
      <c r="R12" s="37">
        <f>SUMIFS(СВЦЭМ!$D$34:$D$777,СВЦЭМ!$A$34:$A$777,$A12,СВЦЭМ!$B$34:$B$777,R$11)+'СЕТ СН'!$F$11+СВЦЭМ!$D$10+'СЕТ СН'!$F$5-'СЕТ СН'!$F$21</f>
        <v>3712.25330596</v>
      </c>
      <c r="S12" s="37">
        <f>SUMIFS(СВЦЭМ!$D$34:$D$777,СВЦЭМ!$A$34:$A$777,$A12,СВЦЭМ!$B$34:$B$777,S$11)+'СЕТ СН'!$F$11+СВЦЭМ!$D$10+'СЕТ СН'!$F$5-'СЕТ СН'!$F$21</f>
        <v>3712.46976825</v>
      </c>
      <c r="T12" s="37">
        <f>SUMIFS(СВЦЭМ!$D$34:$D$777,СВЦЭМ!$A$34:$A$777,$A12,СВЦЭМ!$B$34:$B$777,T$11)+'СЕТ СН'!$F$11+СВЦЭМ!$D$10+'СЕТ СН'!$F$5-'СЕТ СН'!$F$21</f>
        <v>3709.615237</v>
      </c>
      <c r="U12" s="37">
        <f>SUMIFS(СВЦЭМ!$D$34:$D$777,СВЦЭМ!$A$34:$A$777,$A12,СВЦЭМ!$B$34:$B$777,U$11)+'СЕТ СН'!$F$11+СВЦЭМ!$D$10+'СЕТ СН'!$F$5-'СЕТ СН'!$F$21</f>
        <v>3706.0894706600002</v>
      </c>
      <c r="V12" s="37">
        <f>SUMIFS(СВЦЭМ!$D$34:$D$777,СВЦЭМ!$A$34:$A$777,$A12,СВЦЭМ!$B$34:$B$777,V$11)+'СЕТ СН'!$F$11+СВЦЭМ!$D$10+'СЕТ СН'!$F$5-'СЕТ СН'!$F$21</f>
        <v>3714.0447652299999</v>
      </c>
      <c r="W12" s="37">
        <f>SUMIFS(СВЦЭМ!$D$34:$D$777,СВЦЭМ!$A$34:$A$777,$A12,СВЦЭМ!$B$34:$B$777,W$11)+'СЕТ СН'!$F$11+СВЦЭМ!$D$10+'СЕТ СН'!$F$5-'СЕТ СН'!$F$21</f>
        <v>3807.0374557800005</v>
      </c>
      <c r="X12" s="37">
        <f>SUMIFS(СВЦЭМ!$D$34:$D$777,СВЦЭМ!$A$34:$A$777,$A12,СВЦЭМ!$B$34:$B$777,X$11)+'СЕТ СН'!$F$11+СВЦЭМ!$D$10+'СЕТ СН'!$F$5-'СЕТ СН'!$F$21</f>
        <v>3883.35298057</v>
      </c>
      <c r="Y12" s="37">
        <f>SUMIFS(СВЦЭМ!$D$34:$D$777,СВЦЭМ!$A$34:$A$777,$A12,СВЦЭМ!$B$34:$B$777,Y$11)+'СЕТ СН'!$F$11+СВЦЭМ!$D$10+'СЕТ СН'!$F$5-'СЕТ СН'!$F$21</f>
        <v>3955.6346037800004</v>
      </c>
      <c r="AA12" s="46"/>
    </row>
    <row r="13" spans="1:27" ht="15.75" x14ac:dyDescent="0.2">
      <c r="A13" s="36">
        <f>A12+1</f>
        <v>43010</v>
      </c>
      <c r="B13" s="37">
        <f>SUMIFS(СВЦЭМ!$D$34:$D$777,СВЦЭМ!$A$34:$A$777,$A13,СВЦЭМ!$B$34:$B$777,B$11)+'СЕТ СН'!$F$11+СВЦЭМ!$D$10+'СЕТ СН'!$F$5-'СЕТ СН'!$F$21</f>
        <v>4107.0670429700003</v>
      </c>
      <c r="C13" s="37">
        <f>SUMIFS(СВЦЭМ!$D$34:$D$777,СВЦЭМ!$A$34:$A$777,$A13,СВЦЭМ!$B$34:$B$777,C$11)+'СЕТ СН'!$F$11+СВЦЭМ!$D$10+'СЕТ СН'!$F$5-'СЕТ СН'!$F$21</f>
        <v>4165.2342001899997</v>
      </c>
      <c r="D13" s="37">
        <f>SUMIFS(СВЦЭМ!$D$34:$D$777,СВЦЭМ!$A$34:$A$777,$A13,СВЦЭМ!$B$34:$B$777,D$11)+'СЕТ СН'!$F$11+СВЦЭМ!$D$10+'СЕТ СН'!$F$5-'СЕТ СН'!$F$21</f>
        <v>4174.8147528700001</v>
      </c>
      <c r="E13" s="37">
        <f>SUMIFS(СВЦЭМ!$D$34:$D$777,СВЦЭМ!$A$34:$A$777,$A13,СВЦЭМ!$B$34:$B$777,E$11)+'СЕТ СН'!$F$11+СВЦЭМ!$D$10+'СЕТ СН'!$F$5-'СЕТ СН'!$F$21</f>
        <v>4184.7568355500007</v>
      </c>
      <c r="F13" s="37">
        <f>SUMIFS(СВЦЭМ!$D$34:$D$777,СВЦЭМ!$A$34:$A$777,$A13,СВЦЭМ!$B$34:$B$777,F$11)+'СЕТ СН'!$F$11+СВЦЭМ!$D$10+'СЕТ СН'!$F$5-'СЕТ СН'!$F$21</f>
        <v>4198.21956615</v>
      </c>
      <c r="G13" s="37">
        <f>SUMIFS(СВЦЭМ!$D$34:$D$777,СВЦЭМ!$A$34:$A$777,$A13,СВЦЭМ!$B$34:$B$777,G$11)+'СЕТ СН'!$F$11+СВЦЭМ!$D$10+'СЕТ СН'!$F$5-'СЕТ СН'!$F$21</f>
        <v>4185.7410147700002</v>
      </c>
      <c r="H13" s="37">
        <f>SUMIFS(СВЦЭМ!$D$34:$D$777,СВЦЭМ!$A$34:$A$777,$A13,СВЦЭМ!$B$34:$B$777,H$11)+'СЕТ СН'!$F$11+СВЦЭМ!$D$10+'СЕТ СН'!$F$5-'СЕТ СН'!$F$21</f>
        <v>4111.4950663100008</v>
      </c>
      <c r="I13" s="37">
        <f>SUMIFS(СВЦЭМ!$D$34:$D$777,СВЦЭМ!$A$34:$A$777,$A13,СВЦЭМ!$B$34:$B$777,I$11)+'СЕТ СН'!$F$11+СВЦЭМ!$D$10+'СЕТ СН'!$F$5-'СЕТ СН'!$F$21</f>
        <v>4030.7508600500005</v>
      </c>
      <c r="J13" s="37">
        <f>SUMIFS(СВЦЭМ!$D$34:$D$777,СВЦЭМ!$A$34:$A$777,$A13,СВЦЭМ!$B$34:$B$777,J$11)+'СЕТ СН'!$F$11+СВЦЭМ!$D$10+'СЕТ СН'!$F$5-'СЕТ СН'!$F$21</f>
        <v>3933.6309284100007</v>
      </c>
      <c r="K13" s="37">
        <f>SUMIFS(СВЦЭМ!$D$34:$D$777,СВЦЭМ!$A$34:$A$777,$A13,СВЦЭМ!$B$34:$B$777,K$11)+'СЕТ СН'!$F$11+СВЦЭМ!$D$10+'СЕТ СН'!$F$5-'СЕТ СН'!$F$21</f>
        <v>3810.3817015900004</v>
      </c>
      <c r="L13" s="37">
        <f>SUMIFS(СВЦЭМ!$D$34:$D$777,СВЦЭМ!$A$34:$A$777,$A13,СВЦЭМ!$B$34:$B$777,L$11)+'СЕТ СН'!$F$11+СВЦЭМ!$D$10+'СЕТ СН'!$F$5-'СЕТ СН'!$F$21</f>
        <v>3732.4109912900003</v>
      </c>
      <c r="M13" s="37">
        <f>SUMIFS(СВЦЭМ!$D$34:$D$777,СВЦЭМ!$A$34:$A$777,$A13,СВЦЭМ!$B$34:$B$777,M$11)+'СЕТ СН'!$F$11+СВЦЭМ!$D$10+'СЕТ СН'!$F$5-'СЕТ СН'!$F$21</f>
        <v>3700.1227808900003</v>
      </c>
      <c r="N13" s="37">
        <f>SUMIFS(СВЦЭМ!$D$34:$D$777,СВЦЭМ!$A$34:$A$777,$A13,СВЦЭМ!$B$34:$B$777,N$11)+'СЕТ СН'!$F$11+СВЦЭМ!$D$10+'СЕТ СН'!$F$5-'СЕТ СН'!$F$21</f>
        <v>3708.2158458399999</v>
      </c>
      <c r="O13" s="37">
        <f>SUMIFS(СВЦЭМ!$D$34:$D$777,СВЦЭМ!$A$34:$A$777,$A13,СВЦЭМ!$B$34:$B$777,O$11)+'СЕТ СН'!$F$11+СВЦЭМ!$D$10+'СЕТ СН'!$F$5-'СЕТ СН'!$F$21</f>
        <v>3704.7924642400003</v>
      </c>
      <c r="P13" s="37">
        <f>SUMIFS(СВЦЭМ!$D$34:$D$777,СВЦЭМ!$A$34:$A$777,$A13,СВЦЭМ!$B$34:$B$777,P$11)+'СЕТ СН'!$F$11+СВЦЭМ!$D$10+'СЕТ СН'!$F$5-'СЕТ СН'!$F$21</f>
        <v>3716.9650648300003</v>
      </c>
      <c r="Q13" s="37">
        <f>SUMIFS(СВЦЭМ!$D$34:$D$777,СВЦЭМ!$A$34:$A$777,$A13,СВЦЭМ!$B$34:$B$777,Q$11)+'СЕТ СН'!$F$11+СВЦЭМ!$D$10+'СЕТ СН'!$F$5-'СЕТ СН'!$F$21</f>
        <v>3725.4016385200002</v>
      </c>
      <c r="R13" s="37">
        <f>SUMIFS(СВЦЭМ!$D$34:$D$777,СВЦЭМ!$A$34:$A$777,$A13,СВЦЭМ!$B$34:$B$777,R$11)+'СЕТ СН'!$F$11+СВЦЭМ!$D$10+'СЕТ СН'!$F$5-'СЕТ СН'!$F$21</f>
        <v>3730.4115899500002</v>
      </c>
      <c r="S13" s="37">
        <f>SUMIFS(СВЦЭМ!$D$34:$D$777,СВЦЭМ!$A$34:$A$777,$A13,СВЦЭМ!$B$34:$B$777,S$11)+'СЕТ СН'!$F$11+СВЦЭМ!$D$10+'СЕТ СН'!$F$5-'СЕТ СН'!$F$21</f>
        <v>3715.3395871600005</v>
      </c>
      <c r="T13" s="37">
        <f>SUMIFS(СВЦЭМ!$D$34:$D$777,СВЦЭМ!$A$34:$A$777,$A13,СВЦЭМ!$B$34:$B$777,T$11)+'СЕТ СН'!$F$11+СВЦЭМ!$D$10+'СЕТ СН'!$F$5-'СЕТ СН'!$F$21</f>
        <v>3697.4157849600006</v>
      </c>
      <c r="U13" s="37">
        <f>SUMIFS(СВЦЭМ!$D$34:$D$777,СВЦЭМ!$A$34:$A$777,$A13,СВЦЭМ!$B$34:$B$777,U$11)+'СЕТ СН'!$F$11+СВЦЭМ!$D$10+'СЕТ СН'!$F$5-'СЕТ СН'!$F$21</f>
        <v>3725.9998116200004</v>
      </c>
      <c r="V13" s="37">
        <f>SUMIFS(СВЦЭМ!$D$34:$D$777,СВЦЭМ!$A$34:$A$777,$A13,СВЦЭМ!$B$34:$B$777,V$11)+'СЕТ СН'!$F$11+СВЦЭМ!$D$10+'СЕТ СН'!$F$5-'СЕТ СН'!$F$21</f>
        <v>3725.2340923900001</v>
      </c>
      <c r="W13" s="37">
        <f>SUMIFS(СВЦЭМ!$D$34:$D$777,СВЦЭМ!$A$34:$A$777,$A13,СВЦЭМ!$B$34:$B$777,W$11)+'СЕТ СН'!$F$11+СВЦЭМ!$D$10+'СЕТ СН'!$F$5-'СЕТ СН'!$F$21</f>
        <v>3792.42173344</v>
      </c>
      <c r="X13" s="37">
        <f>SUMIFS(СВЦЭМ!$D$34:$D$777,СВЦЭМ!$A$34:$A$777,$A13,СВЦЭМ!$B$34:$B$777,X$11)+'СЕТ СН'!$F$11+СВЦЭМ!$D$10+'СЕТ СН'!$F$5-'СЕТ СН'!$F$21</f>
        <v>3864.3122614399999</v>
      </c>
      <c r="Y13" s="37">
        <f>SUMIFS(СВЦЭМ!$D$34:$D$777,СВЦЭМ!$A$34:$A$777,$A13,СВЦЭМ!$B$34:$B$777,Y$11)+'СЕТ СН'!$F$11+СВЦЭМ!$D$10+'СЕТ СН'!$F$5-'СЕТ СН'!$F$21</f>
        <v>3940.9275987400006</v>
      </c>
    </row>
    <row r="14" spans="1:27" ht="15.75" x14ac:dyDescent="0.2">
      <c r="A14" s="36">
        <f t="shared" ref="A14:A42" si="0">A13+1</f>
        <v>43011</v>
      </c>
      <c r="B14" s="37">
        <f>SUMIFS(СВЦЭМ!$D$34:$D$777,СВЦЭМ!$A$34:$A$777,$A14,СВЦЭМ!$B$34:$B$777,B$11)+'СЕТ СН'!$F$11+СВЦЭМ!$D$10+'СЕТ СН'!$F$5-'СЕТ СН'!$F$21</f>
        <v>3967.9286388700002</v>
      </c>
      <c r="C14" s="37">
        <f>SUMIFS(СВЦЭМ!$D$34:$D$777,СВЦЭМ!$A$34:$A$777,$A14,СВЦЭМ!$B$34:$B$777,C$11)+'СЕТ СН'!$F$11+СВЦЭМ!$D$10+'СЕТ СН'!$F$5-'СЕТ СН'!$F$21</f>
        <v>4027.17715262</v>
      </c>
      <c r="D14" s="37">
        <f>SUMIFS(СВЦЭМ!$D$34:$D$777,СВЦЭМ!$A$34:$A$777,$A14,СВЦЭМ!$B$34:$B$777,D$11)+'СЕТ СН'!$F$11+СВЦЭМ!$D$10+'СЕТ СН'!$F$5-'СЕТ СН'!$F$21</f>
        <v>4055.4763512</v>
      </c>
      <c r="E14" s="37">
        <f>SUMIFS(СВЦЭМ!$D$34:$D$777,СВЦЭМ!$A$34:$A$777,$A14,СВЦЭМ!$B$34:$B$777,E$11)+'СЕТ СН'!$F$11+СВЦЭМ!$D$10+'СЕТ СН'!$F$5-'СЕТ СН'!$F$21</f>
        <v>4059.6255804100001</v>
      </c>
      <c r="F14" s="37">
        <f>SUMIFS(СВЦЭМ!$D$34:$D$777,СВЦЭМ!$A$34:$A$777,$A14,СВЦЭМ!$B$34:$B$777,F$11)+'СЕТ СН'!$F$11+СВЦЭМ!$D$10+'СЕТ СН'!$F$5-'СЕТ СН'!$F$21</f>
        <v>4057.8386101599999</v>
      </c>
      <c r="G14" s="37">
        <f>SUMIFS(СВЦЭМ!$D$34:$D$777,СВЦЭМ!$A$34:$A$777,$A14,СВЦЭМ!$B$34:$B$777,G$11)+'СЕТ СН'!$F$11+СВЦЭМ!$D$10+'СЕТ СН'!$F$5-'СЕТ СН'!$F$21</f>
        <v>4045.5734549099998</v>
      </c>
      <c r="H14" s="37">
        <f>SUMIFS(СВЦЭМ!$D$34:$D$777,СВЦЭМ!$A$34:$A$777,$A14,СВЦЭМ!$B$34:$B$777,H$11)+'СЕТ СН'!$F$11+СВЦЭМ!$D$10+'СЕТ СН'!$F$5-'СЕТ СН'!$F$21</f>
        <v>3981.5749317200007</v>
      </c>
      <c r="I14" s="37">
        <f>SUMIFS(СВЦЭМ!$D$34:$D$777,СВЦЭМ!$A$34:$A$777,$A14,СВЦЭМ!$B$34:$B$777,I$11)+'СЕТ СН'!$F$11+СВЦЭМ!$D$10+'СЕТ СН'!$F$5-'СЕТ СН'!$F$21</f>
        <v>3934.3827301199999</v>
      </c>
      <c r="J14" s="37">
        <f>SUMIFS(СВЦЭМ!$D$34:$D$777,СВЦЭМ!$A$34:$A$777,$A14,СВЦЭМ!$B$34:$B$777,J$11)+'СЕТ СН'!$F$11+СВЦЭМ!$D$10+'СЕТ СН'!$F$5-'СЕТ СН'!$F$21</f>
        <v>3891.8500985199998</v>
      </c>
      <c r="K14" s="37">
        <f>SUMIFS(СВЦЭМ!$D$34:$D$777,СВЦЭМ!$A$34:$A$777,$A14,СВЦЭМ!$B$34:$B$777,K$11)+'СЕТ СН'!$F$11+СВЦЭМ!$D$10+'СЕТ СН'!$F$5-'СЕТ СН'!$F$21</f>
        <v>3813.7656201500004</v>
      </c>
      <c r="L14" s="37">
        <f>SUMIFS(СВЦЭМ!$D$34:$D$777,СВЦЭМ!$A$34:$A$777,$A14,СВЦЭМ!$B$34:$B$777,L$11)+'СЕТ СН'!$F$11+СВЦЭМ!$D$10+'СЕТ СН'!$F$5-'СЕТ СН'!$F$21</f>
        <v>3744.9548830000003</v>
      </c>
      <c r="M14" s="37">
        <f>SUMIFS(СВЦЭМ!$D$34:$D$777,СВЦЭМ!$A$34:$A$777,$A14,СВЦЭМ!$B$34:$B$777,M$11)+'СЕТ СН'!$F$11+СВЦЭМ!$D$10+'СЕТ СН'!$F$5-'СЕТ СН'!$F$21</f>
        <v>3711.5991722100007</v>
      </c>
      <c r="N14" s="37">
        <f>SUMIFS(СВЦЭМ!$D$34:$D$777,СВЦЭМ!$A$34:$A$777,$A14,СВЦЭМ!$B$34:$B$777,N$11)+'СЕТ СН'!$F$11+СВЦЭМ!$D$10+'СЕТ СН'!$F$5-'СЕТ СН'!$F$21</f>
        <v>3702.9410871099999</v>
      </c>
      <c r="O14" s="37">
        <f>SUMIFS(СВЦЭМ!$D$34:$D$777,СВЦЭМ!$A$34:$A$777,$A14,СВЦЭМ!$B$34:$B$777,O$11)+'СЕТ СН'!$F$11+СВЦЭМ!$D$10+'СЕТ СН'!$F$5-'СЕТ СН'!$F$21</f>
        <v>3708.07452801</v>
      </c>
      <c r="P14" s="37">
        <f>SUMIFS(СВЦЭМ!$D$34:$D$777,СВЦЭМ!$A$34:$A$777,$A14,СВЦЭМ!$B$34:$B$777,P$11)+'СЕТ СН'!$F$11+СВЦЭМ!$D$10+'СЕТ СН'!$F$5-'СЕТ СН'!$F$21</f>
        <v>3707.84238714</v>
      </c>
      <c r="Q14" s="37">
        <f>SUMIFS(СВЦЭМ!$D$34:$D$777,СВЦЭМ!$A$34:$A$777,$A14,СВЦЭМ!$B$34:$B$777,Q$11)+'СЕТ СН'!$F$11+СВЦЭМ!$D$10+'СЕТ СН'!$F$5-'СЕТ СН'!$F$21</f>
        <v>3707.0955867800003</v>
      </c>
      <c r="R14" s="37">
        <f>SUMIFS(СВЦЭМ!$D$34:$D$777,СВЦЭМ!$A$34:$A$777,$A14,СВЦЭМ!$B$34:$B$777,R$11)+'СЕТ СН'!$F$11+СВЦЭМ!$D$10+'СЕТ СН'!$F$5-'СЕТ СН'!$F$21</f>
        <v>3707.2125047300005</v>
      </c>
      <c r="S14" s="37">
        <f>SUMIFS(СВЦЭМ!$D$34:$D$777,СВЦЭМ!$A$34:$A$777,$A14,СВЦЭМ!$B$34:$B$777,S$11)+'СЕТ СН'!$F$11+СВЦЭМ!$D$10+'СЕТ СН'!$F$5-'СЕТ СН'!$F$21</f>
        <v>3705.7524329500002</v>
      </c>
      <c r="T14" s="37">
        <f>SUMIFS(СВЦЭМ!$D$34:$D$777,СВЦЭМ!$A$34:$A$777,$A14,СВЦЭМ!$B$34:$B$777,T$11)+'СЕТ СН'!$F$11+СВЦЭМ!$D$10+'СЕТ СН'!$F$5-'СЕТ СН'!$F$21</f>
        <v>3707.3398835400003</v>
      </c>
      <c r="U14" s="37">
        <f>SUMIFS(СВЦЭМ!$D$34:$D$777,СВЦЭМ!$A$34:$A$777,$A14,СВЦЭМ!$B$34:$B$777,U$11)+'СЕТ СН'!$F$11+СВЦЭМ!$D$10+'СЕТ СН'!$F$5-'СЕТ СН'!$F$21</f>
        <v>3736.8791612900004</v>
      </c>
      <c r="V14" s="37">
        <f>SUMIFS(СВЦЭМ!$D$34:$D$777,СВЦЭМ!$A$34:$A$777,$A14,СВЦЭМ!$B$34:$B$777,V$11)+'СЕТ СН'!$F$11+СВЦЭМ!$D$10+'СЕТ СН'!$F$5-'СЕТ СН'!$F$21</f>
        <v>3732.0231777600002</v>
      </c>
      <c r="W14" s="37">
        <f>SUMIFS(СВЦЭМ!$D$34:$D$777,СВЦЭМ!$A$34:$A$777,$A14,СВЦЭМ!$B$34:$B$777,W$11)+'СЕТ СН'!$F$11+СВЦЭМ!$D$10+'СЕТ СН'!$F$5-'СЕТ СН'!$F$21</f>
        <v>3793.9605999200003</v>
      </c>
      <c r="X14" s="37">
        <f>SUMIFS(СВЦЭМ!$D$34:$D$777,СВЦЭМ!$A$34:$A$777,$A14,СВЦЭМ!$B$34:$B$777,X$11)+'СЕТ СН'!$F$11+СВЦЭМ!$D$10+'СЕТ СН'!$F$5-'СЕТ СН'!$F$21</f>
        <v>3850.78796951</v>
      </c>
      <c r="Y14" s="37">
        <f>SUMIFS(СВЦЭМ!$D$34:$D$777,СВЦЭМ!$A$34:$A$777,$A14,СВЦЭМ!$B$34:$B$777,Y$11)+'СЕТ СН'!$F$11+СВЦЭМ!$D$10+'СЕТ СН'!$F$5-'СЕТ СН'!$F$21</f>
        <v>3911.3413335400001</v>
      </c>
    </row>
    <row r="15" spans="1:27" ht="15.75" x14ac:dyDescent="0.2">
      <c r="A15" s="36">
        <f t="shared" si="0"/>
        <v>43012</v>
      </c>
      <c r="B15" s="37">
        <f>SUMIFS(СВЦЭМ!$D$34:$D$777,СВЦЭМ!$A$34:$A$777,$A15,СВЦЭМ!$B$34:$B$777,B$11)+'СЕТ СН'!$F$11+СВЦЭМ!$D$10+'СЕТ СН'!$F$5-'СЕТ СН'!$F$21</f>
        <v>3961.9914687400005</v>
      </c>
      <c r="C15" s="37">
        <f>SUMIFS(СВЦЭМ!$D$34:$D$777,СВЦЭМ!$A$34:$A$777,$A15,СВЦЭМ!$B$34:$B$777,C$11)+'СЕТ СН'!$F$11+СВЦЭМ!$D$10+'СЕТ СН'!$F$5-'СЕТ СН'!$F$21</f>
        <v>3989.7978039400004</v>
      </c>
      <c r="D15" s="37">
        <f>SUMIFS(СВЦЭМ!$D$34:$D$777,СВЦЭМ!$A$34:$A$777,$A15,СВЦЭМ!$B$34:$B$777,D$11)+'СЕТ СН'!$F$11+СВЦЭМ!$D$10+'СЕТ СН'!$F$5-'СЕТ СН'!$F$21</f>
        <v>3971.0245947700005</v>
      </c>
      <c r="E15" s="37">
        <f>SUMIFS(СВЦЭМ!$D$34:$D$777,СВЦЭМ!$A$34:$A$777,$A15,СВЦЭМ!$B$34:$B$777,E$11)+'СЕТ СН'!$F$11+СВЦЭМ!$D$10+'СЕТ СН'!$F$5-'СЕТ СН'!$F$21</f>
        <v>3964.2192510200002</v>
      </c>
      <c r="F15" s="37">
        <f>SUMIFS(СВЦЭМ!$D$34:$D$777,СВЦЭМ!$A$34:$A$777,$A15,СВЦЭМ!$B$34:$B$777,F$11)+'СЕТ СН'!$F$11+СВЦЭМ!$D$10+'СЕТ СН'!$F$5-'СЕТ СН'!$F$21</f>
        <v>3962.1872123100002</v>
      </c>
      <c r="G15" s="37">
        <f>SUMIFS(СВЦЭМ!$D$34:$D$777,СВЦЭМ!$A$34:$A$777,$A15,СВЦЭМ!$B$34:$B$777,G$11)+'СЕТ СН'!$F$11+СВЦЭМ!$D$10+'СЕТ СН'!$F$5-'СЕТ СН'!$F$21</f>
        <v>3976.8071049400005</v>
      </c>
      <c r="H15" s="37">
        <f>SUMIFS(СВЦЭМ!$D$34:$D$777,СВЦЭМ!$A$34:$A$777,$A15,СВЦЭМ!$B$34:$B$777,H$11)+'СЕТ СН'!$F$11+СВЦЭМ!$D$10+'СЕТ СН'!$F$5-'СЕТ СН'!$F$21</f>
        <v>4013.6398890700002</v>
      </c>
      <c r="I15" s="37">
        <f>SUMIFS(СВЦЭМ!$D$34:$D$777,СВЦЭМ!$A$34:$A$777,$A15,СВЦЭМ!$B$34:$B$777,I$11)+'СЕТ СН'!$F$11+СВЦЭМ!$D$10+'СЕТ СН'!$F$5-'СЕТ СН'!$F$21</f>
        <v>3987.8250336000001</v>
      </c>
      <c r="J15" s="37">
        <f>SUMIFS(СВЦЭМ!$D$34:$D$777,СВЦЭМ!$A$34:$A$777,$A15,СВЦЭМ!$B$34:$B$777,J$11)+'СЕТ СН'!$F$11+СВЦЭМ!$D$10+'СЕТ СН'!$F$5-'СЕТ СН'!$F$21</f>
        <v>3934.8803877999999</v>
      </c>
      <c r="K15" s="37">
        <f>SUMIFS(СВЦЭМ!$D$34:$D$777,СВЦЭМ!$A$34:$A$777,$A15,СВЦЭМ!$B$34:$B$777,K$11)+'СЕТ СН'!$F$11+СВЦЭМ!$D$10+'СЕТ СН'!$F$5-'СЕТ СН'!$F$21</f>
        <v>3827.3780062800006</v>
      </c>
      <c r="L15" s="37">
        <f>SUMIFS(СВЦЭМ!$D$34:$D$777,СВЦЭМ!$A$34:$A$777,$A15,СВЦЭМ!$B$34:$B$777,L$11)+'СЕТ СН'!$F$11+СВЦЭМ!$D$10+'СЕТ СН'!$F$5-'СЕТ СН'!$F$21</f>
        <v>3725.55578221</v>
      </c>
      <c r="M15" s="37">
        <f>SUMIFS(СВЦЭМ!$D$34:$D$777,СВЦЭМ!$A$34:$A$777,$A15,СВЦЭМ!$B$34:$B$777,M$11)+'СЕТ СН'!$F$11+СВЦЭМ!$D$10+'СЕТ СН'!$F$5-'СЕТ СН'!$F$21</f>
        <v>3700.7038950900005</v>
      </c>
      <c r="N15" s="37">
        <f>SUMIFS(СВЦЭМ!$D$34:$D$777,СВЦЭМ!$A$34:$A$777,$A15,СВЦЭМ!$B$34:$B$777,N$11)+'СЕТ СН'!$F$11+СВЦЭМ!$D$10+'СЕТ СН'!$F$5-'СЕТ СН'!$F$21</f>
        <v>3693.76799914</v>
      </c>
      <c r="O15" s="37">
        <f>SUMIFS(СВЦЭМ!$D$34:$D$777,СВЦЭМ!$A$34:$A$777,$A15,СВЦЭМ!$B$34:$B$777,O$11)+'СЕТ СН'!$F$11+СВЦЭМ!$D$10+'СЕТ СН'!$F$5-'СЕТ СН'!$F$21</f>
        <v>3697.0387824099998</v>
      </c>
      <c r="P15" s="37">
        <f>SUMIFS(СВЦЭМ!$D$34:$D$777,СВЦЭМ!$A$34:$A$777,$A15,СВЦЭМ!$B$34:$B$777,P$11)+'СЕТ СН'!$F$11+СВЦЭМ!$D$10+'СЕТ СН'!$F$5-'СЕТ СН'!$F$21</f>
        <v>3694.8000592300004</v>
      </c>
      <c r="Q15" s="37">
        <f>SUMIFS(СВЦЭМ!$D$34:$D$777,СВЦЭМ!$A$34:$A$777,$A15,СВЦЭМ!$B$34:$B$777,Q$11)+'СЕТ СН'!$F$11+СВЦЭМ!$D$10+'СЕТ СН'!$F$5-'СЕТ СН'!$F$21</f>
        <v>3695.4677527200001</v>
      </c>
      <c r="R15" s="37">
        <f>SUMIFS(СВЦЭМ!$D$34:$D$777,СВЦЭМ!$A$34:$A$777,$A15,СВЦЭМ!$B$34:$B$777,R$11)+'СЕТ СН'!$F$11+СВЦЭМ!$D$10+'СЕТ СН'!$F$5-'СЕТ СН'!$F$21</f>
        <v>3706.1792456399999</v>
      </c>
      <c r="S15" s="37">
        <f>SUMIFS(СВЦЭМ!$D$34:$D$777,СВЦЭМ!$A$34:$A$777,$A15,СВЦЭМ!$B$34:$B$777,S$11)+'СЕТ СН'!$F$11+СВЦЭМ!$D$10+'СЕТ СН'!$F$5-'СЕТ СН'!$F$21</f>
        <v>3716.1992002000006</v>
      </c>
      <c r="T15" s="37">
        <f>SUMIFS(СВЦЭМ!$D$34:$D$777,СВЦЭМ!$A$34:$A$777,$A15,СВЦЭМ!$B$34:$B$777,T$11)+'СЕТ СН'!$F$11+СВЦЭМ!$D$10+'СЕТ СН'!$F$5-'СЕТ СН'!$F$21</f>
        <v>3722.8086173000002</v>
      </c>
      <c r="U15" s="37">
        <f>SUMIFS(СВЦЭМ!$D$34:$D$777,СВЦЭМ!$A$34:$A$777,$A15,СВЦЭМ!$B$34:$B$777,U$11)+'СЕТ СН'!$F$11+СВЦЭМ!$D$10+'СЕТ СН'!$F$5-'СЕТ СН'!$F$21</f>
        <v>3748.0805324100002</v>
      </c>
      <c r="V15" s="37">
        <f>SUMIFS(СВЦЭМ!$D$34:$D$777,СВЦЭМ!$A$34:$A$777,$A15,СВЦЭМ!$B$34:$B$777,V$11)+'СЕТ СН'!$F$11+СВЦЭМ!$D$10+'СЕТ СН'!$F$5-'СЕТ СН'!$F$21</f>
        <v>3772.9836127500002</v>
      </c>
      <c r="W15" s="37">
        <f>SUMIFS(СВЦЭМ!$D$34:$D$777,СВЦЭМ!$A$34:$A$777,$A15,СВЦЭМ!$B$34:$B$777,W$11)+'СЕТ СН'!$F$11+СВЦЭМ!$D$10+'СЕТ СН'!$F$5-'СЕТ СН'!$F$21</f>
        <v>3791.7758288700006</v>
      </c>
      <c r="X15" s="37">
        <f>SUMIFS(СВЦЭМ!$D$34:$D$777,СВЦЭМ!$A$34:$A$777,$A15,СВЦЭМ!$B$34:$B$777,X$11)+'СЕТ СН'!$F$11+СВЦЭМ!$D$10+'СЕТ СН'!$F$5-'СЕТ СН'!$F$21</f>
        <v>3872.9047301600003</v>
      </c>
      <c r="Y15" s="37">
        <f>SUMIFS(СВЦЭМ!$D$34:$D$777,СВЦЭМ!$A$34:$A$777,$A15,СВЦЭМ!$B$34:$B$777,Y$11)+'СЕТ СН'!$F$11+СВЦЭМ!$D$10+'СЕТ СН'!$F$5-'СЕТ СН'!$F$21</f>
        <v>3999.0629010399998</v>
      </c>
    </row>
    <row r="16" spans="1:27" ht="15.75" x14ac:dyDescent="0.2">
      <c r="A16" s="36">
        <f t="shared" si="0"/>
        <v>43013</v>
      </c>
      <c r="B16" s="37">
        <f>SUMIFS(СВЦЭМ!$D$34:$D$777,СВЦЭМ!$A$34:$A$777,$A16,СВЦЭМ!$B$34:$B$777,B$11)+'СЕТ СН'!$F$11+СВЦЭМ!$D$10+'СЕТ СН'!$F$5-'СЕТ СН'!$F$21</f>
        <v>3989.6492974499997</v>
      </c>
      <c r="C16" s="37">
        <f>SUMIFS(СВЦЭМ!$D$34:$D$777,СВЦЭМ!$A$34:$A$777,$A16,СВЦЭМ!$B$34:$B$777,C$11)+'СЕТ СН'!$F$11+СВЦЭМ!$D$10+'СЕТ СН'!$F$5-'СЕТ СН'!$F$21</f>
        <v>4013.3703374699999</v>
      </c>
      <c r="D16" s="37">
        <f>SUMIFS(СВЦЭМ!$D$34:$D$777,СВЦЭМ!$A$34:$A$777,$A16,СВЦЭМ!$B$34:$B$777,D$11)+'СЕТ СН'!$F$11+СВЦЭМ!$D$10+'СЕТ СН'!$F$5-'СЕТ СН'!$F$21</f>
        <v>3994.1872375399998</v>
      </c>
      <c r="E16" s="37">
        <f>SUMIFS(СВЦЭМ!$D$34:$D$777,СВЦЭМ!$A$34:$A$777,$A16,СВЦЭМ!$B$34:$B$777,E$11)+'СЕТ СН'!$F$11+СВЦЭМ!$D$10+'СЕТ СН'!$F$5-'СЕТ СН'!$F$21</f>
        <v>3987.5671935099999</v>
      </c>
      <c r="F16" s="37">
        <f>SUMIFS(СВЦЭМ!$D$34:$D$777,СВЦЭМ!$A$34:$A$777,$A16,СВЦЭМ!$B$34:$B$777,F$11)+'СЕТ СН'!$F$11+СВЦЭМ!$D$10+'СЕТ СН'!$F$5-'СЕТ СН'!$F$21</f>
        <v>3985.4656088900001</v>
      </c>
      <c r="G16" s="37">
        <f>SUMIFS(СВЦЭМ!$D$34:$D$777,СВЦЭМ!$A$34:$A$777,$A16,СВЦЭМ!$B$34:$B$777,G$11)+'СЕТ СН'!$F$11+СВЦЭМ!$D$10+'СЕТ СН'!$F$5-'СЕТ СН'!$F$21</f>
        <v>4018.51925622</v>
      </c>
      <c r="H16" s="37">
        <f>SUMIFS(СВЦЭМ!$D$34:$D$777,СВЦЭМ!$A$34:$A$777,$A16,СВЦЭМ!$B$34:$B$777,H$11)+'СЕТ СН'!$F$11+СВЦЭМ!$D$10+'СЕТ СН'!$F$5-'СЕТ СН'!$F$21</f>
        <v>4009.0163928100001</v>
      </c>
      <c r="I16" s="37">
        <f>SUMIFS(СВЦЭМ!$D$34:$D$777,СВЦЭМ!$A$34:$A$777,$A16,СВЦЭМ!$B$34:$B$777,I$11)+'СЕТ СН'!$F$11+СВЦЭМ!$D$10+'СЕТ СН'!$F$5-'СЕТ СН'!$F$21</f>
        <v>3958.0020199400005</v>
      </c>
      <c r="J16" s="37">
        <f>SUMIFS(СВЦЭМ!$D$34:$D$777,СВЦЭМ!$A$34:$A$777,$A16,СВЦЭМ!$B$34:$B$777,J$11)+'СЕТ СН'!$F$11+СВЦЭМ!$D$10+'СЕТ СН'!$F$5-'СЕТ СН'!$F$21</f>
        <v>3888.0421287099998</v>
      </c>
      <c r="K16" s="37">
        <f>SUMIFS(СВЦЭМ!$D$34:$D$777,СВЦЭМ!$A$34:$A$777,$A16,СВЦЭМ!$B$34:$B$777,K$11)+'СЕТ СН'!$F$11+СВЦЭМ!$D$10+'СЕТ СН'!$F$5-'СЕТ СН'!$F$21</f>
        <v>3870.2485463399998</v>
      </c>
      <c r="L16" s="37">
        <f>SUMIFS(СВЦЭМ!$D$34:$D$777,СВЦЭМ!$A$34:$A$777,$A16,СВЦЭМ!$B$34:$B$777,L$11)+'СЕТ СН'!$F$11+СВЦЭМ!$D$10+'СЕТ СН'!$F$5-'СЕТ СН'!$F$21</f>
        <v>3814.7382023200007</v>
      </c>
      <c r="M16" s="37">
        <f>SUMIFS(СВЦЭМ!$D$34:$D$777,СВЦЭМ!$A$34:$A$777,$A16,СВЦЭМ!$B$34:$B$777,M$11)+'СЕТ СН'!$F$11+СВЦЭМ!$D$10+'СЕТ СН'!$F$5-'СЕТ СН'!$F$21</f>
        <v>3780.5090522800001</v>
      </c>
      <c r="N16" s="37">
        <f>SUMIFS(СВЦЭМ!$D$34:$D$777,СВЦЭМ!$A$34:$A$777,$A16,СВЦЭМ!$B$34:$B$777,N$11)+'СЕТ СН'!$F$11+СВЦЭМ!$D$10+'СЕТ СН'!$F$5-'СЕТ СН'!$F$21</f>
        <v>3770.2960244400001</v>
      </c>
      <c r="O16" s="37">
        <f>SUMIFS(СВЦЭМ!$D$34:$D$777,СВЦЭМ!$A$34:$A$777,$A16,СВЦЭМ!$B$34:$B$777,O$11)+'СЕТ СН'!$F$11+СВЦЭМ!$D$10+'СЕТ СН'!$F$5-'СЕТ СН'!$F$21</f>
        <v>3773.46561707</v>
      </c>
      <c r="P16" s="37">
        <f>SUMIFS(СВЦЭМ!$D$34:$D$777,СВЦЭМ!$A$34:$A$777,$A16,СВЦЭМ!$B$34:$B$777,P$11)+'СЕТ СН'!$F$11+СВЦЭМ!$D$10+'СЕТ СН'!$F$5-'СЕТ СН'!$F$21</f>
        <v>3775.6557859599998</v>
      </c>
      <c r="Q16" s="37">
        <f>SUMIFS(СВЦЭМ!$D$34:$D$777,СВЦЭМ!$A$34:$A$777,$A16,СВЦЭМ!$B$34:$B$777,Q$11)+'СЕТ СН'!$F$11+СВЦЭМ!$D$10+'СЕТ СН'!$F$5-'СЕТ СН'!$F$21</f>
        <v>3774.31049257</v>
      </c>
      <c r="R16" s="37">
        <f>SUMIFS(СВЦЭМ!$D$34:$D$777,СВЦЭМ!$A$34:$A$777,$A16,СВЦЭМ!$B$34:$B$777,R$11)+'СЕТ СН'!$F$11+СВЦЭМ!$D$10+'СЕТ СН'!$F$5-'СЕТ СН'!$F$21</f>
        <v>3755.1047776800006</v>
      </c>
      <c r="S16" s="37">
        <f>SUMIFS(СВЦЭМ!$D$34:$D$777,СВЦЭМ!$A$34:$A$777,$A16,СВЦЭМ!$B$34:$B$777,S$11)+'СЕТ СН'!$F$11+СВЦЭМ!$D$10+'СЕТ СН'!$F$5-'СЕТ СН'!$F$21</f>
        <v>3713.3410200600001</v>
      </c>
      <c r="T16" s="37">
        <f>SUMIFS(СВЦЭМ!$D$34:$D$777,СВЦЭМ!$A$34:$A$777,$A16,СВЦЭМ!$B$34:$B$777,T$11)+'СЕТ СН'!$F$11+СВЦЭМ!$D$10+'СЕТ СН'!$F$5-'СЕТ СН'!$F$21</f>
        <v>3700.7099718899999</v>
      </c>
      <c r="U16" s="37">
        <f>SUMIFS(СВЦЭМ!$D$34:$D$777,СВЦЭМ!$A$34:$A$777,$A16,СВЦЭМ!$B$34:$B$777,U$11)+'СЕТ СН'!$F$11+СВЦЭМ!$D$10+'СЕТ СН'!$F$5-'СЕТ СН'!$F$21</f>
        <v>3690.8938404800001</v>
      </c>
      <c r="V16" s="37">
        <f>SUMIFS(СВЦЭМ!$D$34:$D$777,СВЦЭМ!$A$34:$A$777,$A16,СВЦЭМ!$B$34:$B$777,V$11)+'СЕТ СН'!$F$11+СВЦЭМ!$D$10+'СЕТ СН'!$F$5-'СЕТ СН'!$F$21</f>
        <v>3732.6180733700003</v>
      </c>
      <c r="W16" s="37">
        <f>SUMIFS(СВЦЭМ!$D$34:$D$777,СВЦЭМ!$A$34:$A$777,$A16,СВЦЭМ!$B$34:$B$777,W$11)+'СЕТ СН'!$F$11+СВЦЭМ!$D$10+'СЕТ СН'!$F$5-'СЕТ СН'!$F$21</f>
        <v>3781.0063757799999</v>
      </c>
      <c r="X16" s="37">
        <f>SUMIFS(СВЦЭМ!$D$34:$D$777,СВЦЭМ!$A$34:$A$777,$A16,СВЦЭМ!$B$34:$B$777,X$11)+'СЕТ СН'!$F$11+СВЦЭМ!$D$10+'СЕТ СН'!$F$5-'СЕТ СН'!$F$21</f>
        <v>3895.5285917400006</v>
      </c>
      <c r="Y16" s="37">
        <f>SUMIFS(СВЦЭМ!$D$34:$D$777,СВЦЭМ!$A$34:$A$777,$A16,СВЦЭМ!$B$34:$B$777,Y$11)+'СЕТ СН'!$F$11+СВЦЭМ!$D$10+'СЕТ СН'!$F$5-'СЕТ СН'!$F$21</f>
        <v>3961.20598058</v>
      </c>
    </row>
    <row r="17" spans="1:25" ht="15.75" x14ac:dyDescent="0.2">
      <c r="A17" s="36">
        <f t="shared" si="0"/>
        <v>43014</v>
      </c>
      <c r="B17" s="37">
        <f>SUMIFS(СВЦЭМ!$D$34:$D$777,СВЦЭМ!$A$34:$A$777,$A17,СВЦЭМ!$B$34:$B$777,B$11)+'СЕТ СН'!$F$11+СВЦЭМ!$D$10+'СЕТ СН'!$F$5-'СЕТ СН'!$F$21</f>
        <v>4000.8633633200006</v>
      </c>
      <c r="C17" s="37">
        <f>SUMIFS(СВЦЭМ!$D$34:$D$777,СВЦЭМ!$A$34:$A$777,$A17,СВЦЭМ!$B$34:$B$777,C$11)+'СЕТ СН'!$F$11+СВЦЭМ!$D$10+'СЕТ СН'!$F$5-'СЕТ СН'!$F$21</f>
        <v>4051.1269828300001</v>
      </c>
      <c r="D17" s="37">
        <f>SUMIFS(СВЦЭМ!$D$34:$D$777,СВЦЭМ!$A$34:$A$777,$A17,СВЦЭМ!$B$34:$B$777,D$11)+'СЕТ СН'!$F$11+СВЦЭМ!$D$10+'СЕТ СН'!$F$5-'СЕТ СН'!$F$21</f>
        <v>4079.3999549300006</v>
      </c>
      <c r="E17" s="37">
        <f>SUMIFS(СВЦЭМ!$D$34:$D$777,СВЦЭМ!$A$34:$A$777,$A17,СВЦЭМ!$B$34:$B$777,E$11)+'СЕТ СН'!$F$11+СВЦЭМ!$D$10+'СЕТ СН'!$F$5-'СЕТ СН'!$F$21</f>
        <v>4092.7411238100003</v>
      </c>
      <c r="F17" s="37">
        <f>SUMIFS(СВЦЭМ!$D$34:$D$777,СВЦЭМ!$A$34:$A$777,$A17,СВЦЭМ!$B$34:$B$777,F$11)+'СЕТ СН'!$F$11+СВЦЭМ!$D$10+'СЕТ СН'!$F$5-'СЕТ СН'!$F$21</f>
        <v>4095.4479549400003</v>
      </c>
      <c r="G17" s="37">
        <f>SUMIFS(СВЦЭМ!$D$34:$D$777,СВЦЭМ!$A$34:$A$777,$A17,СВЦЭМ!$B$34:$B$777,G$11)+'СЕТ СН'!$F$11+СВЦЭМ!$D$10+'СЕТ СН'!$F$5-'СЕТ СН'!$F$21</f>
        <v>4071.4040956899998</v>
      </c>
      <c r="H17" s="37">
        <f>SUMIFS(СВЦЭМ!$D$34:$D$777,СВЦЭМ!$A$34:$A$777,$A17,СВЦЭМ!$B$34:$B$777,H$11)+'СЕТ СН'!$F$11+СВЦЭМ!$D$10+'СЕТ СН'!$F$5-'СЕТ СН'!$F$21</f>
        <v>4019.4823114400006</v>
      </c>
      <c r="I17" s="37">
        <f>SUMIFS(СВЦЭМ!$D$34:$D$777,СВЦЭМ!$A$34:$A$777,$A17,СВЦЭМ!$B$34:$B$777,I$11)+'СЕТ СН'!$F$11+СВЦЭМ!$D$10+'СЕТ СН'!$F$5-'СЕТ СН'!$F$21</f>
        <v>3997.3122714000001</v>
      </c>
      <c r="J17" s="37">
        <f>SUMIFS(СВЦЭМ!$D$34:$D$777,СВЦЭМ!$A$34:$A$777,$A17,СВЦЭМ!$B$34:$B$777,J$11)+'СЕТ СН'!$F$11+СВЦЭМ!$D$10+'СЕТ СН'!$F$5-'СЕТ СН'!$F$21</f>
        <v>3907.5337242800006</v>
      </c>
      <c r="K17" s="37">
        <f>SUMIFS(СВЦЭМ!$D$34:$D$777,СВЦЭМ!$A$34:$A$777,$A17,СВЦЭМ!$B$34:$B$777,K$11)+'СЕТ СН'!$F$11+СВЦЭМ!$D$10+'СЕТ СН'!$F$5-'СЕТ СН'!$F$21</f>
        <v>3819.1860816099997</v>
      </c>
      <c r="L17" s="37">
        <f>SUMIFS(СВЦЭМ!$D$34:$D$777,СВЦЭМ!$A$34:$A$777,$A17,СВЦЭМ!$B$34:$B$777,L$11)+'СЕТ СН'!$F$11+СВЦЭМ!$D$10+'СЕТ СН'!$F$5-'СЕТ СН'!$F$21</f>
        <v>3720.9533559299998</v>
      </c>
      <c r="M17" s="37">
        <f>SUMIFS(СВЦЭМ!$D$34:$D$777,СВЦЭМ!$A$34:$A$777,$A17,СВЦЭМ!$B$34:$B$777,M$11)+'СЕТ СН'!$F$11+СВЦЭМ!$D$10+'СЕТ СН'!$F$5-'СЕТ СН'!$F$21</f>
        <v>3674.3533449400002</v>
      </c>
      <c r="N17" s="37">
        <f>SUMIFS(СВЦЭМ!$D$34:$D$777,СВЦЭМ!$A$34:$A$777,$A17,СВЦЭМ!$B$34:$B$777,N$11)+'СЕТ СН'!$F$11+СВЦЭМ!$D$10+'СЕТ СН'!$F$5-'СЕТ СН'!$F$21</f>
        <v>3639.5424191700004</v>
      </c>
      <c r="O17" s="37">
        <f>SUMIFS(СВЦЭМ!$D$34:$D$777,СВЦЭМ!$A$34:$A$777,$A17,СВЦЭМ!$B$34:$B$777,O$11)+'СЕТ СН'!$F$11+СВЦЭМ!$D$10+'СЕТ СН'!$F$5-'СЕТ СН'!$F$21</f>
        <v>3640.3292366700007</v>
      </c>
      <c r="P17" s="37">
        <f>SUMIFS(СВЦЭМ!$D$34:$D$777,СВЦЭМ!$A$34:$A$777,$A17,СВЦЭМ!$B$34:$B$777,P$11)+'СЕТ СН'!$F$11+СВЦЭМ!$D$10+'СЕТ СН'!$F$5-'СЕТ СН'!$F$21</f>
        <v>3636.37781344</v>
      </c>
      <c r="Q17" s="37">
        <f>SUMIFS(СВЦЭМ!$D$34:$D$777,СВЦЭМ!$A$34:$A$777,$A17,СВЦЭМ!$B$34:$B$777,Q$11)+'СЕТ СН'!$F$11+СВЦЭМ!$D$10+'СЕТ СН'!$F$5-'СЕТ СН'!$F$21</f>
        <v>3688.3573118599998</v>
      </c>
      <c r="R17" s="37">
        <f>SUMIFS(СВЦЭМ!$D$34:$D$777,СВЦЭМ!$A$34:$A$777,$A17,СВЦЭМ!$B$34:$B$777,R$11)+'СЕТ СН'!$F$11+СВЦЭМ!$D$10+'СЕТ СН'!$F$5-'СЕТ СН'!$F$21</f>
        <v>3733.2410259600001</v>
      </c>
      <c r="S17" s="37">
        <f>SUMIFS(СВЦЭМ!$D$34:$D$777,СВЦЭМ!$A$34:$A$777,$A17,СВЦЭМ!$B$34:$B$777,S$11)+'СЕТ СН'!$F$11+СВЦЭМ!$D$10+'СЕТ СН'!$F$5-'СЕТ СН'!$F$21</f>
        <v>3728.55554235</v>
      </c>
      <c r="T17" s="37">
        <f>SUMIFS(СВЦЭМ!$D$34:$D$777,СВЦЭМ!$A$34:$A$777,$A17,СВЦЭМ!$B$34:$B$777,T$11)+'СЕТ СН'!$F$11+СВЦЭМ!$D$10+'СЕТ СН'!$F$5-'СЕТ СН'!$F$21</f>
        <v>3715.4440840000007</v>
      </c>
      <c r="U17" s="37">
        <f>SUMIFS(СВЦЭМ!$D$34:$D$777,СВЦЭМ!$A$34:$A$777,$A17,СВЦЭМ!$B$34:$B$777,U$11)+'СЕТ СН'!$F$11+СВЦЭМ!$D$10+'СЕТ СН'!$F$5-'СЕТ СН'!$F$21</f>
        <v>3664.5231395000001</v>
      </c>
      <c r="V17" s="37">
        <f>SUMIFS(СВЦЭМ!$D$34:$D$777,СВЦЭМ!$A$34:$A$777,$A17,СВЦЭМ!$B$34:$B$777,V$11)+'СЕТ СН'!$F$11+СВЦЭМ!$D$10+'СЕТ СН'!$F$5-'СЕТ СН'!$F$21</f>
        <v>3695.4453078000006</v>
      </c>
      <c r="W17" s="37">
        <f>SUMIFS(СВЦЭМ!$D$34:$D$777,СВЦЭМ!$A$34:$A$777,$A17,СВЦЭМ!$B$34:$B$777,W$11)+'СЕТ СН'!$F$11+СВЦЭМ!$D$10+'СЕТ СН'!$F$5-'СЕТ СН'!$F$21</f>
        <v>3787.9548889200005</v>
      </c>
      <c r="X17" s="37">
        <f>SUMIFS(СВЦЭМ!$D$34:$D$777,СВЦЭМ!$A$34:$A$777,$A17,СВЦЭМ!$B$34:$B$777,X$11)+'СЕТ СН'!$F$11+СВЦЭМ!$D$10+'СЕТ СН'!$F$5-'СЕТ СН'!$F$21</f>
        <v>3901.1531395100001</v>
      </c>
      <c r="Y17" s="37">
        <f>SUMIFS(СВЦЭМ!$D$34:$D$777,СВЦЭМ!$A$34:$A$777,$A17,СВЦЭМ!$B$34:$B$777,Y$11)+'СЕТ СН'!$F$11+СВЦЭМ!$D$10+'СЕТ СН'!$F$5-'СЕТ СН'!$F$21</f>
        <v>3998.6295292800005</v>
      </c>
    </row>
    <row r="18" spans="1:25" ht="15.75" x14ac:dyDescent="0.2">
      <c r="A18" s="36">
        <f t="shared" si="0"/>
        <v>43015</v>
      </c>
      <c r="B18" s="37">
        <f>SUMIFS(СВЦЭМ!$D$34:$D$777,СВЦЭМ!$A$34:$A$777,$A18,СВЦЭМ!$B$34:$B$777,B$11)+'СЕТ СН'!$F$11+СВЦЭМ!$D$10+'СЕТ СН'!$F$5-'СЕТ СН'!$F$21</f>
        <v>3946.2235895200001</v>
      </c>
      <c r="C18" s="37">
        <f>SUMIFS(СВЦЭМ!$D$34:$D$777,СВЦЭМ!$A$34:$A$777,$A18,СВЦЭМ!$B$34:$B$777,C$11)+'СЕТ СН'!$F$11+СВЦЭМ!$D$10+'СЕТ СН'!$F$5-'СЕТ СН'!$F$21</f>
        <v>3999.4347113499998</v>
      </c>
      <c r="D18" s="37">
        <f>SUMIFS(СВЦЭМ!$D$34:$D$777,СВЦЭМ!$A$34:$A$777,$A18,СВЦЭМ!$B$34:$B$777,D$11)+'СЕТ СН'!$F$11+СВЦЭМ!$D$10+'СЕТ СН'!$F$5-'СЕТ СН'!$F$21</f>
        <v>4023.1017651600005</v>
      </c>
      <c r="E18" s="37">
        <f>SUMIFS(СВЦЭМ!$D$34:$D$777,СВЦЭМ!$A$34:$A$777,$A18,СВЦЭМ!$B$34:$B$777,E$11)+'СЕТ СН'!$F$11+СВЦЭМ!$D$10+'СЕТ СН'!$F$5-'СЕТ СН'!$F$21</f>
        <v>4036.6426174900007</v>
      </c>
      <c r="F18" s="37">
        <f>SUMIFS(СВЦЭМ!$D$34:$D$777,СВЦЭМ!$A$34:$A$777,$A18,СВЦЭМ!$B$34:$B$777,F$11)+'СЕТ СН'!$F$11+СВЦЭМ!$D$10+'СЕТ СН'!$F$5-'СЕТ СН'!$F$21</f>
        <v>4036.7378464900003</v>
      </c>
      <c r="G18" s="37">
        <f>SUMIFS(СВЦЭМ!$D$34:$D$777,СВЦЭМ!$A$34:$A$777,$A18,СВЦЭМ!$B$34:$B$777,G$11)+'СЕТ СН'!$F$11+СВЦЭМ!$D$10+'СЕТ СН'!$F$5-'СЕТ СН'!$F$21</f>
        <v>4029.3529659100004</v>
      </c>
      <c r="H18" s="37">
        <f>SUMIFS(СВЦЭМ!$D$34:$D$777,СВЦЭМ!$A$34:$A$777,$A18,СВЦЭМ!$B$34:$B$777,H$11)+'СЕТ СН'!$F$11+СВЦЭМ!$D$10+'СЕТ СН'!$F$5-'СЕТ СН'!$F$21</f>
        <v>3996.5207083200003</v>
      </c>
      <c r="I18" s="37">
        <f>SUMIFS(СВЦЭМ!$D$34:$D$777,СВЦЭМ!$A$34:$A$777,$A18,СВЦЭМ!$B$34:$B$777,I$11)+'СЕТ СН'!$F$11+СВЦЭМ!$D$10+'СЕТ СН'!$F$5-'СЕТ СН'!$F$21</f>
        <v>3917.3969493300001</v>
      </c>
      <c r="J18" s="37">
        <f>SUMIFS(СВЦЭМ!$D$34:$D$777,СВЦЭМ!$A$34:$A$777,$A18,СВЦЭМ!$B$34:$B$777,J$11)+'СЕТ СН'!$F$11+СВЦЭМ!$D$10+'СЕТ СН'!$F$5-'СЕТ СН'!$F$21</f>
        <v>3815.9619058799999</v>
      </c>
      <c r="K18" s="37">
        <f>SUMIFS(СВЦЭМ!$D$34:$D$777,СВЦЭМ!$A$34:$A$777,$A18,СВЦЭМ!$B$34:$B$777,K$11)+'СЕТ СН'!$F$11+СВЦЭМ!$D$10+'СЕТ СН'!$F$5-'СЕТ СН'!$F$21</f>
        <v>3739.9441236100001</v>
      </c>
      <c r="L18" s="37">
        <f>SUMIFS(СВЦЭМ!$D$34:$D$777,СВЦЭМ!$A$34:$A$777,$A18,СВЦЭМ!$B$34:$B$777,L$11)+'СЕТ СН'!$F$11+СВЦЭМ!$D$10+'СЕТ СН'!$F$5-'СЕТ СН'!$F$21</f>
        <v>3734.3450210299998</v>
      </c>
      <c r="M18" s="37">
        <f>SUMIFS(СВЦЭМ!$D$34:$D$777,СВЦЭМ!$A$34:$A$777,$A18,СВЦЭМ!$B$34:$B$777,M$11)+'СЕТ СН'!$F$11+СВЦЭМ!$D$10+'СЕТ СН'!$F$5-'СЕТ СН'!$F$21</f>
        <v>3733.8708605299998</v>
      </c>
      <c r="N18" s="37">
        <f>SUMIFS(СВЦЭМ!$D$34:$D$777,СВЦЭМ!$A$34:$A$777,$A18,СВЦЭМ!$B$34:$B$777,N$11)+'СЕТ СН'!$F$11+СВЦЭМ!$D$10+'СЕТ СН'!$F$5-'СЕТ СН'!$F$21</f>
        <v>3722.4424272300002</v>
      </c>
      <c r="O18" s="37">
        <f>SUMIFS(СВЦЭМ!$D$34:$D$777,СВЦЭМ!$A$34:$A$777,$A18,СВЦЭМ!$B$34:$B$777,O$11)+'СЕТ СН'!$F$11+СВЦЭМ!$D$10+'СЕТ СН'!$F$5-'СЕТ СН'!$F$21</f>
        <v>3716.31251152</v>
      </c>
      <c r="P18" s="37">
        <f>SUMIFS(СВЦЭМ!$D$34:$D$777,СВЦЭМ!$A$34:$A$777,$A18,СВЦЭМ!$B$34:$B$777,P$11)+'СЕТ СН'!$F$11+СВЦЭМ!$D$10+'СЕТ СН'!$F$5-'СЕТ СН'!$F$21</f>
        <v>3735.4505121500006</v>
      </c>
      <c r="Q18" s="37">
        <f>SUMIFS(СВЦЭМ!$D$34:$D$777,СВЦЭМ!$A$34:$A$777,$A18,СВЦЭМ!$B$34:$B$777,Q$11)+'СЕТ СН'!$F$11+СВЦЭМ!$D$10+'СЕТ СН'!$F$5-'СЕТ СН'!$F$21</f>
        <v>3737.2199178199999</v>
      </c>
      <c r="R18" s="37">
        <f>SUMIFS(СВЦЭМ!$D$34:$D$777,СВЦЭМ!$A$34:$A$777,$A18,СВЦЭМ!$B$34:$B$777,R$11)+'СЕТ СН'!$F$11+СВЦЭМ!$D$10+'СЕТ СН'!$F$5-'СЕТ СН'!$F$21</f>
        <v>3732.9201212200005</v>
      </c>
      <c r="S18" s="37">
        <f>SUMIFS(СВЦЭМ!$D$34:$D$777,СВЦЭМ!$A$34:$A$777,$A18,СВЦЭМ!$B$34:$B$777,S$11)+'СЕТ СН'!$F$11+СВЦЭМ!$D$10+'СЕТ СН'!$F$5-'СЕТ СН'!$F$21</f>
        <v>3714.0177840200004</v>
      </c>
      <c r="T18" s="37">
        <f>SUMIFS(СВЦЭМ!$D$34:$D$777,СВЦЭМ!$A$34:$A$777,$A18,СВЦЭМ!$B$34:$B$777,T$11)+'СЕТ СН'!$F$11+СВЦЭМ!$D$10+'СЕТ СН'!$F$5-'СЕТ СН'!$F$21</f>
        <v>3720.6575978000001</v>
      </c>
      <c r="U18" s="37">
        <f>SUMIFS(СВЦЭМ!$D$34:$D$777,СВЦЭМ!$A$34:$A$777,$A18,СВЦЭМ!$B$34:$B$777,U$11)+'СЕТ СН'!$F$11+СВЦЭМ!$D$10+'СЕТ СН'!$F$5-'СЕТ СН'!$F$21</f>
        <v>3768.4473964999997</v>
      </c>
      <c r="V18" s="37">
        <f>SUMIFS(СВЦЭМ!$D$34:$D$777,СВЦЭМ!$A$34:$A$777,$A18,СВЦЭМ!$B$34:$B$777,V$11)+'СЕТ СН'!$F$11+СВЦЭМ!$D$10+'СЕТ СН'!$F$5-'СЕТ СН'!$F$21</f>
        <v>3754.46287407</v>
      </c>
      <c r="W18" s="37">
        <f>SUMIFS(СВЦЭМ!$D$34:$D$777,СВЦЭМ!$A$34:$A$777,$A18,СВЦЭМ!$B$34:$B$777,W$11)+'СЕТ СН'!$F$11+СВЦЭМ!$D$10+'СЕТ СН'!$F$5-'СЕТ СН'!$F$21</f>
        <v>3765.8797517600005</v>
      </c>
      <c r="X18" s="37">
        <f>SUMIFS(СВЦЭМ!$D$34:$D$777,СВЦЭМ!$A$34:$A$777,$A18,СВЦЭМ!$B$34:$B$777,X$11)+'СЕТ СН'!$F$11+СВЦЭМ!$D$10+'СЕТ СН'!$F$5-'СЕТ СН'!$F$21</f>
        <v>3799.6222284000005</v>
      </c>
      <c r="Y18" s="37">
        <f>SUMIFS(СВЦЭМ!$D$34:$D$777,СВЦЭМ!$A$34:$A$777,$A18,СВЦЭМ!$B$34:$B$777,Y$11)+'СЕТ СН'!$F$11+СВЦЭМ!$D$10+'СЕТ СН'!$F$5-'СЕТ СН'!$F$21</f>
        <v>3874.9144433199999</v>
      </c>
    </row>
    <row r="19" spans="1:25" ht="15.75" x14ac:dyDescent="0.2">
      <c r="A19" s="36">
        <f t="shared" si="0"/>
        <v>43016</v>
      </c>
      <c r="B19" s="37">
        <f>SUMIFS(СВЦЭМ!$D$34:$D$777,СВЦЭМ!$A$34:$A$777,$A19,СВЦЭМ!$B$34:$B$777,B$11)+'СЕТ СН'!$F$11+СВЦЭМ!$D$10+'СЕТ СН'!$F$5-'СЕТ СН'!$F$21</f>
        <v>3954.5712985700002</v>
      </c>
      <c r="C19" s="37">
        <f>SUMIFS(СВЦЭМ!$D$34:$D$777,СВЦЭМ!$A$34:$A$777,$A19,СВЦЭМ!$B$34:$B$777,C$11)+'СЕТ СН'!$F$11+СВЦЭМ!$D$10+'СЕТ СН'!$F$5-'СЕТ СН'!$F$21</f>
        <v>4012.9841167000004</v>
      </c>
      <c r="D19" s="37">
        <f>SUMIFS(СВЦЭМ!$D$34:$D$777,СВЦЭМ!$A$34:$A$777,$A19,СВЦЭМ!$B$34:$B$777,D$11)+'СЕТ СН'!$F$11+СВЦЭМ!$D$10+'СЕТ СН'!$F$5-'СЕТ СН'!$F$21</f>
        <v>4043.2547142600006</v>
      </c>
      <c r="E19" s="37">
        <f>SUMIFS(СВЦЭМ!$D$34:$D$777,СВЦЭМ!$A$34:$A$777,$A19,СВЦЭМ!$B$34:$B$777,E$11)+'СЕТ СН'!$F$11+СВЦЭМ!$D$10+'СЕТ СН'!$F$5-'СЕТ СН'!$F$21</f>
        <v>4049.09655312</v>
      </c>
      <c r="F19" s="37">
        <f>SUMIFS(СВЦЭМ!$D$34:$D$777,СВЦЭМ!$A$34:$A$777,$A19,СВЦЭМ!$B$34:$B$777,F$11)+'СЕТ СН'!$F$11+СВЦЭМ!$D$10+'СЕТ СН'!$F$5-'СЕТ СН'!$F$21</f>
        <v>4050.0087697100007</v>
      </c>
      <c r="G19" s="37">
        <f>SUMIFS(СВЦЭМ!$D$34:$D$777,СВЦЭМ!$A$34:$A$777,$A19,СВЦЭМ!$B$34:$B$777,G$11)+'СЕТ СН'!$F$11+СВЦЭМ!$D$10+'СЕТ СН'!$F$5-'СЕТ СН'!$F$21</f>
        <v>4046.7839319600007</v>
      </c>
      <c r="H19" s="37">
        <f>SUMIFS(СВЦЭМ!$D$34:$D$777,СВЦЭМ!$A$34:$A$777,$A19,СВЦЭМ!$B$34:$B$777,H$11)+'СЕТ СН'!$F$11+СВЦЭМ!$D$10+'СЕТ СН'!$F$5-'СЕТ СН'!$F$21</f>
        <v>4015.6668955599998</v>
      </c>
      <c r="I19" s="37">
        <f>SUMIFS(СВЦЭМ!$D$34:$D$777,СВЦЭМ!$A$34:$A$777,$A19,СВЦЭМ!$B$34:$B$777,I$11)+'СЕТ СН'!$F$11+СВЦЭМ!$D$10+'СЕТ СН'!$F$5-'СЕТ СН'!$F$21</f>
        <v>3957.2625140700002</v>
      </c>
      <c r="J19" s="37">
        <f>SUMIFS(СВЦЭМ!$D$34:$D$777,СВЦЭМ!$A$34:$A$777,$A19,СВЦЭМ!$B$34:$B$777,J$11)+'СЕТ СН'!$F$11+СВЦЭМ!$D$10+'СЕТ СН'!$F$5-'СЕТ СН'!$F$21</f>
        <v>3833.2186803800005</v>
      </c>
      <c r="K19" s="37">
        <f>SUMIFS(СВЦЭМ!$D$34:$D$777,СВЦЭМ!$A$34:$A$777,$A19,СВЦЭМ!$B$34:$B$777,K$11)+'СЕТ СН'!$F$11+СВЦЭМ!$D$10+'СЕТ СН'!$F$5-'СЕТ СН'!$F$21</f>
        <v>3708.9516943600001</v>
      </c>
      <c r="L19" s="37">
        <f>SUMIFS(СВЦЭМ!$D$34:$D$777,СВЦЭМ!$A$34:$A$777,$A19,СВЦЭМ!$B$34:$B$777,L$11)+'СЕТ СН'!$F$11+СВЦЭМ!$D$10+'СЕТ СН'!$F$5-'СЕТ СН'!$F$21</f>
        <v>3735.4337689399999</v>
      </c>
      <c r="M19" s="37">
        <f>SUMIFS(СВЦЭМ!$D$34:$D$777,СВЦЭМ!$A$34:$A$777,$A19,СВЦЭМ!$B$34:$B$777,M$11)+'СЕТ СН'!$F$11+СВЦЭМ!$D$10+'СЕТ СН'!$F$5-'СЕТ СН'!$F$21</f>
        <v>3746.46172295</v>
      </c>
      <c r="N19" s="37">
        <f>SUMIFS(СВЦЭМ!$D$34:$D$777,СВЦЭМ!$A$34:$A$777,$A19,СВЦЭМ!$B$34:$B$777,N$11)+'СЕТ СН'!$F$11+СВЦЭМ!$D$10+'СЕТ СН'!$F$5-'СЕТ СН'!$F$21</f>
        <v>3730.0420507400004</v>
      </c>
      <c r="O19" s="37">
        <f>SUMIFS(СВЦЭМ!$D$34:$D$777,СВЦЭМ!$A$34:$A$777,$A19,СВЦЭМ!$B$34:$B$777,O$11)+'СЕТ СН'!$F$11+СВЦЭМ!$D$10+'СЕТ СН'!$F$5-'СЕТ СН'!$F$21</f>
        <v>3722.2984595400003</v>
      </c>
      <c r="P19" s="37">
        <f>SUMIFS(СВЦЭМ!$D$34:$D$777,СВЦЭМ!$A$34:$A$777,$A19,СВЦЭМ!$B$34:$B$777,P$11)+'СЕТ СН'!$F$11+СВЦЭМ!$D$10+'СЕТ СН'!$F$5-'СЕТ СН'!$F$21</f>
        <v>3712.8647555400003</v>
      </c>
      <c r="Q19" s="37">
        <f>SUMIFS(СВЦЭМ!$D$34:$D$777,СВЦЭМ!$A$34:$A$777,$A19,СВЦЭМ!$B$34:$B$777,Q$11)+'СЕТ СН'!$F$11+СВЦЭМ!$D$10+'СЕТ СН'!$F$5-'СЕТ СН'!$F$21</f>
        <v>3713.3991448300003</v>
      </c>
      <c r="R19" s="37">
        <f>SUMIFS(СВЦЭМ!$D$34:$D$777,СВЦЭМ!$A$34:$A$777,$A19,СВЦЭМ!$B$34:$B$777,R$11)+'СЕТ СН'!$F$11+СВЦЭМ!$D$10+'СЕТ СН'!$F$5-'СЕТ СН'!$F$21</f>
        <v>3727.1685412500001</v>
      </c>
      <c r="S19" s="37">
        <f>SUMIFS(СВЦЭМ!$D$34:$D$777,СВЦЭМ!$A$34:$A$777,$A19,СВЦЭМ!$B$34:$B$777,S$11)+'СЕТ СН'!$F$11+СВЦЭМ!$D$10+'СЕТ СН'!$F$5-'СЕТ СН'!$F$21</f>
        <v>3742.4714701700004</v>
      </c>
      <c r="T19" s="37">
        <f>SUMIFS(СВЦЭМ!$D$34:$D$777,СВЦЭМ!$A$34:$A$777,$A19,СВЦЭМ!$B$34:$B$777,T$11)+'СЕТ СН'!$F$11+СВЦЭМ!$D$10+'СЕТ СН'!$F$5-'СЕТ СН'!$F$21</f>
        <v>3782.0437270399998</v>
      </c>
      <c r="U19" s="37">
        <f>SUMIFS(СВЦЭМ!$D$34:$D$777,СВЦЭМ!$A$34:$A$777,$A19,СВЦЭМ!$B$34:$B$777,U$11)+'СЕТ СН'!$F$11+СВЦЭМ!$D$10+'СЕТ СН'!$F$5-'СЕТ СН'!$F$21</f>
        <v>3819.6540725499999</v>
      </c>
      <c r="V19" s="37">
        <f>SUMIFS(СВЦЭМ!$D$34:$D$777,СВЦЭМ!$A$34:$A$777,$A19,СВЦЭМ!$B$34:$B$777,V$11)+'СЕТ СН'!$F$11+СВЦЭМ!$D$10+'СЕТ СН'!$F$5-'СЕТ СН'!$F$21</f>
        <v>3803.5952463800004</v>
      </c>
      <c r="W19" s="37">
        <f>SUMIFS(СВЦЭМ!$D$34:$D$777,СВЦЭМ!$A$34:$A$777,$A19,СВЦЭМ!$B$34:$B$777,W$11)+'СЕТ СН'!$F$11+СВЦЭМ!$D$10+'СЕТ СН'!$F$5-'СЕТ СН'!$F$21</f>
        <v>3759.4342547400001</v>
      </c>
      <c r="X19" s="37">
        <f>SUMIFS(СВЦЭМ!$D$34:$D$777,СВЦЭМ!$A$34:$A$777,$A19,СВЦЭМ!$B$34:$B$777,X$11)+'СЕТ СН'!$F$11+СВЦЭМ!$D$10+'СЕТ СН'!$F$5-'СЕТ СН'!$F$21</f>
        <v>3766.2653698900003</v>
      </c>
      <c r="Y19" s="37">
        <f>SUMIFS(СВЦЭМ!$D$34:$D$777,СВЦЭМ!$A$34:$A$777,$A19,СВЦЭМ!$B$34:$B$777,Y$11)+'СЕТ СН'!$F$11+СВЦЭМ!$D$10+'СЕТ СН'!$F$5-'СЕТ СН'!$F$21</f>
        <v>3887.6005282599999</v>
      </c>
    </row>
    <row r="20" spans="1:25" ht="15.75" x14ac:dyDescent="0.2">
      <c r="A20" s="36">
        <f t="shared" si="0"/>
        <v>43017</v>
      </c>
      <c r="B20" s="37">
        <f>SUMIFS(СВЦЭМ!$D$34:$D$777,СВЦЭМ!$A$34:$A$777,$A20,СВЦЭМ!$B$34:$B$777,B$11)+'СЕТ СН'!$F$11+СВЦЭМ!$D$10+'СЕТ СН'!$F$5-'СЕТ СН'!$F$21</f>
        <v>3927.6714521100002</v>
      </c>
      <c r="C20" s="37">
        <f>SUMIFS(СВЦЭМ!$D$34:$D$777,СВЦЭМ!$A$34:$A$777,$A20,СВЦЭМ!$B$34:$B$777,C$11)+'СЕТ СН'!$F$11+СВЦЭМ!$D$10+'СЕТ СН'!$F$5-'СЕТ СН'!$F$21</f>
        <v>3985.1436213699999</v>
      </c>
      <c r="D20" s="37">
        <f>SUMIFS(СВЦЭМ!$D$34:$D$777,СВЦЭМ!$A$34:$A$777,$A20,СВЦЭМ!$B$34:$B$777,D$11)+'СЕТ СН'!$F$11+СВЦЭМ!$D$10+'СЕТ СН'!$F$5-'СЕТ СН'!$F$21</f>
        <v>4014.0280539599999</v>
      </c>
      <c r="E20" s="37">
        <f>SUMIFS(СВЦЭМ!$D$34:$D$777,СВЦЭМ!$A$34:$A$777,$A20,СВЦЭМ!$B$34:$B$777,E$11)+'СЕТ СН'!$F$11+СВЦЭМ!$D$10+'СЕТ СН'!$F$5-'СЕТ СН'!$F$21</f>
        <v>4024.1335986000004</v>
      </c>
      <c r="F20" s="37">
        <f>SUMIFS(СВЦЭМ!$D$34:$D$777,СВЦЭМ!$A$34:$A$777,$A20,СВЦЭМ!$B$34:$B$777,F$11)+'СЕТ СН'!$F$11+СВЦЭМ!$D$10+'СЕТ СН'!$F$5-'СЕТ СН'!$F$21</f>
        <v>4017.2042186200006</v>
      </c>
      <c r="G20" s="37">
        <f>SUMIFS(СВЦЭМ!$D$34:$D$777,СВЦЭМ!$A$34:$A$777,$A20,СВЦЭМ!$B$34:$B$777,G$11)+'СЕТ СН'!$F$11+СВЦЭМ!$D$10+'СЕТ СН'!$F$5-'СЕТ СН'!$F$21</f>
        <v>3980.6150990100004</v>
      </c>
      <c r="H20" s="37">
        <f>SUMIFS(СВЦЭМ!$D$34:$D$777,СВЦЭМ!$A$34:$A$777,$A20,СВЦЭМ!$B$34:$B$777,H$11)+'СЕТ СН'!$F$11+СВЦЭМ!$D$10+'СЕТ СН'!$F$5-'СЕТ СН'!$F$21</f>
        <v>3923.0688291400002</v>
      </c>
      <c r="I20" s="37">
        <f>SUMIFS(СВЦЭМ!$D$34:$D$777,СВЦЭМ!$A$34:$A$777,$A20,СВЦЭМ!$B$34:$B$777,I$11)+'СЕТ СН'!$F$11+СВЦЭМ!$D$10+'СЕТ СН'!$F$5-'СЕТ СН'!$F$21</f>
        <v>3857.1217016700002</v>
      </c>
      <c r="J20" s="37">
        <f>SUMIFS(СВЦЭМ!$D$34:$D$777,СВЦЭМ!$A$34:$A$777,$A20,СВЦЭМ!$B$34:$B$777,J$11)+'СЕТ СН'!$F$11+СВЦЭМ!$D$10+'СЕТ СН'!$F$5-'СЕТ СН'!$F$21</f>
        <v>3796.31991879</v>
      </c>
      <c r="K20" s="37">
        <f>SUMIFS(СВЦЭМ!$D$34:$D$777,СВЦЭМ!$A$34:$A$777,$A20,СВЦЭМ!$B$34:$B$777,K$11)+'СЕТ СН'!$F$11+СВЦЭМ!$D$10+'СЕТ СН'!$F$5-'СЕТ СН'!$F$21</f>
        <v>3833.2778602300004</v>
      </c>
      <c r="L20" s="37">
        <f>SUMIFS(СВЦЭМ!$D$34:$D$777,СВЦЭМ!$A$34:$A$777,$A20,СВЦЭМ!$B$34:$B$777,L$11)+'СЕТ СН'!$F$11+СВЦЭМ!$D$10+'СЕТ СН'!$F$5-'СЕТ СН'!$F$21</f>
        <v>3897.6584370500004</v>
      </c>
      <c r="M20" s="37">
        <f>SUMIFS(СВЦЭМ!$D$34:$D$777,СВЦЭМ!$A$34:$A$777,$A20,СВЦЭМ!$B$34:$B$777,M$11)+'СЕТ СН'!$F$11+СВЦЭМ!$D$10+'СЕТ СН'!$F$5-'СЕТ СН'!$F$21</f>
        <v>3924.1624584400006</v>
      </c>
      <c r="N20" s="37">
        <f>SUMIFS(СВЦЭМ!$D$34:$D$777,СВЦЭМ!$A$34:$A$777,$A20,СВЦЭМ!$B$34:$B$777,N$11)+'СЕТ СН'!$F$11+СВЦЭМ!$D$10+'СЕТ СН'!$F$5-'СЕТ СН'!$F$21</f>
        <v>3886.5329734799998</v>
      </c>
      <c r="O20" s="37">
        <f>SUMIFS(СВЦЭМ!$D$34:$D$777,СВЦЭМ!$A$34:$A$777,$A20,СВЦЭМ!$B$34:$B$777,O$11)+'СЕТ СН'!$F$11+СВЦЭМ!$D$10+'СЕТ СН'!$F$5-'СЕТ СН'!$F$21</f>
        <v>3885.0330403200005</v>
      </c>
      <c r="P20" s="37">
        <f>SUMIFS(СВЦЭМ!$D$34:$D$777,СВЦЭМ!$A$34:$A$777,$A20,СВЦЭМ!$B$34:$B$777,P$11)+'СЕТ СН'!$F$11+СВЦЭМ!$D$10+'СЕТ СН'!$F$5-'СЕТ СН'!$F$21</f>
        <v>3869.3065313000006</v>
      </c>
      <c r="Q20" s="37">
        <f>SUMIFS(СВЦЭМ!$D$34:$D$777,СВЦЭМ!$A$34:$A$777,$A20,СВЦЭМ!$B$34:$B$777,Q$11)+'СЕТ СН'!$F$11+СВЦЭМ!$D$10+'СЕТ СН'!$F$5-'СЕТ СН'!$F$21</f>
        <v>3863.9122445900002</v>
      </c>
      <c r="R20" s="37">
        <f>SUMIFS(СВЦЭМ!$D$34:$D$777,СВЦЭМ!$A$34:$A$777,$A20,СВЦЭМ!$B$34:$B$777,R$11)+'СЕТ СН'!$F$11+СВЦЭМ!$D$10+'СЕТ СН'!$F$5-'СЕТ СН'!$F$21</f>
        <v>3860.8959345600006</v>
      </c>
      <c r="S20" s="37">
        <f>SUMIFS(СВЦЭМ!$D$34:$D$777,СВЦЭМ!$A$34:$A$777,$A20,СВЦЭМ!$B$34:$B$777,S$11)+'СЕТ СН'!$F$11+СВЦЭМ!$D$10+'СЕТ СН'!$F$5-'СЕТ СН'!$F$21</f>
        <v>3870.25605068</v>
      </c>
      <c r="T20" s="37">
        <f>SUMIFS(СВЦЭМ!$D$34:$D$777,СВЦЭМ!$A$34:$A$777,$A20,СВЦЭМ!$B$34:$B$777,T$11)+'СЕТ СН'!$F$11+СВЦЭМ!$D$10+'СЕТ СН'!$F$5-'СЕТ СН'!$F$21</f>
        <v>3924.8014820200005</v>
      </c>
      <c r="U20" s="37">
        <f>SUMIFS(СВЦЭМ!$D$34:$D$777,СВЦЭМ!$A$34:$A$777,$A20,СВЦЭМ!$B$34:$B$777,U$11)+'СЕТ СН'!$F$11+СВЦЭМ!$D$10+'СЕТ СН'!$F$5-'СЕТ СН'!$F$21</f>
        <v>3964.8384612999998</v>
      </c>
      <c r="V20" s="37">
        <f>SUMIFS(СВЦЭМ!$D$34:$D$777,СВЦЭМ!$A$34:$A$777,$A20,СВЦЭМ!$B$34:$B$777,V$11)+'СЕТ СН'!$F$11+СВЦЭМ!$D$10+'СЕТ СН'!$F$5-'СЕТ СН'!$F$21</f>
        <v>3936.3359271300005</v>
      </c>
      <c r="W20" s="37">
        <f>SUMIFS(СВЦЭМ!$D$34:$D$777,СВЦЭМ!$A$34:$A$777,$A20,СВЦЭМ!$B$34:$B$777,W$11)+'СЕТ СН'!$F$11+СВЦЭМ!$D$10+'СЕТ СН'!$F$5-'СЕТ СН'!$F$21</f>
        <v>3879.9564782899997</v>
      </c>
      <c r="X20" s="37">
        <f>SUMIFS(СВЦЭМ!$D$34:$D$777,СВЦЭМ!$A$34:$A$777,$A20,СВЦЭМ!$B$34:$B$777,X$11)+'СЕТ СН'!$F$11+СВЦЭМ!$D$10+'СЕТ СН'!$F$5-'СЕТ СН'!$F$21</f>
        <v>3850.5569108999998</v>
      </c>
      <c r="Y20" s="37">
        <f>SUMIFS(СВЦЭМ!$D$34:$D$777,СВЦЭМ!$A$34:$A$777,$A20,СВЦЭМ!$B$34:$B$777,Y$11)+'СЕТ СН'!$F$11+СВЦЭМ!$D$10+'СЕТ СН'!$F$5-'СЕТ СН'!$F$21</f>
        <v>3912.5502175299998</v>
      </c>
    </row>
    <row r="21" spans="1:25" ht="15.75" x14ac:dyDescent="0.2">
      <c r="A21" s="36">
        <f t="shared" si="0"/>
        <v>43018</v>
      </c>
      <c r="B21" s="37">
        <f>SUMIFS(СВЦЭМ!$D$34:$D$777,СВЦЭМ!$A$34:$A$777,$A21,СВЦЭМ!$B$34:$B$777,B$11)+'СЕТ СН'!$F$11+СВЦЭМ!$D$10+'СЕТ СН'!$F$5-'СЕТ СН'!$F$21</f>
        <v>4054.5287824699999</v>
      </c>
      <c r="C21" s="37">
        <f>SUMIFS(СВЦЭМ!$D$34:$D$777,СВЦЭМ!$A$34:$A$777,$A21,СВЦЭМ!$B$34:$B$777,C$11)+'СЕТ СН'!$F$11+СВЦЭМ!$D$10+'СЕТ СН'!$F$5-'СЕТ СН'!$F$21</f>
        <v>4118.3194749300001</v>
      </c>
      <c r="D21" s="37">
        <f>SUMIFS(СВЦЭМ!$D$34:$D$777,СВЦЭМ!$A$34:$A$777,$A21,СВЦЭМ!$B$34:$B$777,D$11)+'СЕТ СН'!$F$11+СВЦЭМ!$D$10+'СЕТ СН'!$F$5-'СЕТ СН'!$F$21</f>
        <v>4151.1670112400006</v>
      </c>
      <c r="E21" s="37">
        <f>SUMIFS(СВЦЭМ!$D$34:$D$777,СВЦЭМ!$A$34:$A$777,$A21,СВЦЭМ!$B$34:$B$777,E$11)+'СЕТ СН'!$F$11+СВЦЭМ!$D$10+'СЕТ СН'!$F$5-'СЕТ СН'!$F$21</f>
        <v>4164.4905084800002</v>
      </c>
      <c r="F21" s="37">
        <f>SUMIFS(СВЦЭМ!$D$34:$D$777,СВЦЭМ!$A$34:$A$777,$A21,СВЦЭМ!$B$34:$B$777,F$11)+'СЕТ СН'!$F$11+СВЦЭМ!$D$10+'СЕТ СН'!$F$5-'СЕТ СН'!$F$21</f>
        <v>4164.6499690199998</v>
      </c>
      <c r="G21" s="37">
        <f>SUMIFS(СВЦЭМ!$D$34:$D$777,СВЦЭМ!$A$34:$A$777,$A21,СВЦЭМ!$B$34:$B$777,G$11)+'СЕТ СН'!$F$11+СВЦЭМ!$D$10+'СЕТ СН'!$F$5-'СЕТ СН'!$F$21</f>
        <v>4140.5915152500002</v>
      </c>
      <c r="H21" s="37">
        <f>SUMIFS(СВЦЭМ!$D$34:$D$777,СВЦЭМ!$A$34:$A$777,$A21,СВЦЭМ!$B$34:$B$777,H$11)+'СЕТ СН'!$F$11+СВЦЭМ!$D$10+'СЕТ СН'!$F$5-'СЕТ СН'!$F$21</f>
        <v>4027.0401149600002</v>
      </c>
      <c r="I21" s="37">
        <f>SUMIFS(СВЦЭМ!$D$34:$D$777,СВЦЭМ!$A$34:$A$777,$A21,СВЦЭМ!$B$34:$B$777,I$11)+'СЕТ СН'!$F$11+СВЦЭМ!$D$10+'СЕТ СН'!$F$5-'СЕТ СН'!$F$21</f>
        <v>3917.0792852900004</v>
      </c>
      <c r="J21" s="37">
        <f>SUMIFS(СВЦЭМ!$D$34:$D$777,СВЦЭМ!$A$34:$A$777,$A21,СВЦЭМ!$B$34:$B$777,J$11)+'СЕТ СН'!$F$11+СВЦЭМ!$D$10+'СЕТ СН'!$F$5-'СЕТ СН'!$F$21</f>
        <v>3849.80706104</v>
      </c>
      <c r="K21" s="37">
        <f>SUMIFS(СВЦЭМ!$D$34:$D$777,СВЦЭМ!$A$34:$A$777,$A21,СВЦЭМ!$B$34:$B$777,K$11)+'СЕТ СН'!$F$11+СВЦЭМ!$D$10+'СЕТ СН'!$F$5-'СЕТ СН'!$F$21</f>
        <v>3852.5877698700006</v>
      </c>
      <c r="L21" s="37">
        <f>SUMIFS(СВЦЭМ!$D$34:$D$777,СВЦЭМ!$A$34:$A$777,$A21,СВЦЭМ!$B$34:$B$777,L$11)+'СЕТ СН'!$F$11+СВЦЭМ!$D$10+'СЕТ СН'!$F$5-'СЕТ СН'!$F$21</f>
        <v>3873.9756668300006</v>
      </c>
      <c r="M21" s="37">
        <f>SUMIFS(СВЦЭМ!$D$34:$D$777,СВЦЭМ!$A$34:$A$777,$A21,СВЦЭМ!$B$34:$B$777,M$11)+'СЕТ СН'!$F$11+СВЦЭМ!$D$10+'СЕТ СН'!$F$5-'СЕТ СН'!$F$21</f>
        <v>3881.09307248</v>
      </c>
      <c r="N21" s="37">
        <f>SUMIFS(СВЦЭМ!$D$34:$D$777,СВЦЭМ!$A$34:$A$777,$A21,СВЦЭМ!$B$34:$B$777,N$11)+'СЕТ СН'!$F$11+СВЦЭМ!$D$10+'СЕТ СН'!$F$5-'СЕТ СН'!$F$21</f>
        <v>3860.4267142300005</v>
      </c>
      <c r="O21" s="37">
        <f>SUMIFS(СВЦЭМ!$D$34:$D$777,СВЦЭМ!$A$34:$A$777,$A21,СВЦЭМ!$B$34:$B$777,O$11)+'СЕТ СН'!$F$11+СВЦЭМ!$D$10+'СЕТ СН'!$F$5-'СЕТ СН'!$F$21</f>
        <v>3857.7046533700004</v>
      </c>
      <c r="P21" s="37">
        <f>SUMIFS(СВЦЭМ!$D$34:$D$777,СВЦЭМ!$A$34:$A$777,$A21,СВЦЭМ!$B$34:$B$777,P$11)+'СЕТ СН'!$F$11+СВЦЭМ!$D$10+'СЕТ СН'!$F$5-'СЕТ СН'!$F$21</f>
        <v>3849.4334841800001</v>
      </c>
      <c r="Q21" s="37">
        <f>SUMIFS(СВЦЭМ!$D$34:$D$777,СВЦЭМ!$A$34:$A$777,$A21,СВЦЭМ!$B$34:$B$777,Q$11)+'СЕТ СН'!$F$11+СВЦЭМ!$D$10+'СЕТ СН'!$F$5-'СЕТ СН'!$F$21</f>
        <v>3848.29802784</v>
      </c>
      <c r="R21" s="37">
        <f>SUMIFS(СВЦЭМ!$D$34:$D$777,СВЦЭМ!$A$34:$A$777,$A21,СВЦЭМ!$B$34:$B$777,R$11)+'СЕТ СН'!$F$11+СВЦЭМ!$D$10+'СЕТ СН'!$F$5-'СЕТ СН'!$F$21</f>
        <v>3849.3673242900004</v>
      </c>
      <c r="S21" s="37">
        <f>SUMIFS(СВЦЭМ!$D$34:$D$777,СВЦЭМ!$A$34:$A$777,$A21,СВЦЭМ!$B$34:$B$777,S$11)+'СЕТ СН'!$F$11+СВЦЭМ!$D$10+'СЕТ СН'!$F$5-'СЕТ СН'!$F$21</f>
        <v>3858.16124261</v>
      </c>
      <c r="T21" s="37">
        <f>SUMIFS(СВЦЭМ!$D$34:$D$777,СВЦЭМ!$A$34:$A$777,$A21,СВЦЭМ!$B$34:$B$777,T$11)+'СЕТ СН'!$F$11+СВЦЭМ!$D$10+'СЕТ СН'!$F$5-'СЕТ СН'!$F$21</f>
        <v>3891.1291259600002</v>
      </c>
      <c r="U21" s="37">
        <f>SUMIFS(СВЦЭМ!$D$34:$D$777,СВЦЭМ!$A$34:$A$777,$A21,СВЦЭМ!$B$34:$B$777,U$11)+'СЕТ СН'!$F$11+СВЦЭМ!$D$10+'СЕТ СН'!$F$5-'СЕТ СН'!$F$21</f>
        <v>3928.5198498700001</v>
      </c>
      <c r="V21" s="37">
        <f>SUMIFS(СВЦЭМ!$D$34:$D$777,СВЦЭМ!$A$34:$A$777,$A21,СВЦЭМ!$B$34:$B$777,V$11)+'СЕТ СН'!$F$11+СВЦЭМ!$D$10+'СЕТ СН'!$F$5-'СЕТ СН'!$F$21</f>
        <v>3912.0581739400004</v>
      </c>
      <c r="W21" s="37">
        <f>SUMIFS(СВЦЭМ!$D$34:$D$777,СВЦЭМ!$A$34:$A$777,$A21,СВЦЭМ!$B$34:$B$777,W$11)+'СЕТ СН'!$F$11+СВЦЭМ!$D$10+'СЕТ СН'!$F$5-'СЕТ СН'!$F$21</f>
        <v>3869.50968328</v>
      </c>
      <c r="X21" s="37">
        <f>SUMIFS(СВЦЭМ!$D$34:$D$777,СВЦЭМ!$A$34:$A$777,$A21,СВЦЭМ!$B$34:$B$777,X$11)+'СЕТ СН'!$F$11+СВЦЭМ!$D$10+'СЕТ СН'!$F$5-'СЕТ СН'!$F$21</f>
        <v>3840.1897453500005</v>
      </c>
      <c r="Y21" s="37">
        <f>SUMIFS(СВЦЭМ!$D$34:$D$777,СВЦЭМ!$A$34:$A$777,$A21,СВЦЭМ!$B$34:$B$777,Y$11)+'СЕТ СН'!$F$11+СВЦЭМ!$D$10+'СЕТ СН'!$F$5-'СЕТ СН'!$F$21</f>
        <v>3944.5145531500002</v>
      </c>
    </row>
    <row r="22" spans="1:25" ht="15.75" x14ac:dyDescent="0.2">
      <c r="A22" s="36">
        <f t="shared" si="0"/>
        <v>43019</v>
      </c>
      <c r="B22" s="37">
        <f>SUMIFS(СВЦЭМ!$D$34:$D$777,СВЦЭМ!$A$34:$A$777,$A22,СВЦЭМ!$B$34:$B$777,B$11)+'СЕТ СН'!$F$11+СВЦЭМ!$D$10+'СЕТ СН'!$F$5-'СЕТ СН'!$F$21</f>
        <v>4073.0750858800002</v>
      </c>
      <c r="C22" s="37">
        <f>SUMIFS(СВЦЭМ!$D$34:$D$777,СВЦЭМ!$A$34:$A$777,$A22,СВЦЭМ!$B$34:$B$777,C$11)+'СЕТ СН'!$F$11+СВЦЭМ!$D$10+'СЕТ СН'!$F$5-'СЕТ СН'!$F$21</f>
        <v>4130.0149089900005</v>
      </c>
      <c r="D22" s="37">
        <f>SUMIFS(СВЦЭМ!$D$34:$D$777,СВЦЭМ!$A$34:$A$777,$A22,СВЦЭМ!$B$34:$B$777,D$11)+'СЕТ СН'!$F$11+СВЦЭМ!$D$10+'СЕТ СН'!$F$5-'СЕТ СН'!$F$21</f>
        <v>4151.7044673400005</v>
      </c>
      <c r="E22" s="37">
        <f>SUMIFS(СВЦЭМ!$D$34:$D$777,СВЦЭМ!$A$34:$A$777,$A22,СВЦЭМ!$B$34:$B$777,E$11)+'СЕТ СН'!$F$11+СВЦЭМ!$D$10+'СЕТ СН'!$F$5-'СЕТ СН'!$F$21</f>
        <v>4164.7401573300003</v>
      </c>
      <c r="F22" s="37">
        <f>SUMIFS(СВЦЭМ!$D$34:$D$777,СВЦЭМ!$A$34:$A$777,$A22,СВЦЭМ!$B$34:$B$777,F$11)+'СЕТ СН'!$F$11+СВЦЭМ!$D$10+'СЕТ СН'!$F$5-'СЕТ СН'!$F$21</f>
        <v>4166.73781624</v>
      </c>
      <c r="G22" s="37">
        <f>SUMIFS(СВЦЭМ!$D$34:$D$777,СВЦЭМ!$A$34:$A$777,$A22,СВЦЭМ!$B$34:$B$777,G$11)+'СЕТ СН'!$F$11+СВЦЭМ!$D$10+'СЕТ СН'!$F$5-'СЕТ СН'!$F$21</f>
        <v>4124.2104241500001</v>
      </c>
      <c r="H22" s="37">
        <f>SUMIFS(СВЦЭМ!$D$34:$D$777,СВЦЭМ!$A$34:$A$777,$A22,СВЦЭМ!$B$34:$B$777,H$11)+'СЕТ СН'!$F$11+СВЦЭМ!$D$10+'СЕТ СН'!$F$5-'СЕТ СН'!$F$21</f>
        <v>4033.3643923199998</v>
      </c>
      <c r="I22" s="37">
        <f>SUMIFS(СВЦЭМ!$D$34:$D$777,СВЦЭМ!$A$34:$A$777,$A22,СВЦЭМ!$B$34:$B$777,I$11)+'СЕТ СН'!$F$11+СВЦЭМ!$D$10+'СЕТ СН'!$F$5-'СЕТ СН'!$F$21</f>
        <v>3931.36057411</v>
      </c>
      <c r="J22" s="37">
        <f>SUMIFS(СВЦЭМ!$D$34:$D$777,СВЦЭМ!$A$34:$A$777,$A22,СВЦЭМ!$B$34:$B$777,J$11)+'СЕТ СН'!$F$11+СВЦЭМ!$D$10+'СЕТ СН'!$F$5-'СЕТ СН'!$F$21</f>
        <v>3863.3142027200001</v>
      </c>
      <c r="K22" s="37">
        <f>SUMIFS(СВЦЭМ!$D$34:$D$777,СВЦЭМ!$A$34:$A$777,$A22,СВЦЭМ!$B$34:$B$777,K$11)+'СЕТ СН'!$F$11+СВЦЭМ!$D$10+'СЕТ СН'!$F$5-'СЕТ СН'!$F$21</f>
        <v>3846.75969291</v>
      </c>
      <c r="L22" s="37">
        <f>SUMIFS(СВЦЭМ!$D$34:$D$777,СВЦЭМ!$A$34:$A$777,$A22,СВЦЭМ!$B$34:$B$777,L$11)+'СЕТ СН'!$F$11+СВЦЭМ!$D$10+'СЕТ СН'!$F$5-'СЕТ СН'!$F$21</f>
        <v>3885.4038988900002</v>
      </c>
      <c r="M22" s="37">
        <f>SUMIFS(СВЦЭМ!$D$34:$D$777,СВЦЭМ!$A$34:$A$777,$A22,СВЦЭМ!$B$34:$B$777,M$11)+'СЕТ СН'!$F$11+СВЦЭМ!$D$10+'СЕТ СН'!$F$5-'СЕТ СН'!$F$21</f>
        <v>3907.0463170399998</v>
      </c>
      <c r="N22" s="37">
        <f>SUMIFS(СВЦЭМ!$D$34:$D$777,СВЦЭМ!$A$34:$A$777,$A22,СВЦЭМ!$B$34:$B$777,N$11)+'СЕТ СН'!$F$11+СВЦЭМ!$D$10+'СЕТ СН'!$F$5-'СЕТ СН'!$F$21</f>
        <v>3888.3551860300004</v>
      </c>
      <c r="O22" s="37">
        <f>SUMIFS(СВЦЭМ!$D$34:$D$777,СВЦЭМ!$A$34:$A$777,$A22,СВЦЭМ!$B$34:$B$777,O$11)+'СЕТ СН'!$F$11+СВЦЭМ!$D$10+'СЕТ СН'!$F$5-'СЕТ СН'!$F$21</f>
        <v>3874.3612801300005</v>
      </c>
      <c r="P22" s="37">
        <f>SUMIFS(СВЦЭМ!$D$34:$D$777,СВЦЭМ!$A$34:$A$777,$A22,СВЦЭМ!$B$34:$B$777,P$11)+'СЕТ СН'!$F$11+СВЦЭМ!$D$10+'СЕТ СН'!$F$5-'СЕТ СН'!$F$21</f>
        <v>3868.13347626</v>
      </c>
      <c r="Q22" s="37">
        <f>SUMIFS(СВЦЭМ!$D$34:$D$777,СВЦЭМ!$A$34:$A$777,$A22,СВЦЭМ!$B$34:$B$777,Q$11)+'СЕТ СН'!$F$11+СВЦЭМ!$D$10+'СЕТ СН'!$F$5-'СЕТ СН'!$F$21</f>
        <v>3864.8359797600006</v>
      </c>
      <c r="R22" s="37">
        <f>SUMIFS(СВЦЭМ!$D$34:$D$777,СВЦЭМ!$A$34:$A$777,$A22,СВЦЭМ!$B$34:$B$777,R$11)+'СЕТ СН'!$F$11+СВЦЭМ!$D$10+'СЕТ СН'!$F$5-'СЕТ СН'!$F$21</f>
        <v>3863.8794302799997</v>
      </c>
      <c r="S22" s="37">
        <f>SUMIFS(СВЦЭМ!$D$34:$D$777,СВЦЭМ!$A$34:$A$777,$A22,СВЦЭМ!$B$34:$B$777,S$11)+'СЕТ СН'!$F$11+СВЦЭМ!$D$10+'СЕТ СН'!$F$5-'СЕТ СН'!$F$21</f>
        <v>3885.2311081200005</v>
      </c>
      <c r="T22" s="37">
        <f>SUMIFS(СВЦЭМ!$D$34:$D$777,СВЦЭМ!$A$34:$A$777,$A22,СВЦЭМ!$B$34:$B$777,T$11)+'СЕТ СН'!$F$11+СВЦЭМ!$D$10+'СЕТ СН'!$F$5-'СЕТ СН'!$F$21</f>
        <v>3936.0042206899998</v>
      </c>
      <c r="U22" s="37">
        <f>SUMIFS(СВЦЭМ!$D$34:$D$777,СВЦЭМ!$A$34:$A$777,$A22,СВЦЭМ!$B$34:$B$777,U$11)+'СЕТ СН'!$F$11+СВЦЭМ!$D$10+'СЕТ СН'!$F$5-'СЕТ СН'!$F$21</f>
        <v>3963.6225387200002</v>
      </c>
      <c r="V22" s="37">
        <f>SUMIFS(СВЦЭМ!$D$34:$D$777,СВЦЭМ!$A$34:$A$777,$A22,СВЦЭМ!$B$34:$B$777,V$11)+'СЕТ СН'!$F$11+СВЦЭМ!$D$10+'СЕТ СН'!$F$5-'СЕТ СН'!$F$21</f>
        <v>3931.1383577000006</v>
      </c>
      <c r="W22" s="37">
        <f>SUMIFS(СВЦЭМ!$D$34:$D$777,СВЦЭМ!$A$34:$A$777,$A22,СВЦЭМ!$B$34:$B$777,W$11)+'СЕТ СН'!$F$11+СВЦЭМ!$D$10+'СЕТ СН'!$F$5-'СЕТ СН'!$F$21</f>
        <v>3873.5017760299997</v>
      </c>
      <c r="X22" s="37">
        <f>SUMIFS(СВЦЭМ!$D$34:$D$777,СВЦЭМ!$A$34:$A$777,$A22,СВЦЭМ!$B$34:$B$777,X$11)+'СЕТ СН'!$F$11+СВЦЭМ!$D$10+'СЕТ СН'!$F$5-'СЕТ СН'!$F$21</f>
        <v>3840.5595946499998</v>
      </c>
      <c r="Y22" s="37">
        <f>SUMIFS(СВЦЭМ!$D$34:$D$777,СВЦЭМ!$A$34:$A$777,$A22,СВЦЭМ!$B$34:$B$777,Y$11)+'СЕТ СН'!$F$11+СВЦЭМ!$D$10+'СЕТ СН'!$F$5-'СЕТ СН'!$F$21</f>
        <v>3951.2182745800001</v>
      </c>
    </row>
    <row r="23" spans="1:25" ht="15.75" x14ac:dyDescent="0.2">
      <c r="A23" s="36">
        <f t="shared" si="0"/>
        <v>43020</v>
      </c>
      <c r="B23" s="37">
        <f>SUMIFS(СВЦЭМ!$D$34:$D$777,СВЦЭМ!$A$34:$A$777,$A23,СВЦЭМ!$B$34:$B$777,B$11)+'СЕТ СН'!$F$11+СВЦЭМ!$D$10+'СЕТ СН'!$F$5-'СЕТ СН'!$F$21</f>
        <v>4035.3522424399998</v>
      </c>
      <c r="C23" s="37">
        <f>SUMIFS(СВЦЭМ!$D$34:$D$777,СВЦЭМ!$A$34:$A$777,$A23,СВЦЭМ!$B$34:$B$777,C$11)+'СЕТ СН'!$F$11+СВЦЭМ!$D$10+'СЕТ СН'!$F$5-'СЕТ СН'!$F$21</f>
        <v>4090.6091464600004</v>
      </c>
      <c r="D23" s="37">
        <f>SUMIFS(СВЦЭМ!$D$34:$D$777,СВЦЭМ!$A$34:$A$777,$A23,СВЦЭМ!$B$34:$B$777,D$11)+'СЕТ СН'!$F$11+СВЦЭМ!$D$10+'СЕТ СН'!$F$5-'СЕТ СН'!$F$21</f>
        <v>4122.74427904</v>
      </c>
      <c r="E23" s="37">
        <f>SUMIFS(СВЦЭМ!$D$34:$D$777,СВЦЭМ!$A$34:$A$777,$A23,СВЦЭМ!$B$34:$B$777,E$11)+'СЕТ СН'!$F$11+СВЦЭМ!$D$10+'СЕТ СН'!$F$5-'СЕТ СН'!$F$21</f>
        <v>4137.0032867999998</v>
      </c>
      <c r="F23" s="37">
        <f>SUMIFS(СВЦЭМ!$D$34:$D$777,СВЦЭМ!$A$34:$A$777,$A23,СВЦЭМ!$B$34:$B$777,F$11)+'СЕТ СН'!$F$11+СВЦЭМ!$D$10+'СЕТ СН'!$F$5-'СЕТ СН'!$F$21</f>
        <v>4140.25839774</v>
      </c>
      <c r="G23" s="37">
        <f>SUMIFS(СВЦЭМ!$D$34:$D$777,СВЦЭМ!$A$34:$A$777,$A23,СВЦЭМ!$B$34:$B$777,G$11)+'СЕТ СН'!$F$11+СВЦЭМ!$D$10+'СЕТ СН'!$F$5-'СЕТ СН'!$F$21</f>
        <v>4090.7536109800003</v>
      </c>
      <c r="H23" s="37">
        <f>SUMIFS(СВЦЭМ!$D$34:$D$777,СВЦЭМ!$A$34:$A$777,$A23,СВЦЭМ!$B$34:$B$777,H$11)+'СЕТ СН'!$F$11+СВЦЭМ!$D$10+'СЕТ СН'!$F$5-'СЕТ СН'!$F$21</f>
        <v>4002.3911946400003</v>
      </c>
      <c r="I23" s="37">
        <f>SUMIFS(СВЦЭМ!$D$34:$D$777,СВЦЭМ!$A$34:$A$777,$A23,СВЦЭМ!$B$34:$B$777,I$11)+'СЕТ СН'!$F$11+СВЦЭМ!$D$10+'СЕТ СН'!$F$5-'СЕТ СН'!$F$21</f>
        <v>3915.1318901800005</v>
      </c>
      <c r="J23" s="37">
        <f>SUMIFS(СВЦЭМ!$D$34:$D$777,СВЦЭМ!$A$34:$A$777,$A23,СВЦЭМ!$B$34:$B$777,J$11)+'СЕТ СН'!$F$11+СВЦЭМ!$D$10+'СЕТ СН'!$F$5-'СЕТ СН'!$F$21</f>
        <v>3863.9011540000001</v>
      </c>
      <c r="K23" s="37">
        <f>SUMIFS(СВЦЭМ!$D$34:$D$777,СВЦЭМ!$A$34:$A$777,$A23,СВЦЭМ!$B$34:$B$777,K$11)+'СЕТ СН'!$F$11+СВЦЭМ!$D$10+'СЕТ СН'!$F$5-'СЕТ СН'!$F$21</f>
        <v>3865.2911921000004</v>
      </c>
      <c r="L23" s="37">
        <f>SUMIFS(СВЦЭМ!$D$34:$D$777,СВЦЭМ!$A$34:$A$777,$A23,СВЦЭМ!$B$34:$B$777,L$11)+'СЕТ СН'!$F$11+СВЦЭМ!$D$10+'СЕТ СН'!$F$5-'СЕТ СН'!$F$21</f>
        <v>3897.1441971700006</v>
      </c>
      <c r="M23" s="37">
        <f>SUMIFS(СВЦЭМ!$D$34:$D$777,СВЦЭМ!$A$34:$A$777,$A23,СВЦЭМ!$B$34:$B$777,M$11)+'СЕТ СН'!$F$11+СВЦЭМ!$D$10+'СЕТ СН'!$F$5-'СЕТ СН'!$F$21</f>
        <v>3905.8401915900004</v>
      </c>
      <c r="N23" s="37">
        <f>SUMIFS(СВЦЭМ!$D$34:$D$777,СВЦЭМ!$A$34:$A$777,$A23,СВЦЭМ!$B$34:$B$777,N$11)+'СЕТ СН'!$F$11+СВЦЭМ!$D$10+'СЕТ СН'!$F$5-'СЕТ СН'!$F$21</f>
        <v>3892.6759407600002</v>
      </c>
      <c r="O23" s="37">
        <f>SUMIFS(СВЦЭМ!$D$34:$D$777,СВЦЭМ!$A$34:$A$777,$A23,СВЦЭМ!$B$34:$B$777,O$11)+'СЕТ СН'!$F$11+СВЦЭМ!$D$10+'СЕТ СН'!$F$5-'СЕТ СН'!$F$21</f>
        <v>3888.6291188100004</v>
      </c>
      <c r="P23" s="37">
        <f>SUMIFS(СВЦЭМ!$D$34:$D$777,СВЦЭМ!$A$34:$A$777,$A23,СВЦЭМ!$B$34:$B$777,P$11)+'СЕТ СН'!$F$11+СВЦЭМ!$D$10+'СЕТ СН'!$F$5-'СЕТ СН'!$F$21</f>
        <v>3882.7885210200002</v>
      </c>
      <c r="Q23" s="37">
        <f>SUMIFS(СВЦЭМ!$D$34:$D$777,СВЦЭМ!$A$34:$A$777,$A23,СВЦЭМ!$B$34:$B$777,Q$11)+'СЕТ СН'!$F$11+СВЦЭМ!$D$10+'СЕТ СН'!$F$5-'СЕТ СН'!$F$21</f>
        <v>3877.7548476900001</v>
      </c>
      <c r="R23" s="37">
        <f>SUMIFS(СВЦЭМ!$D$34:$D$777,СВЦЭМ!$A$34:$A$777,$A23,СВЦЭМ!$B$34:$B$777,R$11)+'СЕТ СН'!$F$11+СВЦЭМ!$D$10+'СЕТ СН'!$F$5-'СЕТ СН'!$F$21</f>
        <v>3874.22482674</v>
      </c>
      <c r="S23" s="37">
        <f>SUMIFS(СВЦЭМ!$D$34:$D$777,СВЦЭМ!$A$34:$A$777,$A23,СВЦЭМ!$B$34:$B$777,S$11)+'СЕТ СН'!$F$11+СВЦЭМ!$D$10+'СЕТ СН'!$F$5-'СЕТ СН'!$F$21</f>
        <v>3888.8292912400002</v>
      </c>
      <c r="T23" s="37">
        <f>SUMIFS(СВЦЭМ!$D$34:$D$777,СВЦЭМ!$A$34:$A$777,$A23,СВЦЭМ!$B$34:$B$777,T$11)+'СЕТ СН'!$F$11+СВЦЭМ!$D$10+'СЕТ СН'!$F$5-'СЕТ СН'!$F$21</f>
        <v>3920.9108152500003</v>
      </c>
      <c r="U23" s="37">
        <f>SUMIFS(СВЦЭМ!$D$34:$D$777,СВЦЭМ!$A$34:$A$777,$A23,СВЦЭМ!$B$34:$B$777,U$11)+'СЕТ СН'!$F$11+СВЦЭМ!$D$10+'СЕТ СН'!$F$5-'СЕТ СН'!$F$21</f>
        <v>3947.8877952399998</v>
      </c>
      <c r="V23" s="37">
        <f>SUMIFS(СВЦЭМ!$D$34:$D$777,СВЦЭМ!$A$34:$A$777,$A23,СВЦЭМ!$B$34:$B$777,V$11)+'СЕТ СН'!$F$11+СВЦЭМ!$D$10+'СЕТ СН'!$F$5-'СЕТ СН'!$F$21</f>
        <v>3930.4619996399997</v>
      </c>
      <c r="W23" s="37">
        <f>SUMIFS(СВЦЭМ!$D$34:$D$777,СВЦЭМ!$A$34:$A$777,$A23,СВЦЭМ!$B$34:$B$777,W$11)+'СЕТ СН'!$F$11+СВЦЭМ!$D$10+'СЕТ СН'!$F$5-'СЕТ СН'!$F$21</f>
        <v>3885.9072981200006</v>
      </c>
      <c r="X23" s="37">
        <f>SUMIFS(СВЦЭМ!$D$34:$D$777,СВЦЭМ!$A$34:$A$777,$A23,СВЦЭМ!$B$34:$B$777,X$11)+'СЕТ СН'!$F$11+СВЦЭМ!$D$10+'СЕТ СН'!$F$5-'СЕТ СН'!$F$21</f>
        <v>3844.3620743500005</v>
      </c>
      <c r="Y23" s="37">
        <f>SUMIFS(СВЦЭМ!$D$34:$D$777,СВЦЭМ!$A$34:$A$777,$A23,СВЦЭМ!$B$34:$B$777,Y$11)+'СЕТ СН'!$F$11+СВЦЭМ!$D$10+'СЕТ СН'!$F$5-'СЕТ СН'!$F$21</f>
        <v>3935.2050169300001</v>
      </c>
    </row>
    <row r="24" spans="1:25" ht="15.75" x14ac:dyDescent="0.2">
      <c r="A24" s="36">
        <f t="shared" si="0"/>
        <v>43021</v>
      </c>
      <c r="B24" s="37">
        <f>SUMIFS(СВЦЭМ!$D$34:$D$777,СВЦЭМ!$A$34:$A$777,$A24,СВЦЭМ!$B$34:$B$777,B$11)+'СЕТ СН'!$F$11+СВЦЭМ!$D$10+'СЕТ СН'!$F$5-'СЕТ СН'!$F$21</f>
        <v>4031.6065892300003</v>
      </c>
      <c r="C24" s="37">
        <f>SUMIFS(СВЦЭМ!$D$34:$D$777,СВЦЭМ!$A$34:$A$777,$A24,СВЦЭМ!$B$34:$B$777,C$11)+'СЕТ СН'!$F$11+СВЦЭМ!$D$10+'СЕТ СН'!$F$5-'СЕТ СН'!$F$21</f>
        <v>4028.6743989400002</v>
      </c>
      <c r="D24" s="37">
        <f>SUMIFS(СВЦЭМ!$D$34:$D$777,СВЦЭМ!$A$34:$A$777,$A24,СВЦЭМ!$B$34:$B$777,D$11)+'СЕТ СН'!$F$11+СВЦЭМ!$D$10+'СЕТ СН'!$F$5-'СЕТ СН'!$F$21</f>
        <v>4075.45514585</v>
      </c>
      <c r="E24" s="37">
        <f>SUMIFS(СВЦЭМ!$D$34:$D$777,СВЦЭМ!$A$34:$A$777,$A24,СВЦЭМ!$B$34:$B$777,E$11)+'СЕТ СН'!$F$11+СВЦЭМ!$D$10+'СЕТ СН'!$F$5-'СЕТ СН'!$F$21</f>
        <v>4153.21570969</v>
      </c>
      <c r="F24" s="37">
        <f>SUMIFS(СВЦЭМ!$D$34:$D$777,СВЦЭМ!$A$34:$A$777,$A24,СВЦЭМ!$B$34:$B$777,F$11)+'СЕТ СН'!$F$11+СВЦЭМ!$D$10+'СЕТ СН'!$F$5-'СЕТ СН'!$F$21</f>
        <v>4182.6824215200004</v>
      </c>
      <c r="G24" s="37">
        <f>SUMIFS(СВЦЭМ!$D$34:$D$777,СВЦЭМ!$A$34:$A$777,$A24,СВЦЭМ!$B$34:$B$777,G$11)+'СЕТ СН'!$F$11+СВЦЭМ!$D$10+'СЕТ СН'!$F$5-'СЕТ СН'!$F$21</f>
        <v>4148.5165991399999</v>
      </c>
      <c r="H24" s="37">
        <f>SUMIFS(СВЦЭМ!$D$34:$D$777,СВЦЭМ!$A$34:$A$777,$A24,СВЦЭМ!$B$34:$B$777,H$11)+'СЕТ СН'!$F$11+СВЦЭМ!$D$10+'СЕТ СН'!$F$5-'СЕТ СН'!$F$21</f>
        <v>4057.8702943200005</v>
      </c>
      <c r="I24" s="37">
        <f>SUMIFS(СВЦЭМ!$D$34:$D$777,СВЦЭМ!$A$34:$A$777,$A24,СВЦЭМ!$B$34:$B$777,I$11)+'СЕТ СН'!$F$11+СВЦЭМ!$D$10+'СЕТ СН'!$F$5-'СЕТ СН'!$F$21</f>
        <v>3991.8915673500005</v>
      </c>
      <c r="J24" s="37">
        <f>SUMIFS(СВЦЭМ!$D$34:$D$777,СВЦЭМ!$A$34:$A$777,$A24,СВЦЭМ!$B$34:$B$777,J$11)+'СЕТ СН'!$F$11+СВЦЭМ!$D$10+'СЕТ СН'!$F$5-'СЕТ СН'!$F$21</f>
        <v>3939.6156250000004</v>
      </c>
      <c r="K24" s="37">
        <f>SUMIFS(СВЦЭМ!$D$34:$D$777,СВЦЭМ!$A$34:$A$777,$A24,СВЦЭМ!$B$34:$B$777,K$11)+'СЕТ СН'!$F$11+СВЦЭМ!$D$10+'СЕТ СН'!$F$5-'СЕТ СН'!$F$21</f>
        <v>3877.8047426000003</v>
      </c>
      <c r="L24" s="37">
        <f>SUMIFS(СВЦЭМ!$D$34:$D$777,СВЦЭМ!$A$34:$A$777,$A24,СВЦЭМ!$B$34:$B$777,L$11)+'СЕТ СН'!$F$11+СВЦЭМ!$D$10+'СЕТ СН'!$F$5-'СЕТ СН'!$F$21</f>
        <v>3886.47595284</v>
      </c>
      <c r="M24" s="37">
        <f>SUMIFS(СВЦЭМ!$D$34:$D$777,СВЦЭМ!$A$34:$A$777,$A24,СВЦЭМ!$B$34:$B$777,M$11)+'СЕТ СН'!$F$11+СВЦЭМ!$D$10+'СЕТ СН'!$F$5-'СЕТ СН'!$F$21</f>
        <v>3890.4103678700003</v>
      </c>
      <c r="N24" s="37">
        <f>SUMIFS(СВЦЭМ!$D$34:$D$777,СВЦЭМ!$A$34:$A$777,$A24,СВЦЭМ!$B$34:$B$777,N$11)+'СЕТ СН'!$F$11+СВЦЭМ!$D$10+'СЕТ СН'!$F$5-'СЕТ СН'!$F$21</f>
        <v>3877.0423160999999</v>
      </c>
      <c r="O24" s="37">
        <f>SUMIFS(СВЦЭМ!$D$34:$D$777,СВЦЭМ!$A$34:$A$777,$A24,СВЦЭМ!$B$34:$B$777,O$11)+'СЕТ СН'!$F$11+СВЦЭМ!$D$10+'СЕТ СН'!$F$5-'СЕТ СН'!$F$21</f>
        <v>3870.8401151899998</v>
      </c>
      <c r="P24" s="37">
        <f>SUMIFS(СВЦЭМ!$D$34:$D$777,СВЦЭМ!$A$34:$A$777,$A24,СВЦЭМ!$B$34:$B$777,P$11)+'СЕТ СН'!$F$11+СВЦЭМ!$D$10+'СЕТ СН'!$F$5-'СЕТ СН'!$F$21</f>
        <v>3863.8222358100002</v>
      </c>
      <c r="Q24" s="37">
        <f>SUMIFS(СВЦЭМ!$D$34:$D$777,СВЦЭМ!$A$34:$A$777,$A24,СВЦЭМ!$B$34:$B$777,Q$11)+'СЕТ СН'!$F$11+СВЦЭМ!$D$10+'СЕТ СН'!$F$5-'СЕТ СН'!$F$21</f>
        <v>3860.5285747200005</v>
      </c>
      <c r="R24" s="37">
        <f>SUMIFS(СВЦЭМ!$D$34:$D$777,СВЦЭМ!$A$34:$A$777,$A24,СВЦЭМ!$B$34:$B$777,R$11)+'СЕТ СН'!$F$11+СВЦЭМ!$D$10+'СЕТ СН'!$F$5-'СЕТ СН'!$F$21</f>
        <v>3858.9361254300002</v>
      </c>
      <c r="S24" s="37">
        <f>SUMIFS(СВЦЭМ!$D$34:$D$777,СВЦЭМ!$A$34:$A$777,$A24,СВЦЭМ!$B$34:$B$777,S$11)+'СЕТ СН'!$F$11+СВЦЭМ!$D$10+'СЕТ СН'!$F$5-'СЕТ СН'!$F$21</f>
        <v>3878.2355900900002</v>
      </c>
      <c r="T24" s="37">
        <f>SUMIFS(СВЦЭМ!$D$34:$D$777,СВЦЭМ!$A$34:$A$777,$A24,СВЦЭМ!$B$34:$B$777,T$11)+'СЕТ СН'!$F$11+СВЦЭМ!$D$10+'СЕТ СН'!$F$5-'СЕТ СН'!$F$21</f>
        <v>3917.1651136800001</v>
      </c>
      <c r="U24" s="37">
        <f>SUMIFS(СВЦЭМ!$D$34:$D$777,СВЦЭМ!$A$34:$A$777,$A24,СВЦЭМ!$B$34:$B$777,U$11)+'СЕТ СН'!$F$11+СВЦЭМ!$D$10+'СЕТ СН'!$F$5-'СЕТ СН'!$F$21</f>
        <v>3944.4851267200002</v>
      </c>
      <c r="V24" s="37">
        <f>SUMIFS(СВЦЭМ!$D$34:$D$777,СВЦЭМ!$A$34:$A$777,$A24,СВЦЭМ!$B$34:$B$777,V$11)+'СЕТ СН'!$F$11+СВЦЭМ!$D$10+'СЕТ СН'!$F$5-'СЕТ СН'!$F$21</f>
        <v>3923.2188011899998</v>
      </c>
      <c r="W24" s="37">
        <f>SUMIFS(СВЦЭМ!$D$34:$D$777,СВЦЭМ!$A$34:$A$777,$A24,СВЦЭМ!$B$34:$B$777,W$11)+'СЕТ СН'!$F$11+СВЦЭМ!$D$10+'СЕТ СН'!$F$5-'СЕТ СН'!$F$21</f>
        <v>3876.4426017000005</v>
      </c>
      <c r="X24" s="37">
        <f>SUMIFS(СВЦЭМ!$D$34:$D$777,СВЦЭМ!$A$34:$A$777,$A24,СВЦЭМ!$B$34:$B$777,X$11)+'СЕТ СН'!$F$11+СВЦЭМ!$D$10+'СЕТ СН'!$F$5-'СЕТ СН'!$F$21</f>
        <v>3879.9371489100004</v>
      </c>
      <c r="Y24" s="37">
        <f>SUMIFS(СВЦЭМ!$D$34:$D$777,СВЦЭМ!$A$34:$A$777,$A24,СВЦЭМ!$B$34:$B$777,Y$11)+'СЕТ СН'!$F$11+СВЦЭМ!$D$10+'СЕТ СН'!$F$5-'СЕТ СН'!$F$21</f>
        <v>4006.4269163099998</v>
      </c>
    </row>
    <row r="25" spans="1:25" ht="15.75" x14ac:dyDescent="0.2">
      <c r="A25" s="36">
        <f t="shared" si="0"/>
        <v>43022</v>
      </c>
      <c r="B25" s="37">
        <f>SUMIFS(СВЦЭМ!$D$34:$D$777,СВЦЭМ!$A$34:$A$777,$A25,СВЦЭМ!$B$34:$B$777,B$11)+'СЕТ СН'!$F$11+СВЦЭМ!$D$10+'СЕТ СН'!$F$5-'СЕТ СН'!$F$21</f>
        <v>4094.1157014600003</v>
      </c>
      <c r="C25" s="37">
        <f>SUMIFS(СВЦЭМ!$D$34:$D$777,СВЦЭМ!$A$34:$A$777,$A25,СВЦЭМ!$B$34:$B$777,C$11)+'СЕТ СН'!$F$11+СВЦЭМ!$D$10+'СЕТ СН'!$F$5-'СЕТ СН'!$F$21</f>
        <v>4160.8320145899997</v>
      </c>
      <c r="D25" s="37">
        <f>SUMIFS(СВЦЭМ!$D$34:$D$777,СВЦЭМ!$A$34:$A$777,$A25,СВЦЭМ!$B$34:$B$777,D$11)+'СЕТ СН'!$F$11+СВЦЭМ!$D$10+'СЕТ СН'!$F$5-'СЕТ СН'!$F$21</f>
        <v>4142.1745937900005</v>
      </c>
      <c r="E25" s="37">
        <f>SUMIFS(СВЦЭМ!$D$34:$D$777,СВЦЭМ!$A$34:$A$777,$A25,СВЦЭМ!$B$34:$B$777,E$11)+'СЕТ СН'!$F$11+СВЦЭМ!$D$10+'СЕТ СН'!$F$5-'СЕТ СН'!$F$21</f>
        <v>4162.6463064700001</v>
      </c>
      <c r="F25" s="37">
        <f>SUMIFS(СВЦЭМ!$D$34:$D$777,СВЦЭМ!$A$34:$A$777,$A25,СВЦЭМ!$B$34:$B$777,F$11)+'СЕТ СН'!$F$11+СВЦЭМ!$D$10+'СЕТ СН'!$F$5-'СЕТ СН'!$F$21</f>
        <v>4157.39152904</v>
      </c>
      <c r="G25" s="37">
        <f>SUMIFS(СВЦЭМ!$D$34:$D$777,СВЦЭМ!$A$34:$A$777,$A25,СВЦЭМ!$B$34:$B$777,G$11)+'СЕТ СН'!$F$11+СВЦЭМ!$D$10+'СЕТ СН'!$F$5-'СЕТ СН'!$F$21</f>
        <v>4145.9156269600007</v>
      </c>
      <c r="H25" s="37">
        <f>SUMIFS(СВЦЭМ!$D$34:$D$777,СВЦЭМ!$A$34:$A$777,$A25,СВЦЭМ!$B$34:$B$777,H$11)+'СЕТ СН'!$F$11+СВЦЭМ!$D$10+'СЕТ СН'!$F$5-'СЕТ СН'!$F$21</f>
        <v>4102.3565053800003</v>
      </c>
      <c r="I25" s="37">
        <f>SUMIFS(СВЦЭМ!$D$34:$D$777,СВЦЭМ!$A$34:$A$777,$A25,СВЦЭМ!$B$34:$B$777,I$11)+'СЕТ СН'!$F$11+СВЦЭМ!$D$10+'СЕТ СН'!$F$5-'СЕТ СН'!$F$21</f>
        <v>4048.6499730900005</v>
      </c>
      <c r="J25" s="37">
        <f>SUMIFS(СВЦЭМ!$D$34:$D$777,СВЦЭМ!$A$34:$A$777,$A25,СВЦЭМ!$B$34:$B$777,J$11)+'СЕТ СН'!$F$11+СВЦЭМ!$D$10+'СЕТ СН'!$F$5-'СЕТ СН'!$F$21</f>
        <v>3928.2081115800001</v>
      </c>
      <c r="K25" s="37">
        <f>SUMIFS(СВЦЭМ!$D$34:$D$777,СВЦЭМ!$A$34:$A$777,$A25,СВЦЭМ!$B$34:$B$777,K$11)+'СЕТ СН'!$F$11+СВЦЭМ!$D$10+'СЕТ СН'!$F$5-'СЕТ СН'!$F$21</f>
        <v>3836.5850818600002</v>
      </c>
      <c r="L25" s="37">
        <f>SUMIFS(СВЦЭМ!$D$34:$D$777,СВЦЭМ!$A$34:$A$777,$A25,СВЦЭМ!$B$34:$B$777,L$11)+'СЕТ СН'!$F$11+СВЦЭМ!$D$10+'СЕТ СН'!$F$5-'СЕТ СН'!$F$21</f>
        <v>3870.1016810199999</v>
      </c>
      <c r="M25" s="37">
        <f>SUMIFS(СВЦЭМ!$D$34:$D$777,СВЦЭМ!$A$34:$A$777,$A25,СВЦЭМ!$B$34:$B$777,M$11)+'СЕТ СН'!$F$11+СВЦЭМ!$D$10+'СЕТ СН'!$F$5-'СЕТ СН'!$F$21</f>
        <v>3883.4350666400005</v>
      </c>
      <c r="N25" s="37">
        <f>SUMIFS(СВЦЭМ!$D$34:$D$777,СВЦЭМ!$A$34:$A$777,$A25,СВЦЭМ!$B$34:$B$777,N$11)+'СЕТ СН'!$F$11+СВЦЭМ!$D$10+'СЕТ СН'!$F$5-'СЕТ СН'!$F$21</f>
        <v>3869.2390969600001</v>
      </c>
      <c r="O25" s="37">
        <f>SUMIFS(СВЦЭМ!$D$34:$D$777,СВЦЭМ!$A$34:$A$777,$A25,СВЦЭМ!$B$34:$B$777,O$11)+'СЕТ СН'!$F$11+СВЦЭМ!$D$10+'СЕТ СН'!$F$5-'СЕТ СН'!$F$21</f>
        <v>3859.6396648999998</v>
      </c>
      <c r="P25" s="37">
        <f>SUMIFS(СВЦЭМ!$D$34:$D$777,СВЦЭМ!$A$34:$A$777,$A25,СВЦЭМ!$B$34:$B$777,P$11)+'СЕТ СН'!$F$11+СВЦЭМ!$D$10+'СЕТ СН'!$F$5-'СЕТ СН'!$F$21</f>
        <v>3854.3660040700006</v>
      </c>
      <c r="Q25" s="37">
        <f>SUMIFS(СВЦЭМ!$D$34:$D$777,СВЦЭМ!$A$34:$A$777,$A25,СВЦЭМ!$B$34:$B$777,Q$11)+'СЕТ СН'!$F$11+СВЦЭМ!$D$10+'СЕТ СН'!$F$5-'СЕТ СН'!$F$21</f>
        <v>3853.0886821800004</v>
      </c>
      <c r="R25" s="37">
        <f>SUMIFS(СВЦЭМ!$D$34:$D$777,СВЦЭМ!$A$34:$A$777,$A25,СВЦЭМ!$B$34:$B$777,R$11)+'СЕТ СН'!$F$11+СВЦЭМ!$D$10+'СЕТ СН'!$F$5-'СЕТ СН'!$F$21</f>
        <v>3848.0022825000005</v>
      </c>
      <c r="S25" s="37">
        <f>SUMIFS(СВЦЭМ!$D$34:$D$777,СВЦЭМ!$A$34:$A$777,$A25,СВЦЭМ!$B$34:$B$777,S$11)+'СЕТ СН'!$F$11+СВЦЭМ!$D$10+'СЕТ СН'!$F$5-'СЕТ СН'!$F$21</f>
        <v>3866.1738012000005</v>
      </c>
      <c r="T25" s="37">
        <f>SUMIFS(СВЦЭМ!$D$34:$D$777,СВЦЭМ!$A$34:$A$777,$A25,СВЦЭМ!$B$34:$B$777,T$11)+'СЕТ СН'!$F$11+СВЦЭМ!$D$10+'СЕТ СН'!$F$5-'СЕТ СН'!$F$21</f>
        <v>3910.4434848000001</v>
      </c>
      <c r="U25" s="37">
        <f>SUMIFS(СВЦЭМ!$D$34:$D$777,СВЦЭМ!$A$34:$A$777,$A25,СВЦЭМ!$B$34:$B$777,U$11)+'СЕТ СН'!$F$11+СВЦЭМ!$D$10+'СЕТ СН'!$F$5-'СЕТ СН'!$F$21</f>
        <v>3943.8596604100003</v>
      </c>
      <c r="V25" s="37">
        <f>SUMIFS(СВЦЭМ!$D$34:$D$777,СВЦЭМ!$A$34:$A$777,$A25,СВЦЭМ!$B$34:$B$777,V$11)+'СЕТ СН'!$F$11+СВЦЭМ!$D$10+'СЕТ СН'!$F$5-'СЕТ СН'!$F$21</f>
        <v>3905.1695030600004</v>
      </c>
      <c r="W25" s="37">
        <f>SUMIFS(СВЦЭМ!$D$34:$D$777,СВЦЭМ!$A$34:$A$777,$A25,СВЦЭМ!$B$34:$B$777,W$11)+'СЕТ СН'!$F$11+СВЦЭМ!$D$10+'СЕТ СН'!$F$5-'СЕТ СН'!$F$21</f>
        <v>3851.6909437700006</v>
      </c>
      <c r="X25" s="37">
        <f>SUMIFS(СВЦЭМ!$D$34:$D$777,СВЦЭМ!$A$34:$A$777,$A25,СВЦЭМ!$B$34:$B$777,X$11)+'СЕТ СН'!$F$11+СВЦЭМ!$D$10+'СЕТ СН'!$F$5-'СЕТ СН'!$F$21</f>
        <v>3888.1914985800004</v>
      </c>
      <c r="Y25" s="37">
        <f>SUMIFS(СВЦЭМ!$D$34:$D$777,СВЦЭМ!$A$34:$A$777,$A25,СВЦЭМ!$B$34:$B$777,Y$11)+'СЕТ СН'!$F$11+СВЦЭМ!$D$10+'СЕТ СН'!$F$5-'СЕТ СН'!$F$21</f>
        <v>4001.6717214600003</v>
      </c>
    </row>
    <row r="26" spans="1:25" ht="15.75" x14ac:dyDescent="0.2">
      <c r="A26" s="36">
        <f t="shared" si="0"/>
        <v>43023</v>
      </c>
      <c r="B26" s="37">
        <f>SUMIFS(СВЦЭМ!$D$34:$D$777,СВЦЭМ!$A$34:$A$777,$A26,СВЦЭМ!$B$34:$B$777,B$11)+'СЕТ СН'!$F$11+СВЦЭМ!$D$10+'СЕТ СН'!$F$5-'СЕТ СН'!$F$21</f>
        <v>4059.9483334800007</v>
      </c>
      <c r="C26" s="37">
        <f>SUMIFS(СВЦЭМ!$D$34:$D$777,СВЦЭМ!$A$34:$A$777,$A26,СВЦЭМ!$B$34:$B$777,C$11)+'СЕТ СН'!$F$11+СВЦЭМ!$D$10+'СЕТ СН'!$F$5-'СЕТ СН'!$F$21</f>
        <v>4118.3607391200003</v>
      </c>
      <c r="D26" s="37">
        <f>SUMIFS(СВЦЭМ!$D$34:$D$777,СВЦЭМ!$A$34:$A$777,$A26,СВЦЭМ!$B$34:$B$777,D$11)+'СЕТ СН'!$F$11+СВЦЭМ!$D$10+'СЕТ СН'!$F$5-'СЕТ СН'!$F$21</f>
        <v>4158.4275032300002</v>
      </c>
      <c r="E26" s="37">
        <f>SUMIFS(СВЦЭМ!$D$34:$D$777,СВЦЭМ!$A$34:$A$777,$A26,СВЦЭМ!$B$34:$B$777,E$11)+'СЕТ СН'!$F$11+СВЦЭМ!$D$10+'СЕТ СН'!$F$5-'СЕТ СН'!$F$21</f>
        <v>4175.8584804900001</v>
      </c>
      <c r="F26" s="37">
        <f>SUMIFS(СВЦЭМ!$D$34:$D$777,СВЦЭМ!$A$34:$A$777,$A26,СВЦЭМ!$B$34:$B$777,F$11)+'СЕТ СН'!$F$11+СВЦЭМ!$D$10+'СЕТ СН'!$F$5-'СЕТ СН'!$F$21</f>
        <v>4175.59414775</v>
      </c>
      <c r="G26" s="37">
        <f>SUMIFS(СВЦЭМ!$D$34:$D$777,СВЦЭМ!$A$34:$A$777,$A26,СВЦЭМ!$B$34:$B$777,G$11)+'СЕТ СН'!$F$11+СВЦЭМ!$D$10+'СЕТ СН'!$F$5-'СЕТ СН'!$F$21</f>
        <v>4146.1864195799999</v>
      </c>
      <c r="H26" s="37">
        <f>SUMIFS(СВЦЭМ!$D$34:$D$777,СВЦЭМ!$A$34:$A$777,$A26,СВЦЭМ!$B$34:$B$777,H$11)+'СЕТ СН'!$F$11+СВЦЭМ!$D$10+'СЕТ СН'!$F$5-'СЕТ СН'!$F$21</f>
        <v>4115.3985737600005</v>
      </c>
      <c r="I26" s="37">
        <f>SUMIFS(СВЦЭМ!$D$34:$D$777,СВЦЭМ!$A$34:$A$777,$A26,СВЦЭМ!$B$34:$B$777,I$11)+'СЕТ СН'!$F$11+СВЦЭМ!$D$10+'СЕТ СН'!$F$5-'СЕТ СН'!$F$21</f>
        <v>4075.80696455</v>
      </c>
      <c r="J26" s="37">
        <f>SUMIFS(СВЦЭМ!$D$34:$D$777,СВЦЭМ!$A$34:$A$777,$A26,СВЦЭМ!$B$34:$B$777,J$11)+'СЕТ СН'!$F$11+СВЦЭМ!$D$10+'СЕТ СН'!$F$5-'СЕТ СН'!$F$21</f>
        <v>3945.3701012800002</v>
      </c>
      <c r="K26" s="37">
        <f>SUMIFS(СВЦЭМ!$D$34:$D$777,СВЦЭМ!$A$34:$A$777,$A26,СВЦЭМ!$B$34:$B$777,K$11)+'СЕТ СН'!$F$11+СВЦЭМ!$D$10+'СЕТ СН'!$F$5-'СЕТ СН'!$F$21</f>
        <v>3835.8245406700007</v>
      </c>
      <c r="L26" s="37">
        <f>SUMIFS(СВЦЭМ!$D$34:$D$777,СВЦЭМ!$A$34:$A$777,$A26,СВЦЭМ!$B$34:$B$777,L$11)+'СЕТ СН'!$F$11+СВЦЭМ!$D$10+'СЕТ СН'!$F$5-'СЕТ СН'!$F$21</f>
        <v>3855.6123842100005</v>
      </c>
      <c r="M26" s="37">
        <f>SUMIFS(СВЦЭМ!$D$34:$D$777,СВЦЭМ!$A$34:$A$777,$A26,СВЦЭМ!$B$34:$B$777,M$11)+'СЕТ СН'!$F$11+СВЦЭМ!$D$10+'СЕТ СН'!$F$5-'СЕТ СН'!$F$21</f>
        <v>3864.02065219</v>
      </c>
      <c r="N26" s="37">
        <f>SUMIFS(СВЦЭМ!$D$34:$D$777,СВЦЭМ!$A$34:$A$777,$A26,СВЦЭМ!$B$34:$B$777,N$11)+'СЕТ СН'!$F$11+СВЦЭМ!$D$10+'СЕТ СН'!$F$5-'СЕТ СН'!$F$21</f>
        <v>3849.2164086900002</v>
      </c>
      <c r="O26" s="37">
        <f>SUMIFS(СВЦЭМ!$D$34:$D$777,СВЦЭМ!$A$34:$A$777,$A26,СВЦЭМ!$B$34:$B$777,O$11)+'СЕТ СН'!$F$11+СВЦЭМ!$D$10+'СЕТ СН'!$F$5-'СЕТ СН'!$F$21</f>
        <v>3839.6181113399998</v>
      </c>
      <c r="P26" s="37">
        <f>SUMIFS(СВЦЭМ!$D$34:$D$777,СВЦЭМ!$A$34:$A$777,$A26,СВЦЭМ!$B$34:$B$777,P$11)+'СЕТ СН'!$F$11+СВЦЭМ!$D$10+'СЕТ СН'!$F$5-'СЕТ СН'!$F$21</f>
        <v>3833.3159075399999</v>
      </c>
      <c r="Q26" s="37">
        <f>SUMIFS(СВЦЭМ!$D$34:$D$777,СВЦЭМ!$A$34:$A$777,$A26,СВЦЭМ!$B$34:$B$777,Q$11)+'СЕТ СН'!$F$11+СВЦЭМ!$D$10+'СЕТ СН'!$F$5-'СЕТ СН'!$F$21</f>
        <v>3830.9470634999998</v>
      </c>
      <c r="R26" s="37">
        <f>SUMIFS(СВЦЭМ!$D$34:$D$777,СВЦЭМ!$A$34:$A$777,$A26,СВЦЭМ!$B$34:$B$777,R$11)+'СЕТ СН'!$F$11+СВЦЭМ!$D$10+'СЕТ СН'!$F$5-'СЕТ СН'!$F$21</f>
        <v>3831.0998918300002</v>
      </c>
      <c r="S26" s="37">
        <f>SUMIFS(СВЦЭМ!$D$34:$D$777,СВЦЭМ!$A$34:$A$777,$A26,СВЦЭМ!$B$34:$B$777,S$11)+'СЕТ СН'!$F$11+СВЦЭМ!$D$10+'СЕТ СН'!$F$5-'СЕТ СН'!$F$21</f>
        <v>3858.0234166400005</v>
      </c>
      <c r="T26" s="37">
        <f>SUMIFS(СВЦЭМ!$D$34:$D$777,СВЦЭМ!$A$34:$A$777,$A26,СВЦЭМ!$B$34:$B$777,T$11)+'СЕТ СН'!$F$11+СВЦЭМ!$D$10+'СЕТ СН'!$F$5-'СЕТ СН'!$F$21</f>
        <v>3902.5437091100002</v>
      </c>
      <c r="U26" s="37">
        <f>SUMIFS(СВЦЭМ!$D$34:$D$777,СВЦЭМ!$A$34:$A$777,$A26,СВЦЭМ!$B$34:$B$777,U$11)+'СЕТ СН'!$F$11+СВЦЭМ!$D$10+'СЕТ СН'!$F$5-'СЕТ СН'!$F$21</f>
        <v>3937.2361657500005</v>
      </c>
      <c r="V26" s="37">
        <f>SUMIFS(СВЦЭМ!$D$34:$D$777,СВЦЭМ!$A$34:$A$777,$A26,СВЦЭМ!$B$34:$B$777,V$11)+'СЕТ СН'!$F$11+СВЦЭМ!$D$10+'СЕТ СН'!$F$5-'СЕТ СН'!$F$21</f>
        <v>3918.1415381200004</v>
      </c>
      <c r="W26" s="37">
        <f>SUMIFS(СВЦЭМ!$D$34:$D$777,СВЦЭМ!$A$34:$A$777,$A26,СВЦЭМ!$B$34:$B$777,W$11)+'СЕТ СН'!$F$11+СВЦЭМ!$D$10+'СЕТ СН'!$F$5-'СЕТ СН'!$F$21</f>
        <v>3871.8951338900006</v>
      </c>
      <c r="X26" s="37">
        <f>SUMIFS(СВЦЭМ!$D$34:$D$777,СВЦЭМ!$A$34:$A$777,$A26,СВЦЭМ!$B$34:$B$777,X$11)+'СЕТ СН'!$F$11+СВЦЭМ!$D$10+'СЕТ СН'!$F$5-'СЕТ СН'!$F$21</f>
        <v>3854.9536732000006</v>
      </c>
      <c r="Y26" s="37">
        <f>SUMIFS(СВЦЭМ!$D$34:$D$777,СВЦЭМ!$A$34:$A$777,$A26,СВЦЭМ!$B$34:$B$777,Y$11)+'СЕТ СН'!$F$11+СВЦЭМ!$D$10+'СЕТ СН'!$F$5-'СЕТ СН'!$F$21</f>
        <v>3961.2579093599998</v>
      </c>
    </row>
    <row r="27" spans="1:25" ht="15.75" x14ac:dyDescent="0.2">
      <c r="A27" s="36">
        <f t="shared" si="0"/>
        <v>43024</v>
      </c>
      <c r="B27" s="37">
        <f>SUMIFS(СВЦЭМ!$D$34:$D$777,СВЦЭМ!$A$34:$A$777,$A27,СВЦЭМ!$B$34:$B$777,B$11)+'СЕТ СН'!$F$11+СВЦЭМ!$D$10+'СЕТ СН'!$F$5-'СЕТ СН'!$F$21</f>
        <v>3995.3893004399997</v>
      </c>
      <c r="C27" s="37">
        <f>SUMIFS(СВЦЭМ!$D$34:$D$777,СВЦЭМ!$A$34:$A$777,$A27,СВЦЭМ!$B$34:$B$777,C$11)+'СЕТ СН'!$F$11+СВЦЭМ!$D$10+'СЕТ СН'!$F$5-'СЕТ СН'!$F$21</f>
        <v>4035.0712318300002</v>
      </c>
      <c r="D27" s="37">
        <f>SUMIFS(СВЦЭМ!$D$34:$D$777,СВЦЭМ!$A$34:$A$777,$A27,СВЦЭМ!$B$34:$B$777,D$11)+'СЕТ СН'!$F$11+СВЦЭМ!$D$10+'СЕТ СН'!$F$5-'СЕТ СН'!$F$21</f>
        <v>4068.7243720900005</v>
      </c>
      <c r="E27" s="37">
        <f>SUMIFS(СВЦЭМ!$D$34:$D$777,СВЦЭМ!$A$34:$A$777,$A27,СВЦЭМ!$B$34:$B$777,E$11)+'СЕТ СН'!$F$11+СВЦЭМ!$D$10+'СЕТ СН'!$F$5-'СЕТ СН'!$F$21</f>
        <v>4083.7053309299999</v>
      </c>
      <c r="F27" s="37">
        <f>SUMIFS(СВЦЭМ!$D$34:$D$777,СВЦЭМ!$A$34:$A$777,$A27,СВЦЭМ!$B$34:$B$777,F$11)+'СЕТ СН'!$F$11+СВЦЭМ!$D$10+'СЕТ СН'!$F$5-'СЕТ СН'!$F$21</f>
        <v>4079.0086958400007</v>
      </c>
      <c r="G27" s="37">
        <f>SUMIFS(СВЦЭМ!$D$34:$D$777,СВЦЭМ!$A$34:$A$777,$A27,СВЦЭМ!$B$34:$B$777,G$11)+'СЕТ СН'!$F$11+СВЦЭМ!$D$10+'СЕТ СН'!$F$5-'СЕТ СН'!$F$21</f>
        <v>4047.4450515400003</v>
      </c>
      <c r="H27" s="37">
        <f>SUMIFS(СВЦЭМ!$D$34:$D$777,СВЦЭМ!$A$34:$A$777,$A27,СВЦЭМ!$B$34:$B$777,H$11)+'СЕТ СН'!$F$11+СВЦЭМ!$D$10+'СЕТ СН'!$F$5-'СЕТ СН'!$F$21</f>
        <v>4043.0084778999999</v>
      </c>
      <c r="I27" s="37">
        <f>SUMIFS(СВЦЭМ!$D$34:$D$777,СВЦЭМ!$A$34:$A$777,$A27,СВЦЭМ!$B$34:$B$777,I$11)+'СЕТ СН'!$F$11+СВЦЭМ!$D$10+'СЕТ СН'!$F$5-'СЕТ СН'!$F$21</f>
        <v>4027.8801107400004</v>
      </c>
      <c r="J27" s="37">
        <f>SUMIFS(СВЦЭМ!$D$34:$D$777,СВЦЭМ!$A$34:$A$777,$A27,СВЦЭМ!$B$34:$B$777,J$11)+'СЕТ СН'!$F$11+СВЦЭМ!$D$10+'СЕТ СН'!$F$5-'СЕТ СН'!$F$21</f>
        <v>3984.4865552900001</v>
      </c>
      <c r="K27" s="37">
        <f>SUMIFS(СВЦЭМ!$D$34:$D$777,СВЦЭМ!$A$34:$A$777,$A27,СВЦЭМ!$B$34:$B$777,K$11)+'СЕТ СН'!$F$11+СВЦЭМ!$D$10+'СЕТ СН'!$F$5-'СЕТ СН'!$F$21</f>
        <v>3915.5324825600001</v>
      </c>
      <c r="L27" s="37">
        <f>SUMIFS(СВЦЭМ!$D$34:$D$777,СВЦЭМ!$A$34:$A$777,$A27,СВЦЭМ!$B$34:$B$777,L$11)+'СЕТ СН'!$F$11+СВЦЭМ!$D$10+'СЕТ СН'!$F$5-'СЕТ СН'!$F$21</f>
        <v>3825.4637371899998</v>
      </c>
      <c r="M27" s="37">
        <f>SUMIFS(СВЦЭМ!$D$34:$D$777,СВЦЭМ!$A$34:$A$777,$A27,СВЦЭМ!$B$34:$B$777,M$11)+'СЕТ СН'!$F$11+СВЦЭМ!$D$10+'СЕТ СН'!$F$5-'СЕТ СН'!$F$21</f>
        <v>3780.0680452300003</v>
      </c>
      <c r="N27" s="37">
        <f>SUMIFS(СВЦЭМ!$D$34:$D$777,СВЦЭМ!$A$34:$A$777,$A27,СВЦЭМ!$B$34:$B$777,N$11)+'СЕТ СН'!$F$11+СВЦЭМ!$D$10+'СЕТ СН'!$F$5-'СЕТ СН'!$F$21</f>
        <v>3777.0856968300004</v>
      </c>
      <c r="O27" s="37">
        <f>SUMIFS(СВЦЭМ!$D$34:$D$777,СВЦЭМ!$A$34:$A$777,$A27,СВЦЭМ!$B$34:$B$777,O$11)+'СЕТ СН'!$F$11+СВЦЭМ!$D$10+'СЕТ СН'!$F$5-'СЕТ СН'!$F$21</f>
        <v>3780.0539430200006</v>
      </c>
      <c r="P27" s="37">
        <f>SUMIFS(СВЦЭМ!$D$34:$D$777,СВЦЭМ!$A$34:$A$777,$A27,СВЦЭМ!$B$34:$B$777,P$11)+'СЕТ СН'!$F$11+СВЦЭМ!$D$10+'СЕТ СН'!$F$5-'СЕТ СН'!$F$21</f>
        <v>3771.3530360599998</v>
      </c>
      <c r="Q27" s="37">
        <f>SUMIFS(СВЦЭМ!$D$34:$D$777,СВЦЭМ!$A$34:$A$777,$A27,СВЦЭМ!$B$34:$B$777,Q$11)+'СЕТ СН'!$F$11+СВЦЭМ!$D$10+'СЕТ СН'!$F$5-'СЕТ СН'!$F$21</f>
        <v>3769.7066418200002</v>
      </c>
      <c r="R27" s="37">
        <f>SUMIFS(СВЦЭМ!$D$34:$D$777,СВЦЭМ!$A$34:$A$777,$A27,СВЦЭМ!$B$34:$B$777,R$11)+'СЕТ СН'!$F$11+СВЦЭМ!$D$10+'СЕТ СН'!$F$5-'СЕТ СН'!$F$21</f>
        <v>3767.4130320599998</v>
      </c>
      <c r="S27" s="37">
        <f>SUMIFS(СВЦЭМ!$D$34:$D$777,СВЦЭМ!$A$34:$A$777,$A27,СВЦЭМ!$B$34:$B$777,S$11)+'СЕТ СН'!$F$11+СВЦЭМ!$D$10+'СЕТ СН'!$F$5-'СЕТ СН'!$F$21</f>
        <v>3778.2374785900001</v>
      </c>
      <c r="T27" s="37">
        <f>SUMIFS(СВЦЭМ!$D$34:$D$777,СВЦЭМ!$A$34:$A$777,$A27,СВЦЭМ!$B$34:$B$777,T$11)+'СЕТ СН'!$F$11+СВЦЭМ!$D$10+'СЕТ СН'!$F$5-'СЕТ СН'!$F$21</f>
        <v>3793.86962623</v>
      </c>
      <c r="U27" s="37">
        <f>SUMIFS(СВЦЭМ!$D$34:$D$777,СВЦЭМ!$A$34:$A$777,$A27,СВЦЭМ!$B$34:$B$777,U$11)+'СЕТ СН'!$F$11+СВЦЭМ!$D$10+'СЕТ СН'!$F$5-'СЕТ СН'!$F$21</f>
        <v>3804.5868654900005</v>
      </c>
      <c r="V27" s="37">
        <f>SUMIFS(СВЦЭМ!$D$34:$D$777,СВЦЭМ!$A$34:$A$777,$A27,СВЦЭМ!$B$34:$B$777,V$11)+'СЕТ СН'!$F$11+СВЦЭМ!$D$10+'СЕТ СН'!$F$5-'СЕТ СН'!$F$21</f>
        <v>3847.5373003700006</v>
      </c>
      <c r="W27" s="37">
        <f>SUMIFS(СВЦЭМ!$D$34:$D$777,СВЦЭМ!$A$34:$A$777,$A27,СВЦЭМ!$B$34:$B$777,W$11)+'СЕТ СН'!$F$11+СВЦЭМ!$D$10+'СЕТ СН'!$F$5-'СЕТ СН'!$F$21</f>
        <v>3909.2109421100004</v>
      </c>
      <c r="X27" s="37">
        <f>SUMIFS(СВЦЭМ!$D$34:$D$777,СВЦЭМ!$A$34:$A$777,$A27,СВЦЭМ!$B$34:$B$777,X$11)+'СЕТ СН'!$F$11+СВЦЭМ!$D$10+'СЕТ СН'!$F$5-'СЕТ СН'!$F$21</f>
        <v>3983.61066673</v>
      </c>
      <c r="Y27" s="37">
        <f>SUMIFS(СВЦЭМ!$D$34:$D$777,СВЦЭМ!$A$34:$A$777,$A27,СВЦЭМ!$B$34:$B$777,Y$11)+'СЕТ СН'!$F$11+СВЦЭМ!$D$10+'СЕТ СН'!$F$5-'СЕТ СН'!$F$21</f>
        <v>4023.6786165700005</v>
      </c>
    </row>
    <row r="28" spans="1:25" ht="15.75" x14ac:dyDescent="0.2">
      <c r="A28" s="36">
        <f t="shared" si="0"/>
        <v>43025</v>
      </c>
      <c r="B28" s="37">
        <f>SUMIFS(СВЦЭМ!$D$34:$D$777,СВЦЭМ!$A$34:$A$777,$A28,СВЦЭМ!$B$34:$B$777,B$11)+'СЕТ СН'!$F$11+СВЦЭМ!$D$10+'СЕТ СН'!$F$5-'СЕТ СН'!$F$21</f>
        <v>4022.71932431</v>
      </c>
      <c r="C28" s="37">
        <f>SUMIFS(СВЦЭМ!$D$34:$D$777,СВЦЭМ!$A$34:$A$777,$A28,СВЦЭМ!$B$34:$B$777,C$11)+'СЕТ СН'!$F$11+СВЦЭМ!$D$10+'СЕТ СН'!$F$5-'СЕТ СН'!$F$21</f>
        <v>4054.6360408600003</v>
      </c>
      <c r="D28" s="37">
        <f>SUMIFS(СВЦЭМ!$D$34:$D$777,СВЦЭМ!$A$34:$A$777,$A28,СВЦЭМ!$B$34:$B$777,D$11)+'СЕТ СН'!$F$11+СВЦЭМ!$D$10+'СЕТ СН'!$F$5-'СЕТ СН'!$F$21</f>
        <v>4095.1602621300008</v>
      </c>
      <c r="E28" s="37">
        <f>SUMIFS(СВЦЭМ!$D$34:$D$777,СВЦЭМ!$A$34:$A$777,$A28,СВЦЭМ!$B$34:$B$777,E$11)+'СЕТ СН'!$F$11+СВЦЭМ!$D$10+'СЕТ СН'!$F$5-'СЕТ СН'!$F$21</f>
        <v>4107.1968471700002</v>
      </c>
      <c r="F28" s="37">
        <f>SUMIFS(СВЦЭМ!$D$34:$D$777,СВЦЭМ!$A$34:$A$777,$A28,СВЦЭМ!$B$34:$B$777,F$11)+'СЕТ СН'!$F$11+СВЦЭМ!$D$10+'СЕТ СН'!$F$5-'СЕТ СН'!$F$21</f>
        <v>4111.7884271100002</v>
      </c>
      <c r="G28" s="37">
        <f>SUMIFS(СВЦЭМ!$D$34:$D$777,СВЦЭМ!$A$34:$A$777,$A28,СВЦЭМ!$B$34:$B$777,G$11)+'СЕТ СН'!$F$11+СВЦЭМ!$D$10+'СЕТ СН'!$F$5-'СЕТ СН'!$F$21</f>
        <v>4086.7478507699998</v>
      </c>
      <c r="H28" s="37">
        <f>SUMIFS(СВЦЭМ!$D$34:$D$777,СВЦЭМ!$A$34:$A$777,$A28,СВЦЭМ!$B$34:$B$777,H$11)+'СЕТ СН'!$F$11+СВЦЭМ!$D$10+'СЕТ СН'!$F$5-'СЕТ СН'!$F$21</f>
        <v>4045.1323130700002</v>
      </c>
      <c r="I28" s="37">
        <f>SUMIFS(СВЦЭМ!$D$34:$D$777,СВЦЭМ!$A$34:$A$777,$A28,СВЦЭМ!$B$34:$B$777,I$11)+'СЕТ СН'!$F$11+СВЦЭМ!$D$10+'СЕТ СН'!$F$5-'СЕТ СН'!$F$21</f>
        <v>4039.2487418300007</v>
      </c>
      <c r="J28" s="37">
        <f>SUMIFS(СВЦЭМ!$D$34:$D$777,СВЦЭМ!$A$34:$A$777,$A28,СВЦЭМ!$B$34:$B$777,J$11)+'СЕТ СН'!$F$11+СВЦЭМ!$D$10+'СЕТ СН'!$F$5-'СЕТ СН'!$F$21</f>
        <v>3988.0824243200004</v>
      </c>
      <c r="K28" s="37">
        <f>SUMIFS(СВЦЭМ!$D$34:$D$777,СВЦЭМ!$A$34:$A$777,$A28,СВЦЭМ!$B$34:$B$777,K$11)+'СЕТ СН'!$F$11+СВЦЭМ!$D$10+'СЕТ СН'!$F$5-'СЕТ СН'!$F$21</f>
        <v>3916.5601889700001</v>
      </c>
      <c r="L28" s="37">
        <f>SUMIFS(СВЦЭМ!$D$34:$D$777,СВЦЭМ!$A$34:$A$777,$A28,СВЦЭМ!$B$34:$B$777,L$11)+'СЕТ СН'!$F$11+СВЦЭМ!$D$10+'СЕТ СН'!$F$5-'СЕТ СН'!$F$21</f>
        <v>3837.8833163400004</v>
      </c>
      <c r="M28" s="37">
        <f>SUMIFS(СВЦЭМ!$D$34:$D$777,СВЦЭМ!$A$34:$A$777,$A28,СВЦЭМ!$B$34:$B$777,M$11)+'СЕТ СН'!$F$11+СВЦЭМ!$D$10+'СЕТ СН'!$F$5-'СЕТ СН'!$F$21</f>
        <v>3797.4284086500002</v>
      </c>
      <c r="N28" s="37">
        <f>SUMIFS(СВЦЭМ!$D$34:$D$777,СВЦЭМ!$A$34:$A$777,$A28,СВЦЭМ!$B$34:$B$777,N$11)+'СЕТ СН'!$F$11+СВЦЭМ!$D$10+'СЕТ СН'!$F$5-'СЕТ СН'!$F$21</f>
        <v>3789.6941706600001</v>
      </c>
      <c r="O28" s="37">
        <f>SUMIFS(СВЦЭМ!$D$34:$D$777,СВЦЭМ!$A$34:$A$777,$A28,СВЦЭМ!$B$34:$B$777,O$11)+'СЕТ СН'!$F$11+СВЦЭМ!$D$10+'СЕТ СН'!$F$5-'СЕТ СН'!$F$21</f>
        <v>3789.9000780900005</v>
      </c>
      <c r="P28" s="37">
        <f>SUMIFS(СВЦЭМ!$D$34:$D$777,СВЦЭМ!$A$34:$A$777,$A28,СВЦЭМ!$B$34:$B$777,P$11)+'СЕТ СН'!$F$11+СВЦЭМ!$D$10+'СЕТ СН'!$F$5-'СЕТ СН'!$F$21</f>
        <v>3782.5948495800003</v>
      </c>
      <c r="Q28" s="37">
        <f>SUMIFS(СВЦЭМ!$D$34:$D$777,СВЦЭМ!$A$34:$A$777,$A28,СВЦЭМ!$B$34:$B$777,Q$11)+'СЕТ СН'!$F$11+СВЦЭМ!$D$10+'СЕТ СН'!$F$5-'СЕТ СН'!$F$21</f>
        <v>3780.3507652799999</v>
      </c>
      <c r="R28" s="37">
        <f>SUMIFS(СВЦЭМ!$D$34:$D$777,СВЦЭМ!$A$34:$A$777,$A28,СВЦЭМ!$B$34:$B$777,R$11)+'СЕТ СН'!$F$11+СВЦЭМ!$D$10+'СЕТ СН'!$F$5-'СЕТ СН'!$F$21</f>
        <v>3780.5952329299998</v>
      </c>
      <c r="S28" s="37">
        <f>SUMIFS(СВЦЭМ!$D$34:$D$777,СВЦЭМ!$A$34:$A$777,$A28,СВЦЭМ!$B$34:$B$777,S$11)+'СЕТ СН'!$F$11+СВЦЭМ!$D$10+'СЕТ СН'!$F$5-'СЕТ СН'!$F$21</f>
        <v>3787.23279585</v>
      </c>
      <c r="T28" s="37">
        <f>SUMIFS(СВЦЭМ!$D$34:$D$777,СВЦЭМ!$A$34:$A$777,$A28,СВЦЭМ!$B$34:$B$777,T$11)+'СЕТ СН'!$F$11+СВЦЭМ!$D$10+'СЕТ СН'!$F$5-'СЕТ СН'!$F$21</f>
        <v>3809.0139295999998</v>
      </c>
      <c r="U28" s="37">
        <f>SUMIFS(СВЦЭМ!$D$34:$D$777,СВЦЭМ!$A$34:$A$777,$A28,СВЦЭМ!$B$34:$B$777,U$11)+'СЕТ СН'!$F$11+СВЦЭМ!$D$10+'СЕТ СН'!$F$5-'СЕТ СН'!$F$21</f>
        <v>3844.5105741900006</v>
      </c>
      <c r="V28" s="37">
        <f>SUMIFS(СВЦЭМ!$D$34:$D$777,СВЦЭМ!$A$34:$A$777,$A28,СВЦЭМ!$B$34:$B$777,V$11)+'СЕТ СН'!$F$11+СВЦЭМ!$D$10+'СЕТ СН'!$F$5-'СЕТ СН'!$F$21</f>
        <v>3838.4065831099997</v>
      </c>
      <c r="W28" s="37">
        <f>SUMIFS(СВЦЭМ!$D$34:$D$777,СВЦЭМ!$A$34:$A$777,$A28,СВЦЭМ!$B$34:$B$777,W$11)+'СЕТ СН'!$F$11+СВЦЭМ!$D$10+'СЕТ СН'!$F$5-'СЕТ СН'!$F$21</f>
        <v>3902.92672064</v>
      </c>
      <c r="X28" s="37">
        <f>SUMIFS(СВЦЭМ!$D$34:$D$777,СВЦЭМ!$A$34:$A$777,$A28,СВЦЭМ!$B$34:$B$777,X$11)+'СЕТ СН'!$F$11+СВЦЭМ!$D$10+'СЕТ СН'!$F$5-'СЕТ СН'!$F$21</f>
        <v>3973.5386497899999</v>
      </c>
      <c r="Y28" s="37">
        <f>SUMIFS(СВЦЭМ!$D$34:$D$777,СВЦЭМ!$A$34:$A$777,$A28,СВЦЭМ!$B$34:$B$777,Y$11)+'СЕТ СН'!$F$11+СВЦЭМ!$D$10+'СЕТ СН'!$F$5-'СЕТ СН'!$F$21</f>
        <v>4012.5574501800002</v>
      </c>
    </row>
    <row r="29" spans="1:25" ht="15.75" x14ac:dyDescent="0.2">
      <c r="A29" s="36">
        <f t="shared" si="0"/>
        <v>43026</v>
      </c>
      <c r="B29" s="37">
        <f>SUMIFS(СВЦЭМ!$D$34:$D$777,СВЦЭМ!$A$34:$A$777,$A29,СВЦЭМ!$B$34:$B$777,B$11)+'СЕТ СН'!$F$11+СВЦЭМ!$D$10+'СЕТ СН'!$F$5-'СЕТ СН'!$F$21</f>
        <v>4038.2470604700002</v>
      </c>
      <c r="C29" s="37">
        <f>SUMIFS(СВЦЭМ!$D$34:$D$777,СВЦЭМ!$A$34:$A$777,$A29,СВЦЭМ!$B$34:$B$777,C$11)+'СЕТ СН'!$F$11+СВЦЭМ!$D$10+'СЕТ СН'!$F$5-'СЕТ СН'!$F$21</f>
        <v>4061.5221395999997</v>
      </c>
      <c r="D29" s="37">
        <f>SUMIFS(СВЦЭМ!$D$34:$D$777,СВЦЭМ!$A$34:$A$777,$A29,СВЦЭМ!$B$34:$B$777,D$11)+'СЕТ СН'!$F$11+СВЦЭМ!$D$10+'СЕТ СН'!$F$5-'СЕТ СН'!$F$21</f>
        <v>4101.6922456800003</v>
      </c>
      <c r="E29" s="37">
        <f>SUMIFS(СВЦЭМ!$D$34:$D$777,СВЦЭМ!$A$34:$A$777,$A29,СВЦЭМ!$B$34:$B$777,E$11)+'СЕТ СН'!$F$11+СВЦЭМ!$D$10+'СЕТ СН'!$F$5-'СЕТ СН'!$F$21</f>
        <v>4109.9829077800005</v>
      </c>
      <c r="F29" s="37">
        <f>SUMIFS(СВЦЭМ!$D$34:$D$777,СВЦЭМ!$A$34:$A$777,$A29,СВЦЭМ!$B$34:$B$777,F$11)+'СЕТ СН'!$F$11+СВЦЭМ!$D$10+'СЕТ СН'!$F$5-'СЕТ СН'!$F$21</f>
        <v>4108.7723447900007</v>
      </c>
      <c r="G29" s="37">
        <f>SUMIFS(СВЦЭМ!$D$34:$D$777,СВЦЭМ!$A$34:$A$777,$A29,СВЦЭМ!$B$34:$B$777,G$11)+'СЕТ СН'!$F$11+СВЦЭМ!$D$10+'СЕТ СН'!$F$5-'СЕТ СН'!$F$21</f>
        <v>4083.6630379799999</v>
      </c>
      <c r="H29" s="37">
        <f>SUMIFS(СВЦЭМ!$D$34:$D$777,СВЦЭМ!$A$34:$A$777,$A29,СВЦЭМ!$B$34:$B$777,H$11)+'СЕТ СН'!$F$11+СВЦЭМ!$D$10+'СЕТ СН'!$F$5-'СЕТ СН'!$F$21</f>
        <v>4068.2856806999998</v>
      </c>
      <c r="I29" s="37">
        <f>SUMIFS(СВЦЭМ!$D$34:$D$777,СВЦЭМ!$A$34:$A$777,$A29,СВЦЭМ!$B$34:$B$777,I$11)+'СЕТ СН'!$F$11+СВЦЭМ!$D$10+'СЕТ СН'!$F$5-'СЕТ СН'!$F$21</f>
        <v>4076.5988681100007</v>
      </c>
      <c r="J29" s="37">
        <f>SUMIFS(СВЦЭМ!$D$34:$D$777,СВЦЭМ!$A$34:$A$777,$A29,СВЦЭМ!$B$34:$B$777,J$11)+'СЕТ СН'!$F$11+СВЦЭМ!$D$10+'СЕТ СН'!$F$5-'СЕТ СН'!$F$21</f>
        <v>3999.5987956600002</v>
      </c>
      <c r="K29" s="37">
        <f>SUMIFS(СВЦЭМ!$D$34:$D$777,СВЦЭМ!$A$34:$A$777,$A29,СВЦЭМ!$B$34:$B$777,K$11)+'СЕТ СН'!$F$11+СВЦЭМ!$D$10+'СЕТ СН'!$F$5-'СЕТ СН'!$F$21</f>
        <v>3916.6792078799999</v>
      </c>
      <c r="L29" s="37">
        <f>SUMIFS(СВЦЭМ!$D$34:$D$777,СВЦЭМ!$A$34:$A$777,$A29,СВЦЭМ!$B$34:$B$777,L$11)+'СЕТ СН'!$F$11+СВЦЭМ!$D$10+'СЕТ СН'!$F$5-'СЕТ СН'!$F$21</f>
        <v>3845.1232397399999</v>
      </c>
      <c r="M29" s="37">
        <f>SUMIFS(СВЦЭМ!$D$34:$D$777,СВЦЭМ!$A$34:$A$777,$A29,СВЦЭМ!$B$34:$B$777,M$11)+'СЕТ СН'!$F$11+СВЦЭМ!$D$10+'СЕТ СН'!$F$5-'СЕТ СН'!$F$21</f>
        <v>3808.0156323299998</v>
      </c>
      <c r="N29" s="37">
        <f>SUMIFS(СВЦЭМ!$D$34:$D$777,СВЦЭМ!$A$34:$A$777,$A29,СВЦЭМ!$B$34:$B$777,N$11)+'СЕТ СН'!$F$11+СВЦЭМ!$D$10+'СЕТ СН'!$F$5-'СЕТ СН'!$F$21</f>
        <v>3807.24039438</v>
      </c>
      <c r="O29" s="37">
        <f>SUMIFS(СВЦЭМ!$D$34:$D$777,СВЦЭМ!$A$34:$A$777,$A29,СВЦЭМ!$B$34:$B$777,O$11)+'СЕТ СН'!$F$11+СВЦЭМ!$D$10+'СЕТ СН'!$F$5-'СЕТ СН'!$F$21</f>
        <v>3808.1721167900005</v>
      </c>
      <c r="P29" s="37">
        <f>SUMIFS(СВЦЭМ!$D$34:$D$777,СВЦЭМ!$A$34:$A$777,$A29,СВЦЭМ!$B$34:$B$777,P$11)+'СЕТ СН'!$F$11+СВЦЭМ!$D$10+'СЕТ СН'!$F$5-'СЕТ СН'!$F$21</f>
        <v>3790.3109219300004</v>
      </c>
      <c r="Q29" s="37">
        <f>SUMIFS(СВЦЭМ!$D$34:$D$777,СВЦЭМ!$A$34:$A$777,$A29,СВЦЭМ!$B$34:$B$777,Q$11)+'СЕТ СН'!$F$11+СВЦЭМ!$D$10+'СЕТ СН'!$F$5-'СЕТ СН'!$F$21</f>
        <v>3779.1680888700002</v>
      </c>
      <c r="R29" s="37">
        <f>SUMIFS(СВЦЭМ!$D$34:$D$777,СВЦЭМ!$A$34:$A$777,$A29,СВЦЭМ!$B$34:$B$777,R$11)+'СЕТ СН'!$F$11+СВЦЭМ!$D$10+'СЕТ СН'!$F$5-'СЕТ СН'!$F$21</f>
        <v>3780.8592415000003</v>
      </c>
      <c r="S29" s="37">
        <f>SUMIFS(СВЦЭМ!$D$34:$D$777,СВЦЭМ!$A$34:$A$777,$A29,СВЦЭМ!$B$34:$B$777,S$11)+'СЕТ СН'!$F$11+СВЦЭМ!$D$10+'СЕТ СН'!$F$5-'СЕТ СН'!$F$21</f>
        <v>3784.3418897800002</v>
      </c>
      <c r="T29" s="37">
        <f>SUMIFS(СВЦЭМ!$D$34:$D$777,СВЦЭМ!$A$34:$A$777,$A29,СВЦЭМ!$B$34:$B$777,T$11)+'СЕТ СН'!$F$11+СВЦЭМ!$D$10+'СЕТ СН'!$F$5-'СЕТ СН'!$F$21</f>
        <v>3807.7785898399998</v>
      </c>
      <c r="U29" s="37">
        <f>SUMIFS(СВЦЭМ!$D$34:$D$777,СВЦЭМ!$A$34:$A$777,$A29,СВЦЭМ!$B$34:$B$777,U$11)+'СЕТ СН'!$F$11+СВЦЭМ!$D$10+'СЕТ СН'!$F$5-'СЕТ СН'!$F$21</f>
        <v>3840.1245721699997</v>
      </c>
      <c r="V29" s="37">
        <f>SUMIFS(СВЦЭМ!$D$34:$D$777,СВЦЭМ!$A$34:$A$777,$A29,СВЦЭМ!$B$34:$B$777,V$11)+'СЕТ СН'!$F$11+СВЦЭМ!$D$10+'СЕТ СН'!$F$5-'СЕТ СН'!$F$21</f>
        <v>3842.8554518600004</v>
      </c>
      <c r="W29" s="37">
        <f>SUMIFS(СВЦЭМ!$D$34:$D$777,СВЦЭМ!$A$34:$A$777,$A29,СВЦЭМ!$B$34:$B$777,W$11)+'СЕТ СН'!$F$11+СВЦЭМ!$D$10+'СЕТ СН'!$F$5-'СЕТ СН'!$F$21</f>
        <v>3917.2948913199998</v>
      </c>
      <c r="X29" s="37">
        <f>SUMIFS(СВЦЭМ!$D$34:$D$777,СВЦЭМ!$A$34:$A$777,$A29,СВЦЭМ!$B$34:$B$777,X$11)+'СЕТ СН'!$F$11+СВЦЭМ!$D$10+'СЕТ СН'!$F$5-'СЕТ СН'!$F$21</f>
        <v>3987.6577948100003</v>
      </c>
      <c r="Y29" s="37">
        <f>SUMIFS(СВЦЭМ!$D$34:$D$777,СВЦЭМ!$A$34:$A$777,$A29,СВЦЭМ!$B$34:$B$777,Y$11)+'СЕТ СН'!$F$11+СВЦЭМ!$D$10+'СЕТ СН'!$F$5-'СЕТ СН'!$F$21</f>
        <v>4026.25496097</v>
      </c>
    </row>
    <row r="30" spans="1:25" ht="15.75" x14ac:dyDescent="0.2">
      <c r="A30" s="36">
        <f t="shared" si="0"/>
        <v>43027</v>
      </c>
      <c r="B30" s="37">
        <f>SUMIFS(СВЦЭМ!$D$34:$D$777,СВЦЭМ!$A$34:$A$777,$A30,СВЦЭМ!$B$34:$B$777,B$11)+'СЕТ СН'!$F$11+СВЦЭМ!$D$10+'СЕТ СН'!$F$5-'СЕТ СН'!$F$21</f>
        <v>4016.5828405800003</v>
      </c>
      <c r="C30" s="37">
        <f>SUMIFS(СВЦЭМ!$D$34:$D$777,СВЦЭМ!$A$34:$A$777,$A30,СВЦЭМ!$B$34:$B$777,C$11)+'СЕТ СН'!$F$11+СВЦЭМ!$D$10+'СЕТ СН'!$F$5-'СЕТ СН'!$F$21</f>
        <v>4010.3152862100005</v>
      </c>
      <c r="D30" s="37">
        <f>SUMIFS(СВЦЭМ!$D$34:$D$777,СВЦЭМ!$A$34:$A$777,$A30,СВЦЭМ!$B$34:$B$777,D$11)+'СЕТ СН'!$F$11+СВЦЭМ!$D$10+'СЕТ СН'!$F$5-'СЕТ СН'!$F$21</f>
        <v>4049.6760603299999</v>
      </c>
      <c r="E30" s="37">
        <f>SUMIFS(СВЦЭМ!$D$34:$D$777,СВЦЭМ!$A$34:$A$777,$A30,СВЦЭМ!$B$34:$B$777,E$11)+'СЕТ СН'!$F$11+СВЦЭМ!$D$10+'СЕТ СН'!$F$5-'СЕТ СН'!$F$21</f>
        <v>4054.1039099500003</v>
      </c>
      <c r="F30" s="37">
        <f>SUMIFS(СВЦЭМ!$D$34:$D$777,СВЦЭМ!$A$34:$A$777,$A30,СВЦЭМ!$B$34:$B$777,F$11)+'СЕТ СН'!$F$11+СВЦЭМ!$D$10+'СЕТ СН'!$F$5-'СЕТ СН'!$F$21</f>
        <v>4057.1930926100003</v>
      </c>
      <c r="G30" s="37">
        <f>SUMIFS(СВЦЭМ!$D$34:$D$777,СВЦЭМ!$A$34:$A$777,$A30,СВЦЭМ!$B$34:$B$777,G$11)+'СЕТ СН'!$F$11+СВЦЭМ!$D$10+'СЕТ СН'!$F$5-'СЕТ СН'!$F$21</f>
        <v>4034.1280839999999</v>
      </c>
      <c r="H30" s="37">
        <f>SUMIFS(СВЦЭМ!$D$34:$D$777,СВЦЭМ!$A$34:$A$777,$A30,СВЦЭМ!$B$34:$B$777,H$11)+'СЕТ СН'!$F$11+СВЦЭМ!$D$10+'СЕТ СН'!$F$5-'СЕТ СН'!$F$21</f>
        <v>4033.4888601800003</v>
      </c>
      <c r="I30" s="37">
        <f>SUMIFS(СВЦЭМ!$D$34:$D$777,СВЦЭМ!$A$34:$A$777,$A30,СВЦЭМ!$B$34:$B$777,I$11)+'СЕТ СН'!$F$11+СВЦЭМ!$D$10+'СЕТ СН'!$F$5-'СЕТ СН'!$F$21</f>
        <v>4032.82599613</v>
      </c>
      <c r="J30" s="37">
        <f>SUMIFS(СВЦЭМ!$D$34:$D$777,СВЦЭМ!$A$34:$A$777,$A30,СВЦЭМ!$B$34:$B$777,J$11)+'СЕТ СН'!$F$11+СВЦЭМ!$D$10+'СЕТ СН'!$F$5-'СЕТ СН'!$F$21</f>
        <v>3974.6113777999999</v>
      </c>
      <c r="K30" s="37">
        <f>SUMIFS(СВЦЭМ!$D$34:$D$777,СВЦЭМ!$A$34:$A$777,$A30,СВЦЭМ!$B$34:$B$777,K$11)+'СЕТ СН'!$F$11+СВЦЭМ!$D$10+'СЕТ СН'!$F$5-'СЕТ СН'!$F$21</f>
        <v>3946.2494295800007</v>
      </c>
      <c r="L30" s="37">
        <f>SUMIFS(СВЦЭМ!$D$34:$D$777,СВЦЭМ!$A$34:$A$777,$A30,СВЦЭМ!$B$34:$B$777,L$11)+'СЕТ СН'!$F$11+СВЦЭМ!$D$10+'СЕТ СН'!$F$5-'СЕТ СН'!$F$21</f>
        <v>3895.0837566800001</v>
      </c>
      <c r="M30" s="37">
        <f>SUMIFS(СВЦЭМ!$D$34:$D$777,СВЦЭМ!$A$34:$A$777,$A30,СВЦЭМ!$B$34:$B$777,M$11)+'СЕТ СН'!$F$11+СВЦЭМ!$D$10+'СЕТ СН'!$F$5-'СЕТ СН'!$F$21</f>
        <v>3885.1733824000003</v>
      </c>
      <c r="N30" s="37">
        <f>SUMIFS(СВЦЭМ!$D$34:$D$777,СВЦЭМ!$A$34:$A$777,$A30,СВЦЭМ!$B$34:$B$777,N$11)+'СЕТ СН'!$F$11+СВЦЭМ!$D$10+'СЕТ СН'!$F$5-'СЕТ СН'!$F$21</f>
        <v>3873.6722776300003</v>
      </c>
      <c r="O30" s="37">
        <f>SUMIFS(СВЦЭМ!$D$34:$D$777,СВЦЭМ!$A$34:$A$777,$A30,СВЦЭМ!$B$34:$B$777,O$11)+'СЕТ СН'!$F$11+СВЦЭМ!$D$10+'СЕТ СН'!$F$5-'СЕТ СН'!$F$21</f>
        <v>3874.0689530700001</v>
      </c>
      <c r="P30" s="37">
        <f>SUMIFS(СВЦЭМ!$D$34:$D$777,СВЦЭМ!$A$34:$A$777,$A30,СВЦЭМ!$B$34:$B$777,P$11)+'СЕТ СН'!$F$11+СВЦЭМ!$D$10+'СЕТ СН'!$F$5-'СЕТ СН'!$F$21</f>
        <v>3866.4975450500006</v>
      </c>
      <c r="Q30" s="37">
        <f>SUMIFS(СВЦЭМ!$D$34:$D$777,СВЦЭМ!$A$34:$A$777,$A30,СВЦЭМ!$B$34:$B$777,Q$11)+'СЕТ СН'!$F$11+СВЦЭМ!$D$10+'СЕТ СН'!$F$5-'СЕТ СН'!$F$21</f>
        <v>3861.4277411600006</v>
      </c>
      <c r="R30" s="37">
        <f>SUMIFS(СВЦЭМ!$D$34:$D$777,СВЦЭМ!$A$34:$A$777,$A30,СВЦЭМ!$B$34:$B$777,R$11)+'СЕТ СН'!$F$11+СВЦЭМ!$D$10+'СЕТ СН'!$F$5-'СЕТ СН'!$F$21</f>
        <v>3860.3167188300004</v>
      </c>
      <c r="S30" s="37">
        <f>SUMIFS(СВЦЭМ!$D$34:$D$777,СВЦЭМ!$A$34:$A$777,$A30,СВЦЭМ!$B$34:$B$777,S$11)+'СЕТ СН'!$F$11+СВЦЭМ!$D$10+'СЕТ СН'!$F$5-'СЕТ СН'!$F$21</f>
        <v>3875.9525944699999</v>
      </c>
      <c r="T30" s="37">
        <f>SUMIFS(СВЦЭМ!$D$34:$D$777,СВЦЭМ!$A$34:$A$777,$A30,СВЦЭМ!$B$34:$B$777,T$11)+'СЕТ СН'!$F$11+СВЦЭМ!$D$10+'СЕТ СН'!$F$5-'СЕТ СН'!$F$21</f>
        <v>3913.3810624899997</v>
      </c>
      <c r="U30" s="37">
        <f>SUMIFS(СВЦЭМ!$D$34:$D$777,СВЦЭМ!$A$34:$A$777,$A30,СВЦЭМ!$B$34:$B$777,U$11)+'СЕТ СН'!$F$11+СВЦЭМ!$D$10+'СЕТ СН'!$F$5-'СЕТ СН'!$F$21</f>
        <v>3939.5067816600003</v>
      </c>
      <c r="V30" s="37">
        <f>SUMIFS(СВЦЭМ!$D$34:$D$777,СВЦЭМ!$A$34:$A$777,$A30,СВЦЭМ!$B$34:$B$777,V$11)+'СЕТ СН'!$F$11+СВЦЭМ!$D$10+'СЕТ СН'!$F$5-'СЕТ СН'!$F$21</f>
        <v>3928.6832287500001</v>
      </c>
      <c r="W30" s="37">
        <f>SUMIFS(СВЦЭМ!$D$34:$D$777,СВЦЭМ!$A$34:$A$777,$A30,СВЦЭМ!$B$34:$B$777,W$11)+'СЕТ СН'!$F$11+СВЦЭМ!$D$10+'СЕТ СН'!$F$5-'СЕТ СН'!$F$21</f>
        <v>3946.6164698900002</v>
      </c>
      <c r="X30" s="37">
        <f>SUMIFS(СВЦЭМ!$D$34:$D$777,СВЦЭМ!$A$34:$A$777,$A30,СВЦЭМ!$B$34:$B$777,X$11)+'СЕТ СН'!$F$11+СВЦЭМ!$D$10+'СЕТ СН'!$F$5-'СЕТ СН'!$F$21</f>
        <v>3993.3815336900007</v>
      </c>
      <c r="Y30" s="37">
        <f>SUMIFS(СВЦЭМ!$D$34:$D$777,СВЦЭМ!$A$34:$A$777,$A30,СВЦЭМ!$B$34:$B$777,Y$11)+'СЕТ СН'!$F$11+СВЦЭМ!$D$10+'СЕТ СН'!$F$5-'СЕТ СН'!$F$21</f>
        <v>4031.1998622900001</v>
      </c>
    </row>
    <row r="31" spans="1:25" ht="15.75" x14ac:dyDescent="0.2">
      <c r="A31" s="36">
        <f t="shared" si="0"/>
        <v>43028</v>
      </c>
      <c r="B31" s="37">
        <f>SUMIFS(СВЦЭМ!$D$34:$D$777,СВЦЭМ!$A$34:$A$777,$A31,СВЦЭМ!$B$34:$B$777,B$11)+'СЕТ СН'!$F$11+СВЦЭМ!$D$10+'СЕТ СН'!$F$5-'СЕТ СН'!$F$21</f>
        <v>4073.1296259000001</v>
      </c>
      <c r="C31" s="37">
        <f>SUMIFS(СВЦЭМ!$D$34:$D$777,СВЦЭМ!$A$34:$A$777,$A31,СВЦЭМ!$B$34:$B$777,C$11)+'СЕТ СН'!$F$11+СВЦЭМ!$D$10+'СЕТ СН'!$F$5-'СЕТ СН'!$F$21</f>
        <v>4070.0357728500003</v>
      </c>
      <c r="D31" s="37">
        <f>SUMIFS(СВЦЭМ!$D$34:$D$777,СВЦЭМ!$A$34:$A$777,$A31,СВЦЭМ!$B$34:$B$777,D$11)+'СЕТ СН'!$F$11+СВЦЭМ!$D$10+'СЕТ СН'!$F$5-'СЕТ СН'!$F$21</f>
        <v>4071.4500962800003</v>
      </c>
      <c r="E31" s="37">
        <f>SUMIFS(СВЦЭМ!$D$34:$D$777,СВЦЭМ!$A$34:$A$777,$A31,СВЦЭМ!$B$34:$B$777,E$11)+'СЕТ СН'!$F$11+СВЦЭМ!$D$10+'СЕТ СН'!$F$5-'СЕТ СН'!$F$21</f>
        <v>4069.2515237200005</v>
      </c>
      <c r="F31" s="37">
        <f>SUMIFS(СВЦЭМ!$D$34:$D$777,СВЦЭМ!$A$34:$A$777,$A31,СВЦЭМ!$B$34:$B$777,F$11)+'СЕТ СН'!$F$11+СВЦЭМ!$D$10+'СЕТ СН'!$F$5-'СЕТ СН'!$F$21</f>
        <v>4073.00230113</v>
      </c>
      <c r="G31" s="37">
        <f>SUMIFS(СВЦЭМ!$D$34:$D$777,СВЦЭМ!$A$34:$A$777,$A31,СВЦЭМ!$B$34:$B$777,G$11)+'СЕТ СН'!$F$11+СВЦЭМ!$D$10+'СЕТ СН'!$F$5-'СЕТ СН'!$F$21</f>
        <v>4072.0515952700007</v>
      </c>
      <c r="H31" s="37">
        <f>SUMIFS(СВЦЭМ!$D$34:$D$777,СВЦЭМ!$A$34:$A$777,$A31,СВЦЭМ!$B$34:$B$777,H$11)+'СЕТ СН'!$F$11+СВЦЭМ!$D$10+'СЕТ СН'!$F$5-'СЕТ СН'!$F$21</f>
        <v>4077.1939510800003</v>
      </c>
      <c r="I31" s="37">
        <f>SUMIFS(СВЦЭМ!$D$34:$D$777,СВЦЭМ!$A$34:$A$777,$A31,СВЦЭМ!$B$34:$B$777,I$11)+'СЕТ СН'!$F$11+СВЦЭМ!$D$10+'СЕТ СН'!$F$5-'СЕТ СН'!$F$21</f>
        <v>4058.13284294</v>
      </c>
      <c r="J31" s="37">
        <f>SUMIFS(СВЦЭМ!$D$34:$D$777,СВЦЭМ!$A$34:$A$777,$A31,СВЦЭМ!$B$34:$B$777,J$11)+'СЕТ СН'!$F$11+СВЦЭМ!$D$10+'СЕТ СН'!$F$5-'СЕТ СН'!$F$21</f>
        <v>4012.1214497400006</v>
      </c>
      <c r="K31" s="37">
        <f>SUMIFS(СВЦЭМ!$D$34:$D$777,СВЦЭМ!$A$34:$A$777,$A31,СВЦЭМ!$B$34:$B$777,K$11)+'СЕТ СН'!$F$11+СВЦЭМ!$D$10+'СЕТ СН'!$F$5-'СЕТ СН'!$F$21</f>
        <v>3951.7983650100005</v>
      </c>
      <c r="L31" s="37">
        <f>SUMIFS(СВЦЭМ!$D$34:$D$777,СВЦЭМ!$A$34:$A$777,$A31,СВЦЭМ!$B$34:$B$777,L$11)+'СЕТ СН'!$F$11+СВЦЭМ!$D$10+'СЕТ СН'!$F$5-'СЕТ СН'!$F$21</f>
        <v>3901.5030998500006</v>
      </c>
      <c r="M31" s="37">
        <f>SUMIFS(СВЦЭМ!$D$34:$D$777,СВЦЭМ!$A$34:$A$777,$A31,СВЦЭМ!$B$34:$B$777,M$11)+'СЕТ СН'!$F$11+СВЦЭМ!$D$10+'СЕТ СН'!$F$5-'СЕТ СН'!$F$21</f>
        <v>3886.1142711499997</v>
      </c>
      <c r="N31" s="37">
        <f>SUMIFS(СВЦЭМ!$D$34:$D$777,СВЦЭМ!$A$34:$A$777,$A31,СВЦЭМ!$B$34:$B$777,N$11)+'СЕТ СН'!$F$11+СВЦЭМ!$D$10+'СЕТ СН'!$F$5-'СЕТ СН'!$F$21</f>
        <v>3878.2742425699998</v>
      </c>
      <c r="O31" s="37">
        <f>SUMIFS(СВЦЭМ!$D$34:$D$777,СВЦЭМ!$A$34:$A$777,$A31,СВЦЭМ!$B$34:$B$777,O$11)+'СЕТ СН'!$F$11+СВЦЭМ!$D$10+'СЕТ СН'!$F$5-'СЕТ СН'!$F$21</f>
        <v>3876.7004443400001</v>
      </c>
      <c r="P31" s="37">
        <f>SUMIFS(СВЦЭМ!$D$34:$D$777,СВЦЭМ!$A$34:$A$777,$A31,СВЦЭМ!$B$34:$B$777,P$11)+'СЕТ СН'!$F$11+СВЦЭМ!$D$10+'СЕТ СН'!$F$5-'СЕТ СН'!$F$21</f>
        <v>3888.5964824000002</v>
      </c>
      <c r="Q31" s="37">
        <f>SUMIFS(СВЦЭМ!$D$34:$D$777,СВЦЭМ!$A$34:$A$777,$A31,СВЦЭМ!$B$34:$B$777,Q$11)+'СЕТ СН'!$F$11+СВЦЭМ!$D$10+'СЕТ СН'!$F$5-'СЕТ СН'!$F$21</f>
        <v>3904.8824001200001</v>
      </c>
      <c r="R31" s="37">
        <f>SUMIFS(СВЦЭМ!$D$34:$D$777,СВЦЭМ!$A$34:$A$777,$A31,СВЦЭМ!$B$34:$B$777,R$11)+'СЕТ СН'!$F$11+СВЦЭМ!$D$10+'СЕТ СН'!$F$5-'СЕТ СН'!$F$21</f>
        <v>3902.1612874399998</v>
      </c>
      <c r="S31" s="37">
        <f>SUMIFS(СВЦЭМ!$D$34:$D$777,СВЦЭМ!$A$34:$A$777,$A31,СВЦЭМ!$B$34:$B$777,S$11)+'СЕТ СН'!$F$11+СВЦЭМ!$D$10+'СЕТ СН'!$F$5-'СЕТ СН'!$F$21</f>
        <v>3904.6961609500004</v>
      </c>
      <c r="T31" s="37">
        <f>SUMIFS(СВЦЭМ!$D$34:$D$777,СВЦЭМ!$A$34:$A$777,$A31,СВЦЭМ!$B$34:$B$777,T$11)+'СЕТ СН'!$F$11+СВЦЭМ!$D$10+'СЕТ СН'!$F$5-'СЕТ СН'!$F$21</f>
        <v>3919.0295185300001</v>
      </c>
      <c r="U31" s="37">
        <f>SUMIFS(СВЦЭМ!$D$34:$D$777,СВЦЭМ!$A$34:$A$777,$A31,СВЦЭМ!$B$34:$B$777,U$11)+'СЕТ СН'!$F$11+СВЦЭМ!$D$10+'СЕТ СН'!$F$5-'СЕТ СН'!$F$21</f>
        <v>3940.3803952500002</v>
      </c>
      <c r="V31" s="37">
        <f>SUMIFS(СВЦЭМ!$D$34:$D$777,СВЦЭМ!$A$34:$A$777,$A31,СВЦЭМ!$B$34:$B$777,V$11)+'СЕТ СН'!$F$11+СВЦЭМ!$D$10+'СЕТ СН'!$F$5-'СЕТ СН'!$F$21</f>
        <v>3943.0708916000003</v>
      </c>
      <c r="W31" s="37">
        <f>SUMIFS(СВЦЭМ!$D$34:$D$777,СВЦЭМ!$A$34:$A$777,$A31,СВЦЭМ!$B$34:$B$777,W$11)+'СЕТ СН'!$F$11+СВЦЭМ!$D$10+'СЕТ СН'!$F$5-'СЕТ СН'!$F$21</f>
        <v>3988.6209229300002</v>
      </c>
      <c r="X31" s="37">
        <f>SUMIFS(СВЦЭМ!$D$34:$D$777,СВЦЭМ!$A$34:$A$777,$A31,СВЦЭМ!$B$34:$B$777,X$11)+'СЕТ СН'!$F$11+СВЦЭМ!$D$10+'СЕТ СН'!$F$5-'СЕТ СН'!$F$21</f>
        <v>4016.2076725100005</v>
      </c>
      <c r="Y31" s="37">
        <f>SUMIFS(СВЦЭМ!$D$34:$D$777,СВЦЭМ!$A$34:$A$777,$A31,СВЦЭМ!$B$34:$B$777,Y$11)+'СЕТ СН'!$F$11+СВЦЭМ!$D$10+'СЕТ СН'!$F$5-'СЕТ СН'!$F$21</f>
        <v>4062.6711262500003</v>
      </c>
    </row>
    <row r="32" spans="1:25" ht="15.75" x14ac:dyDescent="0.2">
      <c r="A32" s="36">
        <f t="shared" si="0"/>
        <v>43029</v>
      </c>
      <c r="B32" s="37">
        <f>SUMIFS(СВЦЭМ!$D$34:$D$777,СВЦЭМ!$A$34:$A$777,$A32,СВЦЭМ!$B$34:$B$777,B$11)+'СЕТ СН'!$F$11+СВЦЭМ!$D$10+'СЕТ СН'!$F$5-'СЕТ СН'!$F$21</f>
        <v>4081.5565366000001</v>
      </c>
      <c r="C32" s="37">
        <f>SUMIFS(СВЦЭМ!$D$34:$D$777,СВЦЭМ!$A$34:$A$777,$A32,СВЦЭМ!$B$34:$B$777,C$11)+'СЕТ СН'!$F$11+СВЦЭМ!$D$10+'СЕТ СН'!$F$5-'СЕТ СН'!$F$21</f>
        <v>4119.92202421</v>
      </c>
      <c r="D32" s="37">
        <f>SUMIFS(СВЦЭМ!$D$34:$D$777,СВЦЭМ!$A$34:$A$777,$A32,СВЦЭМ!$B$34:$B$777,D$11)+'СЕТ СН'!$F$11+СВЦЭМ!$D$10+'СЕТ СН'!$F$5-'СЕТ СН'!$F$21</f>
        <v>4109.8359551100002</v>
      </c>
      <c r="E32" s="37">
        <f>SUMIFS(СВЦЭМ!$D$34:$D$777,СВЦЭМ!$A$34:$A$777,$A32,СВЦЭМ!$B$34:$B$777,E$11)+'СЕТ СН'!$F$11+СВЦЭМ!$D$10+'СЕТ СН'!$F$5-'СЕТ СН'!$F$21</f>
        <v>4126.4027443900004</v>
      </c>
      <c r="F32" s="37">
        <f>SUMIFS(СВЦЭМ!$D$34:$D$777,СВЦЭМ!$A$34:$A$777,$A32,СВЦЭМ!$B$34:$B$777,F$11)+'СЕТ СН'!$F$11+СВЦЭМ!$D$10+'СЕТ СН'!$F$5-'СЕТ СН'!$F$21</f>
        <v>4135.0385703000002</v>
      </c>
      <c r="G32" s="37">
        <f>SUMIFS(СВЦЭМ!$D$34:$D$777,СВЦЭМ!$A$34:$A$777,$A32,СВЦЭМ!$B$34:$B$777,G$11)+'СЕТ СН'!$F$11+СВЦЭМ!$D$10+'СЕТ СН'!$F$5-'СЕТ СН'!$F$21</f>
        <v>4121.8583289200005</v>
      </c>
      <c r="H32" s="37">
        <f>SUMIFS(СВЦЭМ!$D$34:$D$777,СВЦЭМ!$A$34:$A$777,$A32,СВЦЭМ!$B$34:$B$777,H$11)+'СЕТ СН'!$F$11+СВЦЭМ!$D$10+'СЕТ СН'!$F$5-'СЕТ СН'!$F$21</f>
        <v>4066.66426787</v>
      </c>
      <c r="I32" s="37">
        <f>SUMIFS(СВЦЭМ!$D$34:$D$777,СВЦЭМ!$A$34:$A$777,$A32,СВЦЭМ!$B$34:$B$777,I$11)+'СЕТ СН'!$F$11+СВЦЭМ!$D$10+'СЕТ СН'!$F$5-'СЕТ СН'!$F$21</f>
        <v>4022.8327070599998</v>
      </c>
      <c r="J32" s="37">
        <f>SUMIFS(СВЦЭМ!$D$34:$D$777,СВЦЭМ!$A$34:$A$777,$A32,СВЦЭМ!$B$34:$B$777,J$11)+'СЕТ СН'!$F$11+СВЦЭМ!$D$10+'СЕТ СН'!$F$5-'СЕТ СН'!$F$21</f>
        <v>3988.3615540400006</v>
      </c>
      <c r="K32" s="37">
        <f>SUMIFS(СВЦЭМ!$D$34:$D$777,СВЦЭМ!$A$34:$A$777,$A32,СВЦЭМ!$B$34:$B$777,K$11)+'СЕТ СН'!$F$11+СВЦЭМ!$D$10+'СЕТ СН'!$F$5-'СЕТ СН'!$F$21</f>
        <v>3921.25092632</v>
      </c>
      <c r="L32" s="37">
        <f>SUMIFS(СВЦЭМ!$D$34:$D$777,СВЦЭМ!$A$34:$A$777,$A32,СВЦЭМ!$B$34:$B$777,L$11)+'СЕТ СН'!$F$11+СВЦЭМ!$D$10+'СЕТ СН'!$F$5-'СЕТ СН'!$F$21</f>
        <v>3898.8808208800001</v>
      </c>
      <c r="M32" s="37">
        <f>SUMIFS(СВЦЭМ!$D$34:$D$777,СВЦЭМ!$A$34:$A$777,$A32,СВЦЭМ!$B$34:$B$777,M$11)+'СЕТ СН'!$F$11+СВЦЭМ!$D$10+'СЕТ СН'!$F$5-'СЕТ СН'!$F$21</f>
        <v>3891.1125089899997</v>
      </c>
      <c r="N32" s="37">
        <f>SUMIFS(СВЦЭМ!$D$34:$D$777,СВЦЭМ!$A$34:$A$777,$A32,СВЦЭМ!$B$34:$B$777,N$11)+'СЕТ СН'!$F$11+СВЦЭМ!$D$10+'СЕТ СН'!$F$5-'СЕТ СН'!$F$21</f>
        <v>3875.8799785700003</v>
      </c>
      <c r="O32" s="37">
        <f>SUMIFS(СВЦЭМ!$D$34:$D$777,СВЦЭМ!$A$34:$A$777,$A32,СВЦЭМ!$B$34:$B$777,O$11)+'СЕТ СН'!$F$11+СВЦЭМ!$D$10+'СЕТ СН'!$F$5-'СЕТ СН'!$F$21</f>
        <v>3859.3672979200001</v>
      </c>
      <c r="P32" s="37">
        <f>SUMIFS(СВЦЭМ!$D$34:$D$777,СВЦЭМ!$A$34:$A$777,$A32,СВЦЭМ!$B$34:$B$777,P$11)+'СЕТ СН'!$F$11+СВЦЭМ!$D$10+'СЕТ СН'!$F$5-'СЕТ СН'!$F$21</f>
        <v>3849.0528001299999</v>
      </c>
      <c r="Q32" s="37">
        <f>SUMIFS(СВЦЭМ!$D$34:$D$777,СВЦЭМ!$A$34:$A$777,$A32,СВЦЭМ!$B$34:$B$777,Q$11)+'СЕТ СН'!$F$11+СВЦЭМ!$D$10+'СЕТ СН'!$F$5-'СЕТ СН'!$F$21</f>
        <v>3856.6012463900006</v>
      </c>
      <c r="R32" s="37">
        <f>SUMIFS(СВЦЭМ!$D$34:$D$777,СВЦЭМ!$A$34:$A$777,$A32,СВЦЭМ!$B$34:$B$777,R$11)+'СЕТ СН'!$F$11+СВЦЭМ!$D$10+'СЕТ СН'!$F$5-'СЕТ СН'!$F$21</f>
        <v>3860.4577688500003</v>
      </c>
      <c r="S32" s="37">
        <f>SUMIFS(СВЦЭМ!$D$34:$D$777,СВЦЭМ!$A$34:$A$777,$A32,СВЦЭМ!$B$34:$B$777,S$11)+'СЕТ СН'!$F$11+СВЦЭМ!$D$10+'СЕТ СН'!$F$5-'СЕТ СН'!$F$21</f>
        <v>3873.0110592400006</v>
      </c>
      <c r="T32" s="37">
        <f>SUMIFS(СВЦЭМ!$D$34:$D$777,СВЦЭМ!$A$34:$A$777,$A32,СВЦЭМ!$B$34:$B$777,T$11)+'СЕТ СН'!$F$11+СВЦЭМ!$D$10+'СЕТ СН'!$F$5-'СЕТ СН'!$F$21</f>
        <v>3908.3023162400004</v>
      </c>
      <c r="U32" s="37">
        <f>SUMIFS(СВЦЭМ!$D$34:$D$777,СВЦЭМ!$A$34:$A$777,$A32,СВЦЭМ!$B$34:$B$777,U$11)+'СЕТ СН'!$F$11+СВЦЭМ!$D$10+'СЕТ СН'!$F$5-'СЕТ СН'!$F$21</f>
        <v>3936.0272937200007</v>
      </c>
      <c r="V32" s="37">
        <f>SUMIFS(СВЦЭМ!$D$34:$D$777,СВЦЭМ!$A$34:$A$777,$A32,СВЦЭМ!$B$34:$B$777,V$11)+'СЕТ СН'!$F$11+СВЦЭМ!$D$10+'СЕТ СН'!$F$5-'СЕТ СН'!$F$21</f>
        <v>3920.5827763300003</v>
      </c>
      <c r="W32" s="37">
        <f>SUMIFS(СВЦЭМ!$D$34:$D$777,СВЦЭМ!$A$34:$A$777,$A32,СВЦЭМ!$B$34:$B$777,W$11)+'СЕТ СН'!$F$11+СВЦЭМ!$D$10+'СЕТ СН'!$F$5-'СЕТ СН'!$F$21</f>
        <v>3909.3323606399999</v>
      </c>
      <c r="X32" s="37">
        <f>SUMIFS(СВЦЭМ!$D$34:$D$777,СВЦЭМ!$A$34:$A$777,$A32,СВЦЭМ!$B$34:$B$777,X$11)+'СЕТ СН'!$F$11+СВЦЭМ!$D$10+'СЕТ СН'!$F$5-'СЕТ СН'!$F$21</f>
        <v>3971.6138445800007</v>
      </c>
      <c r="Y32" s="37">
        <f>SUMIFS(СВЦЭМ!$D$34:$D$777,СВЦЭМ!$A$34:$A$777,$A32,СВЦЭМ!$B$34:$B$777,Y$11)+'СЕТ СН'!$F$11+СВЦЭМ!$D$10+'СЕТ СН'!$F$5-'СЕТ СН'!$F$21</f>
        <v>4020.5427182700005</v>
      </c>
    </row>
    <row r="33" spans="1:27" ht="15.75" x14ac:dyDescent="0.2">
      <c r="A33" s="36">
        <f t="shared" si="0"/>
        <v>43030</v>
      </c>
      <c r="B33" s="37">
        <f>SUMIFS(СВЦЭМ!$D$34:$D$777,СВЦЭМ!$A$34:$A$777,$A33,СВЦЭМ!$B$34:$B$777,B$11)+'СЕТ СН'!$F$11+СВЦЭМ!$D$10+'СЕТ СН'!$F$5-'СЕТ СН'!$F$21</f>
        <v>4100.1984475200006</v>
      </c>
      <c r="C33" s="37">
        <f>SUMIFS(СВЦЭМ!$D$34:$D$777,СВЦЭМ!$A$34:$A$777,$A33,СВЦЭМ!$B$34:$B$777,C$11)+'СЕТ СН'!$F$11+СВЦЭМ!$D$10+'СЕТ СН'!$F$5-'СЕТ СН'!$F$21</f>
        <v>4164.4413427400004</v>
      </c>
      <c r="D33" s="37">
        <f>SUMIFS(СВЦЭМ!$D$34:$D$777,СВЦЭМ!$A$34:$A$777,$A33,СВЦЭМ!$B$34:$B$777,D$11)+'СЕТ СН'!$F$11+СВЦЭМ!$D$10+'СЕТ СН'!$F$5-'СЕТ СН'!$F$21</f>
        <v>4191.9592750400006</v>
      </c>
      <c r="E33" s="37">
        <f>SUMIFS(СВЦЭМ!$D$34:$D$777,СВЦЭМ!$A$34:$A$777,$A33,СВЦЭМ!$B$34:$B$777,E$11)+'СЕТ СН'!$F$11+СВЦЭМ!$D$10+'СЕТ СН'!$F$5-'СЕТ СН'!$F$21</f>
        <v>4214.6496592399999</v>
      </c>
      <c r="F33" s="37">
        <f>SUMIFS(СВЦЭМ!$D$34:$D$777,СВЦЭМ!$A$34:$A$777,$A33,СВЦЭМ!$B$34:$B$777,F$11)+'СЕТ СН'!$F$11+СВЦЭМ!$D$10+'СЕТ СН'!$F$5-'СЕТ СН'!$F$21</f>
        <v>4208.9529220000004</v>
      </c>
      <c r="G33" s="37">
        <f>SUMIFS(СВЦЭМ!$D$34:$D$777,СВЦЭМ!$A$34:$A$777,$A33,СВЦЭМ!$B$34:$B$777,G$11)+'СЕТ СН'!$F$11+СВЦЭМ!$D$10+'СЕТ СН'!$F$5-'СЕТ СН'!$F$21</f>
        <v>4188.91747674</v>
      </c>
      <c r="H33" s="37">
        <f>SUMIFS(СВЦЭМ!$D$34:$D$777,СВЦЭМ!$A$34:$A$777,$A33,СВЦЭМ!$B$34:$B$777,H$11)+'СЕТ СН'!$F$11+СВЦЭМ!$D$10+'СЕТ СН'!$F$5-'СЕТ СН'!$F$21</f>
        <v>4158.3287470000005</v>
      </c>
      <c r="I33" s="37">
        <f>SUMIFS(СВЦЭМ!$D$34:$D$777,СВЦЭМ!$A$34:$A$777,$A33,СВЦЭМ!$B$34:$B$777,I$11)+'СЕТ СН'!$F$11+СВЦЭМ!$D$10+'СЕТ СН'!$F$5-'СЕТ СН'!$F$21</f>
        <v>4111.2183861900003</v>
      </c>
      <c r="J33" s="37">
        <f>SUMIFS(СВЦЭМ!$D$34:$D$777,СВЦЭМ!$A$34:$A$777,$A33,СВЦЭМ!$B$34:$B$777,J$11)+'СЕТ СН'!$F$11+СВЦЭМ!$D$10+'СЕТ СН'!$F$5-'СЕТ СН'!$F$21</f>
        <v>4006.5037584000002</v>
      </c>
      <c r="K33" s="37">
        <f>SUMIFS(СВЦЭМ!$D$34:$D$777,СВЦЭМ!$A$34:$A$777,$A33,СВЦЭМ!$B$34:$B$777,K$11)+'СЕТ СН'!$F$11+СВЦЭМ!$D$10+'СЕТ СН'!$F$5-'СЕТ СН'!$F$21</f>
        <v>3918.9920154900001</v>
      </c>
      <c r="L33" s="37">
        <f>SUMIFS(СВЦЭМ!$D$34:$D$777,СВЦЭМ!$A$34:$A$777,$A33,СВЦЭМ!$B$34:$B$777,L$11)+'СЕТ СН'!$F$11+СВЦЭМ!$D$10+'СЕТ СН'!$F$5-'СЕТ СН'!$F$21</f>
        <v>3845.0652186799998</v>
      </c>
      <c r="M33" s="37">
        <f>SUMIFS(СВЦЭМ!$D$34:$D$777,СВЦЭМ!$A$34:$A$777,$A33,СВЦЭМ!$B$34:$B$777,M$11)+'СЕТ СН'!$F$11+СВЦЭМ!$D$10+'СЕТ СН'!$F$5-'СЕТ СН'!$F$21</f>
        <v>3846.5273960900004</v>
      </c>
      <c r="N33" s="37">
        <f>SUMIFS(СВЦЭМ!$D$34:$D$777,СВЦЭМ!$A$34:$A$777,$A33,СВЦЭМ!$B$34:$B$777,N$11)+'СЕТ СН'!$F$11+СВЦЭМ!$D$10+'СЕТ СН'!$F$5-'СЕТ СН'!$F$21</f>
        <v>3848.2708389700001</v>
      </c>
      <c r="O33" s="37">
        <f>SUMIFS(СВЦЭМ!$D$34:$D$777,СВЦЭМ!$A$34:$A$777,$A33,СВЦЭМ!$B$34:$B$777,O$11)+'СЕТ СН'!$F$11+СВЦЭМ!$D$10+'СЕТ СН'!$F$5-'СЕТ СН'!$F$21</f>
        <v>3855.5535929600001</v>
      </c>
      <c r="P33" s="37">
        <f>SUMIFS(СВЦЭМ!$D$34:$D$777,СВЦЭМ!$A$34:$A$777,$A33,СВЦЭМ!$B$34:$B$777,P$11)+'СЕТ СН'!$F$11+СВЦЭМ!$D$10+'СЕТ СН'!$F$5-'СЕТ СН'!$F$21</f>
        <v>3859.0531326</v>
      </c>
      <c r="Q33" s="37">
        <f>SUMIFS(СВЦЭМ!$D$34:$D$777,СВЦЭМ!$A$34:$A$777,$A33,СВЦЭМ!$B$34:$B$777,Q$11)+'СЕТ СН'!$F$11+СВЦЭМ!$D$10+'СЕТ СН'!$F$5-'СЕТ СН'!$F$21</f>
        <v>3860.4158965300003</v>
      </c>
      <c r="R33" s="37">
        <f>SUMIFS(СВЦЭМ!$D$34:$D$777,СВЦЭМ!$A$34:$A$777,$A33,СВЦЭМ!$B$34:$B$777,R$11)+'СЕТ СН'!$F$11+СВЦЭМ!$D$10+'СЕТ СН'!$F$5-'СЕТ СН'!$F$21</f>
        <v>3856.9895132600004</v>
      </c>
      <c r="S33" s="37">
        <f>SUMIFS(СВЦЭМ!$D$34:$D$777,СВЦЭМ!$A$34:$A$777,$A33,СВЦЭМ!$B$34:$B$777,S$11)+'СЕТ СН'!$F$11+СВЦЭМ!$D$10+'СЕТ СН'!$F$5-'СЕТ СН'!$F$21</f>
        <v>3857.3796309400004</v>
      </c>
      <c r="T33" s="37">
        <f>SUMIFS(СВЦЭМ!$D$34:$D$777,СВЦЭМ!$A$34:$A$777,$A33,СВЦЭМ!$B$34:$B$777,T$11)+'СЕТ СН'!$F$11+СВЦЭМ!$D$10+'СЕТ СН'!$F$5-'СЕТ СН'!$F$21</f>
        <v>3818.39132548</v>
      </c>
      <c r="U33" s="37">
        <f>SUMIFS(СВЦЭМ!$D$34:$D$777,СВЦЭМ!$A$34:$A$777,$A33,СВЦЭМ!$B$34:$B$777,U$11)+'СЕТ СН'!$F$11+СВЦЭМ!$D$10+'СЕТ СН'!$F$5-'СЕТ СН'!$F$21</f>
        <v>3802.3780537399998</v>
      </c>
      <c r="V33" s="37">
        <f>SUMIFS(СВЦЭМ!$D$34:$D$777,СВЦЭМ!$A$34:$A$777,$A33,СВЦЭМ!$B$34:$B$777,V$11)+'СЕТ СН'!$F$11+СВЦЭМ!$D$10+'СЕТ СН'!$F$5-'СЕТ СН'!$F$21</f>
        <v>3804.2216081799997</v>
      </c>
      <c r="W33" s="37">
        <f>SUMIFS(СВЦЭМ!$D$34:$D$777,СВЦЭМ!$A$34:$A$777,$A33,СВЦЭМ!$B$34:$B$777,W$11)+'СЕТ СН'!$F$11+СВЦЭМ!$D$10+'СЕТ СН'!$F$5-'СЕТ СН'!$F$21</f>
        <v>3875.0206216000006</v>
      </c>
      <c r="X33" s="37">
        <f>SUMIFS(СВЦЭМ!$D$34:$D$777,СВЦЭМ!$A$34:$A$777,$A33,СВЦЭМ!$B$34:$B$777,X$11)+'СЕТ СН'!$F$11+СВЦЭМ!$D$10+'СЕТ СН'!$F$5-'СЕТ СН'!$F$21</f>
        <v>3970.0618841800006</v>
      </c>
      <c r="Y33" s="37">
        <f>SUMIFS(СВЦЭМ!$D$34:$D$777,СВЦЭМ!$A$34:$A$777,$A33,СВЦЭМ!$B$34:$B$777,Y$11)+'СЕТ СН'!$F$11+СВЦЭМ!$D$10+'СЕТ СН'!$F$5-'СЕТ СН'!$F$21</f>
        <v>4058.7938772899997</v>
      </c>
    </row>
    <row r="34" spans="1:27" ht="15.75" x14ac:dyDescent="0.2">
      <c r="A34" s="36">
        <f t="shared" si="0"/>
        <v>43031</v>
      </c>
      <c r="B34" s="37">
        <f>SUMIFS(СВЦЭМ!$D$34:$D$777,СВЦЭМ!$A$34:$A$777,$A34,СВЦЭМ!$B$34:$B$777,B$11)+'СЕТ СН'!$F$11+СВЦЭМ!$D$10+'СЕТ СН'!$F$5-'СЕТ СН'!$F$21</f>
        <v>4073.9572241000005</v>
      </c>
      <c r="C34" s="37">
        <f>SUMIFS(СВЦЭМ!$D$34:$D$777,СВЦЭМ!$A$34:$A$777,$A34,СВЦЭМ!$B$34:$B$777,C$11)+'СЕТ СН'!$F$11+СВЦЭМ!$D$10+'СЕТ СН'!$F$5-'СЕТ СН'!$F$21</f>
        <v>4127.8594770400005</v>
      </c>
      <c r="D34" s="37">
        <f>SUMIFS(СВЦЭМ!$D$34:$D$777,СВЦЭМ!$A$34:$A$777,$A34,СВЦЭМ!$B$34:$B$777,D$11)+'СЕТ СН'!$F$11+СВЦЭМ!$D$10+'СЕТ СН'!$F$5-'СЕТ СН'!$F$21</f>
        <v>4164.5355300299998</v>
      </c>
      <c r="E34" s="37">
        <f>SUMIFS(СВЦЭМ!$D$34:$D$777,СВЦЭМ!$A$34:$A$777,$A34,СВЦЭМ!$B$34:$B$777,E$11)+'СЕТ СН'!$F$11+СВЦЭМ!$D$10+'СЕТ СН'!$F$5-'СЕТ СН'!$F$21</f>
        <v>4186.3436061499997</v>
      </c>
      <c r="F34" s="37">
        <f>SUMIFS(СВЦЭМ!$D$34:$D$777,СВЦЭМ!$A$34:$A$777,$A34,СВЦЭМ!$B$34:$B$777,F$11)+'СЕТ СН'!$F$11+СВЦЭМ!$D$10+'СЕТ СН'!$F$5-'СЕТ СН'!$F$21</f>
        <v>4186.1325005400004</v>
      </c>
      <c r="G34" s="37">
        <f>SUMIFS(СВЦЭМ!$D$34:$D$777,СВЦЭМ!$A$34:$A$777,$A34,СВЦЭМ!$B$34:$B$777,G$11)+'СЕТ СН'!$F$11+СВЦЭМ!$D$10+'СЕТ СН'!$F$5-'СЕТ СН'!$F$21</f>
        <v>4157.2385822900005</v>
      </c>
      <c r="H34" s="37">
        <f>SUMIFS(СВЦЭМ!$D$34:$D$777,СВЦЭМ!$A$34:$A$777,$A34,СВЦЭМ!$B$34:$B$777,H$11)+'СЕТ СН'!$F$11+СВЦЭМ!$D$10+'СЕТ СН'!$F$5-'СЕТ СН'!$F$21</f>
        <v>4138.9589639799997</v>
      </c>
      <c r="I34" s="37">
        <f>SUMIFS(СВЦЭМ!$D$34:$D$777,СВЦЭМ!$A$34:$A$777,$A34,СВЦЭМ!$B$34:$B$777,I$11)+'СЕТ СН'!$F$11+СВЦЭМ!$D$10+'СЕТ СН'!$F$5-'СЕТ СН'!$F$21</f>
        <v>4106.3902280100001</v>
      </c>
      <c r="J34" s="37">
        <f>SUMIFS(СВЦЭМ!$D$34:$D$777,СВЦЭМ!$A$34:$A$777,$A34,СВЦЭМ!$B$34:$B$777,J$11)+'СЕТ СН'!$F$11+СВЦЭМ!$D$10+'СЕТ СН'!$F$5-'СЕТ СН'!$F$21</f>
        <v>4016.5014403599998</v>
      </c>
      <c r="K34" s="37">
        <f>SUMIFS(СВЦЭМ!$D$34:$D$777,СВЦЭМ!$A$34:$A$777,$A34,СВЦЭМ!$B$34:$B$777,K$11)+'СЕТ СН'!$F$11+СВЦЭМ!$D$10+'СЕТ СН'!$F$5-'СЕТ СН'!$F$21</f>
        <v>3964.4838271500003</v>
      </c>
      <c r="L34" s="37">
        <f>SUMIFS(СВЦЭМ!$D$34:$D$777,СВЦЭМ!$A$34:$A$777,$A34,СВЦЭМ!$B$34:$B$777,L$11)+'СЕТ СН'!$F$11+СВЦЭМ!$D$10+'СЕТ СН'!$F$5-'СЕТ СН'!$F$21</f>
        <v>3949.3115828700002</v>
      </c>
      <c r="M34" s="37">
        <f>SUMIFS(СВЦЭМ!$D$34:$D$777,СВЦЭМ!$A$34:$A$777,$A34,СВЦЭМ!$B$34:$B$777,M$11)+'СЕТ СН'!$F$11+СВЦЭМ!$D$10+'СЕТ СН'!$F$5-'СЕТ СН'!$F$21</f>
        <v>3948.7075810200004</v>
      </c>
      <c r="N34" s="37">
        <f>SUMIFS(СВЦЭМ!$D$34:$D$777,СВЦЭМ!$A$34:$A$777,$A34,СВЦЭМ!$B$34:$B$777,N$11)+'СЕТ СН'!$F$11+СВЦЭМ!$D$10+'СЕТ СН'!$F$5-'СЕТ СН'!$F$21</f>
        <v>3936.6610779399998</v>
      </c>
      <c r="O34" s="37">
        <f>SUMIFS(СВЦЭМ!$D$34:$D$777,СВЦЭМ!$A$34:$A$777,$A34,СВЦЭМ!$B$34:$B$777,O$11)+'СЕТ СН'!$F$11+СВЦЭМ!$D$10+'СЕТ СН'!$F$5-'СЕТ СН'!$F$21</f>
        <v>3928.1758245199999</v>
      </c>
      <c r="P34" s="37">
        <f>SUMIFS(СВЦЭМ!$D$34:$D$777,СВЦЭМ!$A$34:$A$777,$A34,СВЦЭМ!$B$34:$B$777,P$11)+'СЕТ СН'!$F$11+СВЦЭМ!$D$10+'СЕТ СН'!$F$5-'СЕТ СН'!$F$21</f>
        <v>3920.2733234799998</v>
      </c>
      <c r="Q34" s="37">
        <f>SUMIFS(СВЦЭМ!$D$34:$D$777,СВЦЭМ!$A$34:$A$777,$A34,СВЦЭМ!$B$34:$B$777,Q$11)+'СЕТ СН'!$F$11+СВЦЭМ!$D$10+'СЕТ СН'!$F$5-'СЕТ СН'!$F$21</f>
        <v>3914.1398253799998</v>
      </c>
      <c r="R34" s="37">
        <f>SUMIFS(СВЦЭМ!$D$34:$D$777,СВЦЭМ!$A$34:$A$777,$A34,СВЦЭМ!$B$34:$B$777,R$11)+'СЕТ СН'!$F$11+СВЦЭМ!$D$10+'СЕТ СН'!$F$5-'СЕТ СН'!$F$21</f>
        <v>3911.0820291400005</v>
      </c>
      <c r="S34" s="37">
        <f>SUMIFS(СВЦЭМ!$D$34:$D$777,СВЦЭМ!$A$34:$A$777,$A34,СВЦЭМ!$B$34:$B$777,S$11)+'СЕТ СН'!$F$11+СВЦЭМ!$D$10+'СЕТ СН'!$F$5-'СЕТ СН'!$F$21</f>
        <v>3927.17853732</v>
      </c>
      <c r="T34" s="37">
        <f>SUMIFS(СВЦЭМ!$D$34:$D$777,СВЦЭМ!$A$34:$A$777,$A34,СВЦЭМ!$B$34:$B$777,T$11)+'СЕТ СН'!$F$11+СВЦЭМ!$D$10+'СЕТ СН'!$F$5-'СЕТ СН'!$F$21</f>
        <v>3959.6559263400004</v>
      </c>
      <c r="U34" s="37">
        <f>SUMIFS(СВЦЭМ!$D$34:$D$777,СВЦЭМ!$A$34:$A$777,$A34,СВЦЭМ!$B$34:$B$777,U$11)+'СЕТ СН'!$F$11+СВЦЭМ!$D$10+'СЕТ СН'!$F$5-'СЕТ СН'!$F$21</f>
        <v>3966.1118607200005</v>
      </c>
      <c r="V34" s="37">
        <f>SUMIFS(СВЦЭМ!$D$34:$D$777,СВЦЭМ!$A$34:$A$777,$A34,СВЦЭМ!$B$34:$B$777,V$11)+'СЕТ СН'!$F$11+СВЦЭМ!$D$10+'СЕТ СН'!$F$5-'СЕТ СН'!$F$21</f>
        <v>3938.0790339000005</v>
      </c>
      <c r="W34" s="37">
        <f>SUMIFS(СВЦЭМ!$D$34:$D$777,СВЦЭМ!$A$34:$A$777,$A34,СВЦЭМ!$B$34:$B$777,W$11)+'СЕТ СН'!$F$11+СВЦЭМ!$D$10+'СЕТ СН'!$F$5-'СЕТ СН'!$F$21</f>
        <v>3962.7443335200005</v>
      </c>
      <c r="X34" s="37">
        <f>SUMIFS(СВЦЭМ!$D$34:$D$777,СВЦЭМ!$A$34:$A$777,$A34,СВЦЭМ!$B$34:$B$777,X$11)+'СЕТ СН'!$F$11+СВЦЭМ!$D$10+'СЕТ СН'!$F$5-'СЕТ СН'!$F$21</f>
        <v>3957.9936843599999</v>
      </c>
      <c r="Y34" s="37">
        <f>SUMIFS(СВЦЭМ!$D$34:$D$777,СВЦЭМ!$A$34:$A$777,$A34,СВЦЭМ!$B$34:$B$777,Y$11)+'СЕТ СН'!$F$11+СВЦЭМ!$D$10+'СЕТ СН'!$F$5-'СЕТ СН'!$F$21</f>
        <v>4016.2103803400005</v>
      </c>
    </row>
    <row r="35" spans="1:27" ht="15.75" x14ac:dyDescent="0.2">
      <c r="A35" s="36">
        <f t="shared" si="0"/>
        <v>43032</v>
      </c>
      <c r="B35" s="37">
        <f>SUMIFS(СВЦЭМ!$D$34:$D$777,СВЦЭМ!$A$34:$A$777,$A35,СВЦЭМ!$B$34:$B$777,B$11)+'СЕТ СН'!$F$11+СВЦЭМ!$D$10+'СЕТ СН'!$F$5-'СЕТ СН'!$F$21</f>
        <v>4113.3136315400006</v>
      </c>
      <c r="C35" s="37">
        <f>SUMIFS(СВЦЭМ!$D$34:$D$777,СВЦЭМ!$A$34:$A$777,$A35,СВЦЭМ!$B$34:$B$777,C$11)+'СЕТ СН'!$F$11+СВЦЭМ!$D$10+'СЕТ СН'!$F$5-'СЕТ СН'!$F$21</f>
        <v>4114.1573222699999</v>
      </c>
      <c r="D35" s="37">
        <f>SUMIFS(СВЦЭМ!$D$34:$D$777,СВЦЭМ!$A$34:$A$777,$A35,СВЦЭМ!$B$34:$B$777,D$11)+'СЕТ СН'!$F$11+СВЦЭМ!$D$10+'СЕТ СН'!$F$5-'СЕТ СН'!$F$21</f>
        <v>4163.6192283199998</v>
      </c>
      <c r="E35" s="37">
        <f>SUMIFS(СВЦЭМ!$D$34:$D$777,СВЦЭМ!$A$34:$A$777,$A35,СВЦЭМ!$B$34:$B$777,E$11)+'СЕТ СН'!$F$11+СВЦЭМ!$D$10+'СЕТ СН'!$F$5-'СЕТ СН'!$F$21</f>
        <v>4212.6336555400003</v>
      </c>
      <c r="F35" s="37">
        <f>SUMIFS(СВЦЭМ!$D$34:$D$777,СВЦЭМ!$A$34:$A$777,$A35,СВЦЭМ!$B$34:$B$777,F$11)+'СЕТ СН'!$F$11+СВЦЭМ!$D$10+'СЕТ СН'!$F$5-'СЕТ СН'!$F$21</f>
        <v>4213.7917203699999</v>
      </c>
      <c r="G35" s="37">
        <f>SUMIFS(СВЦЭМ!$D$34:$D$777,СВЦЭМ!$A$34:$A$777,$A35,СВЦЭМ!$B$34:$B$777,G$11)+'СЕТ СН'!$F$11+СВЦЭМ!$D$10+'СЕТ СН'!$F$5-'СЕТ СН'!$F$21</f>
        <v>4183.3913669900003</v>
      </c>
      <c r="H35" s="37">
        <f>SUMIFS(СВЦЭМ!$D$34:$D$777,СВЦЭМ!$A$34:$A$777,$A35,СВЦЭМ!$B$34:$B$777,H$11)+'СЕТ СН'!$F$11+СВЦЭМ!$D$10+'СЕТ СН'!$F$5-'СЕТ СН'!$F$21</f>
        <v>4089.3025106499999</v>
      </c>
      <c r="I35" s="37">
        <f>SUMIFS(СВЦЭМ!$D$34:$D$777,СВЦЭМ!$A$34:$A$777,$A35,СВЦЭМ!$B$34:$B$777,I$11)+'СЕТ СН'!$F$11+СВЦЭМ!$D$10+'СЕТ СН'!$F$5-'СЕТ СН'!$F$21</f>
        <v>4023.1951086099998</v>
      </c>
      <c r="J35" s="37">
        <f>SUMIFS(СВЦЭМ!$D$34:$D$777,СВЦЭМ!$A$34:$A$777,$A35,СВЦЭМ!$B$34:$B$777,J$11)+'СЕТ СН'!$F$11+СВЦЭМ!$D$10+'СЕТ СН'!$F$5-'СЕТ СН'!$F$21</f>
        <v>3971.3477954600003</v>
      </c>
      <c r="K35" s="37">
        <f>SUMIFS(СВЦЭМ!$D$34:$D$777,СВЦЭМ!$A$34:$A$777,$A35,СВЦЭМ!$B$34:$B$777,K$11)+'СЕТ СН'!$F$11+СВЦЭМ!$D$10+'СЕТ СН'!$F$5-'СЕТ СН'!$F$21</f>
        <v>3910.2413192499998</v>
      </c>
      <c r="L35" s="37">
        <f>SUMIFS(СВЦЭМ!$D$34:$D$777,СВЦЭМ!$A$34:$A$777,$A35,СВЦЭМ!$B$34:$B$777,L$11)+'СЕТ СН'!$F$11+СВЦЭМ!$D$10+'СЕТ СН'!$F$5-'СЕТ СН'!$F$21</f>
        <v>3834.7633002500006</v>
      </c>
      <c r="M35" s="37">
        <f>SUMIFS(СВЦЭМ!$D$34:$D$777,СВЦЭМ!$A$34:$A$777,$A35,СВЦЭМ!$B$34:$B$777,M$11)+'СЕТ СН'!$F$11+СВЦЭМ!$D$10+'СЕТ СН'!$F$5-'СЕТ СН'!$F$21</f>
        <v>3817.3322315400001</v>
      </c>
      <c r="N35" s="37">
        <f>SUMIFS(СВЦЭМ!$D$34:$D$777,СВЦЭМ!$A$34:$A$777,$A35,СВЦЭМ!$B$34:$B$777,N$11)+'СЕТ СН'!$F$11+СВЦЭМ!$D$10+'СЕТ СН'!$F$5-'СЕТ СН'!$F$21</f>
        <v>3805.3119817400002</v>
      </c>
      <c r="O35" s="37">
        <f>SUMIFS(СВЦЭМ!$D$34:$D$777,СВЦЭМ!$A$34:$A$777,$A35,СВЦЭМ!$B$34:$B$777,O$11)+'СЕТ СН'!$F$11+СВЦЭМ!$D$10+'СЕТ СН'!$F$5-'СЕТ СН'!$F$21</f>
        <v>3795.3789376599998</v>
      </c>
      <c r="P35" s="37">
        <f>SUMIFS(СВЦЭМ!$D$34:$D$777,СВЦЭМ!$A$34:$A$777,$A35,СВЦЭМ!$B$34:$B$777,P$11)+'СЕТ СН'!$F$11+СВЦЭМ!$D$10+'СЕТ СН'!$F$5-'СЕТ СН'!$F$21</f>
        <v>3790.1754115500007</v>
      </c>
      <c r="Q35" s="37">
        <f>SUMIFS(СВЦЭМ!$D$34:$D$777,СВЦЭМ!$A$34:$A$777,$A35,СВЦЭМ!$B$34:$B$777,Q$11)+'СЕТ СН'!$F$11+СВЦЭМ!$D$10+'СЕТ СН'!$F$5-'СЕТ СН'!$F$21</f>
        <v>3794.4723754300003</v>
      </c>
      <c r="R35" s="37">
        <f>SUMIFS(СВЦЭМ!$D$34:$D$777,СВЦЭМ!$A$34:$A$777,$A35,СВЦЭМ!$B$34:$B$777,R$11)+'СЕТ СН'!$F$11+СВЦЭМ!$D$10+'СЕТ СН'!$F$5-'СЕТ СН'!$F$21</f>
        <v>3785.91240406</v>
      </c>
      <c r="S35" s="37">
        <f>SUMIFS(СВЦЭМ!$D$34:$D$777,СВЦЭМ!$A$34:$A$777,$A35,СВЦЭМ!$B$34:$B$777,S$11)+'СЕТ СН'!$F$11+СВЦЭМ!$D$10+'СЕТ СН'!$F$5-'СЕТ СН'!$F$21</f>
        <v>3795.0465204500006</v>
      </c>
      <c r="T35" s="37">
        <f>SUMIFS(СВЦЭМ!$D$34:$D$777,СВЦЭМ!$A$34:$A$777,$A35,СВЦЭМ!$B$34:$B$777,T$11)+'СЕТ СН'!$F$11+СВЦЭМ!$D$10+'СЕТ СН'!$F$5-'СЕТ СН'!$F$21</f>
        <v>3816.1391778699999</v>
      </c>
      <c r="U35" s="37">
        <f>SUMIFS(СВЦЭМ!$D$34:$D$777,СВЦЭМ!$A$34:$A$777,$A35,СВЦЭМ!$B$34:$B$777,U$11)+'СЕТ СН'!$F$11+СВЦЭМ!$D$10+'СЕТ СН'!$F$5-'СЕТ СН'!$F$21</f>
        <v>3839.7432533299998</v>
      </c>
      <c r="V35" s="37">
        <f>SUMIFS(СВЦЭМ!$D$34:$D$777,СВЦЭМ!$A$34:$A$777,$A35,СВЦЭМ!$B$34:$B$777,V$11)+'СЕТ СН'!$F$11+СВЦЭМ!$D$10+'СЕТ СН'!$F$5-'СЕТ СН'!$F$21</f>
        <v>3840.6910660499998</v>
      </c>
      <c r="W35" s="37">
        <f>SUMIFS(СВЦЭМ!$D$34:$D$777,СВЦЭМ!$A$34:$A$777,$A35,СВЦЭМ!$B$34:$B$777,W$11)+'СЕТ СН'!$F$11+СВЦЭМ!$D$10+'СЕТ СН'!$F$5-'СЕТ СН'!$F$21</f>
        <v>3890.8698586299997</v>
      </c>
      <c r="X35" s="37">
        <f>SUMIFS(СВЦЭМ!$D$34:$D$777,СВЦЭМ!$A$34:$A$777,$A35,СВЦЭМ!$B$34:$B$777,X$11)+'СЕТ СН'!$F$11+СВЦЭМ!$D$10+'СЕТ СН'!$F$5-'СЕТ СН'!$F$21</f>
        <v>3951.6821278900006</v>
      </c>
      <c r="Y35" s="37">
        <f>SUMIFS(СВЦЭМ!$D$34:$D$777,СВЦЭМ!$A$34:$A$777,$A35,СВЦЭМ!$B$34:$B$777,Y$11)+'СЕТ СН'!$F$11+СВЦЭМ!$D$10+'СЕТ СН'!$F$5-'СЕТ СН'!$F$21</f>
        <v>4033.1506586000005</v>
      </c>
    </row>
    <row r="36" spans="1:27" ht="15.75" x14ac:dyDescent="0.2">
      <c r="A36" s="36">
        <f t="shared" si="0"/>
        <v>43033</v>
      </c>
      <c r="B36" s="37">
        <f>SUMIFS(СВЦЭМ!$D$34:$D$777,СВЦЭМ!$A$34:$A$777,$A36,СВЦЭМ!$B$34:$B$777,B$11)+'СЕТ СН'!$F$11+СВЦЭМ!$D$10+'СЕТ СН'!$F$5-'СЕТ СН'!$F$21</f>
        <v>4073.5418536400002</v>
      </c>
      <c r="C36" s="37">
        <f>SUMIFS(СВЦЭМ!$D$34:$D$777,СВЦЭМ!$A$34:$A$777,$A36,СВЦЭМ!$B$34:$B$777,C$11)+'СЕТ СН'!$F$11+СВЦЭМ!$D$10+'СЕТ СН'!$F$5-'СЕТ СН'!$F$21</f>
        <v>4120.9782849599997</v>
      </c>
      <c r="D36" s="37">
        <f>SUMIFS(СВЦЭМ!$D$34:$D$777,СВЦЭМ!$A$34:$A$777,$A36,СВЦЭМ!$B$34:$B$777,D$11)+'СЕТ СН'!$F$11+СВЦЭМ!$D$10+'СЕТ СН'!$F$5-'СЕТ СН'!$F$21</f>
        <v>4149.76791994</v>
      </c>
      <c r="E36" s="37">
        <f>SUMIFS(СВЦЭМ!$D$34:$D$777,СВЦЭМ!$A$34:$A$777,$A36,СВЦЭМ!$B$34:$B$777,E$11)+'СЕТ СН'!$F$11+СВЦЭМ!$D$10+'СЕТ СН'!$F$5-'СЕТ СН'!$F$21</f>
        <v>4150.9453598600003</v>
      </c>
      <c r="F36" s="37">
        <f>SUMIFS(СВЦЭМ!$D$34:$D$777,СВЦЭМ!$A$34:$A$777,$A36,СВЦЭМ!$B$34:$B$777,F$11)+'СЕТ СН'!$F$11+СВЦЭМ!$D$10+'СЕТ СН'!$F$5-'СЕТ СН'!$F$21</f>
        <v>4151.2770190600004</v>
      </c>
      <c r="G36" s="37">
        <f>SUMIFS(СВЦЭМ!$D$34:$D$777,СВЦЭМ!$A$34:$A$777,$A36,СВЦЭМ!$B$34:$B$777,G$11)+'СЕТ СН'!$F$11+СВЦЭМ!$D$10+'СЕТ СН'!$F$5-'СЕТ СН'!$F$21</f>
        <v>4121.8253922800004</v>
      </c>
      <c r="H36" s="37">
        <f>SUMIFS(СВЦЭМ!$D$34:$D$777,СВЦЭМ!$A$34:$A$777,$A36,СВЦЭМ!$B$34:$B$777,H$11)+'СЕТ СН'!$F$11+СВЦЭМ!$D$10+'СЕТ СН'!$F$5-'СЕТ СН'!$F$21</f>
        <v>4141.96398795</v>
      </c>
      <c r="I36" s="37">
        <f>SUMIFS(СВЦЭМ!$D$34:$D$777,СВЦЭМ!$A$34:$A$777,$A36,СВЦЭМ!$B$34:$B$777,I$11)+'СЕТ СН'!$F$11+СВЦЭМ!$D$10+'СЕТ СН'!$F$5-'СЕТ СН'!$F$21</f>
        <v>4113.6287612200003</v>
      </c>
      <c r="J36" s="37">
        <f>SUMIFS(СВЦЭМ!$D$34:$D$777,СВЦЭМ!$A$34:$A$777,$A36,СВЦЭМ!$B$34:$B$777,J$11)+'СЕТ СН'!$F$11+СВЦЭМ!$D$10+'СЕТ СН'!$F$5-'СЕТ СН'!$F$21</f>
        <v>4040.7791126500006</v>
      </c>
      <c r="K36" s="37">
        <f>SUMIFS(СВЦЭМ!$D$34:$D$777,СВЦЭМ!$A$34:$A$777,$A36,СВЦЭМ!$B$34:$B$777,K$11)+'СЕТ СН'!$F$11+СВЦЭМ!$D$10+'СЕТ СН'!$F$5-'СЕТ СН'!$F$21</f>
        <v>3964.4540272300001</v>
      </c>
      <c r="L36" s="37">
        <f>SUMIFS(СВЦЭМ!$D$34:$D$777,СВЦЭМ!$A$34:$A$777,$A36,СВЦЭМ!$B$34:$B$777,L$11)+'СЕТ СН'!$F$11+СВЦЭМ!$D$10+'СЕТ СН'!$F$5-'СЕТ СН'!$F$21</f>
        <v>3889.6739925800002</v>
      </c>
      <c r="M36" s="37">
        <f>SUMIFS(СВЦЭМ!$D$34:$D$777,СВЦЭМ!$A$34:$A$777,$A36,СВЦЭМ!$B$34:$B$777,M$11)+'СЕТ СН'!$F$11+СВЦЭМ!$D$10+'СЕТ СН'!$F$5-'СЕТ СН'!$F$21</f>
        <v>3866.0866573800004</v>
      </c>
      <c r="N36" s="37">
        <f>SUMIFS(СВЦЭМ!$D$34:$D$777,СВЦЭМ!$A$34:$A$777,$A36,СВЦЭМ!$B$34:$B$777,N$11)+'СЕТ СН'!$F$11+СВЦЭМ!$D$10+'СЕТ СН'!$F$5-'СЕТ СН'!$F$21</f>
        <v>3857.36128749</v>
      </c>
      <c r="O36" s="37">
        <f>SUMIFS(СВЦЭМ!$D$34:$D$777,СВЦЭМ!$A$34:$A$777,$A36,СВЦЭМ!$B$34:$B$777,O$11)+'СЕТ СН'!$F$11+СВЦЭМ!$D$10+'СЕТ СН'!$F$5-'СЕТ СН'!$F$21</f>
        <v>3861.2190162699999</v>
      </c>
      <c r="P36" s="37">
        <f>SUMIFS(СВЦЭМ!$D$34:$D$777,СВЦЭМ!$A$34:$A$777,$A36,СВЦЭМ!$B$34:$B$777,P$11)+'СЕТ СН'!$F$11+СВЦЭМ!$D$10+'СЕТ СН'!$F$5-'СЕТ СН'!$F$21</f>
        <v>3857.1045144700001</v>
      </c>
      <c r="Q36" s="37">
        <f>SUMIFS(СВЦЭМ!$D$34:$D$777,СВЦЭМ!$A$34:$A$777,$A36,СВЦЭМ!$B$34:$B$777,Q$11)+'СЕТ СН'!$F$11+СВЦЭМ!$D$10+'СЕТ СН'!$F$5-'СЕТ СН'!$F$21</f>
        <v>3848.5449197100006</v>
      </c>
      <c r="R36" s="37">
        <f>SUMIFS(СВЦЭМ!$D$34:$D$777,СВЦЭМ!$A$34:$A$777,$A36,СВЦЭМ!$B$34:$B$777,R$11)+'СЕТ СН'!$F$11+СВЦЭМ!$D$10+'СЕТ СН'!$F$5-'СЕТ СН'!$F$21</f>
        <v>3844.8847526999998</v>
      </c>
      <c r="S36" s="37">
        <f>SUMIFS(СВЦЭМ!$D$34:$D$777,СВЦЭМ!$A$34:$A$777,$A36,СВЦЭМ!$B$34:$B$777,S$11)+'СЕТ СН'!$F$11+СВЦЭМ!$D$10+'СЕТ СН'!$F$5-'СЕТ СН'!$F$21</f>
        <v>3856.4090096099999</v>
      </c>
      <c r="T36" s="37">
        <f>SUMIFS(СВЦЭМ!$D$34:$D$777,СВЦЭМ!$A$34:$A$777,$A36,СВЦЭМ!$B$34:$B$777,T$11)+'СЕТ СН'!$F$11+СВЦЭМ!$D$10+'СЕТ СН'!$F$5-'СЕТ СН'!$F$21</f>
        <v>3894.3481624000005</v>
      </c>
      <c r="U36" s="37">
        <f>SUMIFS(СВЦЭМ!$D$34:$D$777,СВЦЭМ!$A$34:$A$777,$A36,СВЦЭМ!$B$34:$B$777,U$11)+'СЕТ СН'!$F$11+СВЦЭМ!$D$10+'СЕТ СН'!$F$5-'СЕТ СН'!$F$21</f>
        <v>3916.28050798</v>
      </c>
      <c r="V36" s="37">
        <f>SUMIFS(СВЦЭМ!$D$34:$D$777,СВЦЭМ!$A$34:$A$777,$A36,СВЦЭМ!$B$34:$B$777,V$11)+'СЕТ СН'!$F$11+СВЦЭМ!$D$10+'СЕТ СН'!$F$5-'СЕТ СН'!$F$21</f>
        <v>3898.4442242200003</v>
      </c>
      <c r="W36" s="37">
        <f>SUMIFS(СВЦЭМ!$D$34:$D$777,СВЦЭМ!$A$34:$A$777,$A36,СВЦЭМ!$B$34:$B$777,W$11)+'СЕТ СН'!$F$11+СВЦЭМ!$D$10+'СЕТ СН'!$F$5-'СЕТ СН'!$F$21</f>
        <v>3947.2227088899999</v>
      </c>
      <c r="X36" s="37">
        <f>SUMIFS(СВЦЭМ!$D$34:$D$777,СВЦЭМ!$A$34:$A$777,$A36,СВЦЭМ!$B$34:$B$777,X$11)+'СЕТ СН'!$F$11+СВЦЭМ!$D$10+'СЕТ СН'!$F$5-'СЕТ СН'!$F$21</f>
        <v>3944.3003394699999</v>
      </c>
      <c r="Y36" s="37">
        <f>SUMIFS(СВЦЭМ!$D$34:$D$777,СВЦЭМ!$A$34:$A$777,$A36,СВЦЭМ!$B$34:$B$777,Y$11)+'СЕТ СН'!$F$11+СВЦЭМ!$D$10+'СЕТ СН'!$F$5-'СЕТ СН'!$F$21</f>
        <v>3999.2541281700005</v>
      </c>
    </row>
    <row r="37" spans="1:27" ht="15.75" x14ac:dyDescent="0.2">
      <c r="A37" s="36">
        <f t="shared" si="0"/>
        <v>43034</v>
      </c>
      <c r="B37" s="37">
        <f>SUMIFS(СВЦЭМ!$D$34:$D$777,СВЦЭМ!$A$34:$A$777,$A37,СВЦЭМ!$B$34:$B$777,B$11)+'СЕТ СН'!$F$11+СВЦЭМ!$D$10+'СЕТ СН'!$F$5-'СЕТ СН'!$F$21</f>
        <v>4067.8625029699997</v>
      </c>
      <c r="C37" s="37">
        <f>SUMIFS(СВЦЭМ!$D$34:$D$777,СВЦЭМ!$A$34:$A$777,$A37,СВЦЭМ!$B$34:$B$777,C$11)+'СЕТ СН'!$F$11+СВЦЭМ!$D$10+'СЕТ СН'!$F$5-'СЕТ СН'!$F$21</f>
        <v>4140.0738180099997</v>
      </c>
      <c r="D37" s="37">
        <f>SUMIFS(СВЦЭМ!$D$34:$D$777,СВЦЭМ!$A$34:$A$777,$A37,СВЦЭМ!$B$34:$B$777,D$11)+'СЕТ СН'!$F$11+СВЦЭМ!$D$10+'СЕТ СН'!$F$5-'СЕТ СН'!$F$21</f>
        <v>4156.9541115499997</v>
      </c>
      <c r="E37" s="37">
        <f>SUMIFS(СВЦЭМ!$D$34:$D$777,СВЦЭМ!$A$34:$A$777,$A37,СВЦЭМ!$B$34:$B$777,E$11)+'СЕТ СН'!$F$11+СВЦЭМ!$D$10+'СЕТ СН'!$F$5-'СЕТ СН'!$F$21</f>
        <v>4166.25641636</v>
      </c>
      <c r="F37" s="37">
        <f>SUMIFS(СВЦЭМ!$D$34:$D$777,СВЦЭМ!$A$34:$A$777,$A37,СВЦЭМ!$B$34:$B$777,F$11)+'СЕТ СН'!$F$11+СВЦЭМ!$D$10+'СЕТ СН'!$F$5-'СЕТ СН'!$F$21</f>
        <v>4159.4872690499997</v>
      </c>
      <c r="G37" s="37">
        <f>SUMIFS(СВЦЭМ!$D$34:$D$777,СВЦЭМ!$A$34:$A$777,$A37,СВЦЭМ!$B$34:$B$777,G$11)+'СЕТ СН'!$F$11+СВЦЭМ!$D$10+'СЕТ СН'!$F$5-'СЕТ СН'!$F$21</f>
        <v>4145.40214259</v>
      </c>
      <c r="H37" s="37">
        <f>SUMIFS(СВЦЭМ!$D$34:$D$777,СВЦЭМ!$A$34:$A$777,$A37,СВЦЭМ!$B$34:$B$777,H$11)+'СЕТ СН'!$F$11+СВЦЭМ!$D$10+'СЕТ СН'!$F$5-'СЕТ СН'!$F$21</f>
        <v>4053.4064752700006</v>
      </c>
      <c r="I37" s="37">
        <f>SUMIFS(СВЦЭМ!$D$34:$D$777,СВЦЭМ!$A$34:$A$777,$A37,СВЦЭМ!$B$34:$B$777,I$11)+'СЕТ СН'!$F$11+СВЦЭМ!$D$10+'СЕТ СН'!$F$5-'СЕТ СН'!$F$21</f>
        <v>4012.9213886100006</v>
      </c>
      <c r="J37" s="37">
        <f>SUMIFS(СВЦЭМ!$D$34:$D$777,СВЦЭМ!$A$34:$A$777,$A37,СВЦЭМ!$B$34:$B$777,J$11)+'СЕТ СН'!$F$11+СВЦЭМ!$D$10+'СЕТ СН'!$F$5-'СЕТ СН'!$F$21</f>
        <v>3972.93245329</v>
      </c>
      <c r="K37" s="37">
        <f>SUMIFS(СВЦЭМ!$D$34:$D$777,СВЦЭМ!$A$34:$A$777,$A37,СВЦЭМ!$B$34:$B$777,K$11)+'СЕТ СН'!$F$11+СВЦЭМ!$D$10+'СЕТ СН'!$F$5-'СЕТ СН'!$F$21</f>
        <v>3931.2177107400003</v>
      </c>
      <c r="L37" s="37">
        <f>SUMIFS(СВЦЭМ!$D$34:$D$777,СВЦЭМ!$A$34:$A$777,$A37,СВЦЭМ!$B$34:$B$777,L$11)+'СЕТ СН'!$F$11+СВЦЭМ!$D$10+'СЕТ СН'!$F$5-'СЕТ СН'!$F$21</f>
        <v>3921.9924753800005</v>
      </c>
      <c r="M37" s="37">
        <f>SUMIFS(СВЦЭМ!$D$34:$D$777,СВЦЭМ!$A$34:$A$777,$A37,СВЦЭМ!$B$34:$B$777,M$11)+'СЕТ СН'!$F$11+СВЦЭМ!$D$10+'СЕТ СН'!$F$5-'СЕТ СН'!$F$21</f>
        <v>3924.9174109400001</v>
      </c>
      <c r="N37" s="37">
        <f>SUMIFS(СВЦЭМ!$D$34:$D$777,СВЦЭМ!$A$34:$A$777,$A37,СВЦЭМ!$B$34:$B$777,N$11)+'СЕТ СН'!$F$11+СВЦЭМ!$D$10+'СЕТ СН'!$F$5-'СЕТ СН'!$F$21</f>
        <v>3910.5992262899999</v>
      </c>
      <c r="O37" s="37">
        <f>SUMIFS(СВЦЭМ!$D$34:$D$777,СВЦЭМ!$A$34:$A$777,$A37,СВЦЭМ!$B$34:$B$777,O$11)+'СЕТ СН'!$F$11+СВЦЭМ!$D$10+'СЕТ СН'!$F$5-'СЕТ СН'!$F$21</f>
        <v>3914.4925349100004</v>
      </c>
      <c r="P37" s="37">
        <f>SUMIFS(СВЦЭМ!$D$34:$D$777,СВЦЭМ!$A$34:$A$777,$A37,СВЦЭМ!$B$34:$B$777,P$11)+'СЕТ СН'!$F$11+СВЦЭМ!$D$10+'СЕТ СН'!$F$5-'СЕТ СН'!$F$21</f>
        <v>3906.1526616800002</v>
      </c>
      <c r="Q37" s="37">
        <f>SUMIFS(СВЦЭМ!$D$34:$D$777,СВЦЭМ!$A$34:$A$777,$A37,СВЦЭМ!$B$34:$B$777,Q$11)+'СЕТ СН'!$F$11+СВЦЭМ!$D$10+'СЕТ СН'!$F$5-'СЕТ СН'!$F$21</f>
        <v>3898.6335452200001</v>
      </c>
      <c r="R37" s="37">
        <f>SUMIFS(СВЦЭМ!$D$34:$D$777,СВЦЭМ!$A$34:$A$777,$A37,СВЦЭМ!$B$34:$B$777,R$11)+'СЕТ СН'!$F$11+СВЦЭМ!$D$10+'СЕТ СН'!$F$5-'СЕТ СН'!$F$21</f>
        <v>3893.4375211500001</v>
      </c>
      <c r="S37" s="37">
        <f>SUMIFS(СВЦЭМ!$D$34:$D$777,СВЦЭМ!$A$34:$A$777,$A37,СВЦЭМ!$B$34:$B$777,S$11)+'СЕТ СН'!$F$11+СВЦЭМ!$D$10+'СЕТ СН'!$F$5-'СЕТ СН'!$F$21</f>
        <v>3909.6271594899999</v>
      </c>
      <c r="T37" s="37">
        <f>SUMIFS(СВЦЭМ!$D$34:$D$777,СВЦЭМ!$A$34:$A$777,$A37,СВЦЭМ!$B$34:$B$777,T$11)+'СЕТ СН'!$F$11+СВЦЭМ!$D$10+'СЕТ СН'!$F$5-'СЕТ СН'!$F$21</f>
        <v>3946.2800884799999</v>
      </c>
      <c r="U37" s="37">
        <f>SUMIFS(СВЦЭМ!$D$34:$D$777,СВЦЭМ!$A$34:$A$777,$A37,СВЦЭМ!$B$34:$B$777,U$11)+'СЕТ СН'!$F$11+СВЦЭМ!$D$10+'СЕТ СН'!$F$5-'СЕТ СН'!$F$21</f>
        <v>3964.0569366899999</v>
      </c>
      <c r="V37" s="37">
        <f>SUMIFS(СВЦЭМ!$D$34:$D$777,СВЦЭМ!$A$34:$A$777,$A37,СВЦЭМ!$B$34:$B$777,V$11)+'СЕТ СН'!$F$11+СВЦЭМ!$D$10+'СЕТ СН'!$F$5-'СЕТ СН'!$F$21</f>
        <v>3941.7648664900007</v>
      </c>
      <c r="W37" s="37">
        <f>SUMIFS(СВЦЭМ!$D$34:$D$777,СВЦЭМ!$A$34:$A$777,$A37,СВЦЭМ!$B$34:$B$777,W$11)+'СЕТ СН'!$F$11+СВЦЭМ!$D$10+'СЕТ СН'!$F$5-'СЕТ СН'!$F$21</f>
        <v>3919.5646308699997</v>
      </c>
      <c r="X37" s="37">
        <f>SUMIFS(СВЦЭМ!$D$34:$D$777,СВЦЭМ!$A$34:$A$777,$A37,СВЦЭМ!$B$34:$B$777,X$11)+'СЕТ СН'!$F$11+СВЦЭМ!$D$10+'СЕТ СН'!$F$5-'СЕТ СН'!$F$21</f>
        <v>3960.0852605400005</v>
      </c>
      <c r="Y37" s="37">
        <f>SUMIFS(СВЦЭМ!$D$34:$D$777,СВЦЭМ!$A$34:$A$777,$A37,СВЦЭМ!$B$34:$B$777,Y$11)+'СЕТ СН'!$F$11+СВЦЭМ!$D$10+'СЕТ СН'!$F$5-'СЕТ СН'!$F$21</f>
        <v>3988.5873817400006</v>
      </c>
    </row>
    <row r="38" spans="1:27" ht="15.75" x14ac:dyDescent="0.2">
      <c r="A38" s="36">
        <f t="shared" si="0"/>
        <v>43035</v>
      </c>
      <c r="B38" s="37">
        <f>SUMIFS(СВЦЭМ!$D$34:$D$777,СВЦЭМ!$A$34:$A$777,$A38,СВЦЭМ!$B$34:$B$777,B$11)+'СЕТ СН'!$F$11+СВЦЭМ!$D$10+'СЕТ СН'!$F$5-'СЕТ СН'!$F$21</f>
        <v>4120.2432608500003</v>
      </c>
      <c r="C38" s="37">
        <f>SUMIFS(СВЦЭМ!$D$34:$D$777,СВЦЭМ!$A$34:$A$777,$A38,СВЦЭМ!$B$34:$B$777,C$11)+'СЕТ СН'!$F$11+СВЦЭМ!$D$10+'СЕТ СН'!$F$5-'СЕТ СН'!$F$21</f>
        <v>4159.2747704600006</v>
      </c>
      <c r="D38" s="37">
        <f>SUMIFS(СВЦЭМ!$D$34:$D$777,СВЦЭМ!$A$34:$A$777,$A38,СВЦЭМ!$B$34:$B$777,D$11)+'СЕТ СН'!$F$11+СВЦЭМ!$D$10+'СЕТ СН'!$F$5-'СЕТ СН'!$F$21</f>
        <v>4202.2801961700006</v>
      </c>
      <c r="E38" s="37">
        <f>SUMIFS(СВЦЭМ!$D$34:$D$777,СВЦЭМ!$A$34:$A$777,$A38,СВЦЭМ!$B$34:$B$777,E$11)+'СЕТ СН'!$F$11+СВЦЭМ!$D$10+'СЕТ СН'!$F$5-'СЕТ СН'!$F$21</f>
        <v>4202.7918076900005</v>
      </c>
      <c r="F38" s="37">
        <f>SUMIFS(СВЦЭМ!$D$34:$D$777,СВЦЭМ!$A$34:$A$777,$A38,СВЦЭМ!$B$34:$B$777,F$11)+'СЕТ СН'!$F$11+СВЦЭМ!$D$10+'СЕТ СН'!$F$5-'СЕТ СН'!$F$21</f>
        <v>4193.1616374599998</v>
      </c>
      <c r="G38" s="37">
        <f>SUMIFS(СВЦЭМ!$D$34:$D$777,СВЦЭМ!$A$34:$A$777,$A38,СВЦЭМ!$B$34:$B$777,G$11)+'СЕТ СН'!$F$11+СВЦЭМ!$D$10+'СЕТ СН'!$F$5-'СЕТ СН'!$F$21</f>
        <v>4182.7389981200004</v>
      </c>
      <c r="H38" s="37">
        <f>SUMIFS(СВЦЭМ!$D$34:$D$777,СВЦЭМ!$A$34:$A$777,$A38,СВЦЭМ!$B$34:$B$777,H$11)+'СЕТ СН'!$F$11+СВЦЭМ!$D$10+'СЕТ СН'!$F$5-'СЕТ СН'!$F$21</f>
        <v>4146.4888644399998</v>
      </c>
      <c r="I38" s="37">
        <f>SUMIFS(СВЦЭМ!$D$34:$D$777,СВЦЭМ!$A$34:$A$777,$A38,СВЦЭМ!$B$34:$B$777,I$11)+'СЕТ СН'!$F$11+СВЦЭМ!$D$10+'СЕТ СН'!$F$5-'СЕТ СН'!$F$21</f>
        <v>4078.1004711800006</v>
      </c>
      <c r="J38" s="37">
        <f>SUMIFS(СВЦЭМ!$D$34:$D$777,СВЦЭМ!$A$34:$A$777,$A38,СВЦЭМ!$B$34:$B$777,J$11)+'СЕТ СН'!$F$11+СВЦЭМ!$D$10+'СЕТ СН'!$F$5-'СЕТ СН'!$F$21</f>
        <v>4021.2726594699998</v>
      </c>
      <c r="K38" s="37">
        <f>SUMIFS(СВЦЭМ!$D$34:$D$777,СВЦЭМ!$A$34:$A$777,$A38,СВЦЭМ!$B$34:$B$777,K$11)+'СЕТ СН'!$F$11+СВЦЭМ!$D$10+'СЕТ СН'!$F$5-'СЕТ СН'!$F$21</f>
        <v>3935.2440072600002</v>
      </c>
      <c r="L38" s="37">
        <f>SUMIFS(СВЦЭМ!$D$34:$D$777,СВЦЭМ!$A$34:$A$777,$A38,СВЦЭМ!$B$34:$B$777,L$11)+'СЕТ СН'!$F$11+СВЦЭМ!$D$10+'СЕТ СН'!$F$5-'СЕТ СН'!$F$21</f>
        <v>3871.3363568900004</v>
      </c>
      <c r="M38" s="37">
        <f>SUMIFS(СВЦЭМ!$D$34:$D$777,СВЦЭМ!$A$34:$A$777,$A38,СВЦЭМ!$B$34:$B$777,M$11)+'СЕТ СН'!$F$11+СВЦЭМ!$D$10+'СЕТ СН'!$F$5-'СЕТ СН'!$F$21</f>
        <v>3855.0496267899998</v>
      </c>
      <c r="N38" s="37">
        <f>SUMIFS(СВЦЭМ!$D$34:$D$777,СВЦЭМ!$A$34:$A$777,$A38,СВЦЭМ!$B$34:$B$777,N$11)+'СЕТ СН'!$F$11+СВЦЭМ!$D$10+'СЕТ СН'!$F$5-'СЕТ СН'!$F$21</f>
        <v>3851.6450976100004</v>
      </c>
      <c r="O38" s="37">
        <f>SUMIFS(СВЦЭМ!$D$34:$D$777,СВЦЭМ!$A$34:$A$777,$A38,СВЦЭМ!$B$34:$B$777,O$11)+'СЕТ СН'!$F$11+СВЦЭМ!$D$10+'СЕТ СН'!$F$5-'СЕТ СН'!$F$21</f>
        <v>3844.5798921000005</v>
      </c>
      <c r="P38" s="37">
        <f>SUMIFS(СВЦЭМ!$D$34:$D$777,СВЦЭМ!$A$34:$A$777,$A38,СВЦЭМ!$B$34:$B$777,P$11)+'СЕТ СН'!$F$11+СВЦЭМ!$D$10+'СЕТ СН'!$F$5-'СЕТ СН'!$F$21</f>
        <v>3845.9140788800005</v>
      </c>
      <c r="Q38" s="37">
        <f>SUMIFS(СВЦЭМ!$D$34:$D$777,СВЦЭМ!$A$34:$A$777,$A38,СВЦЭМ!$B$34:$B$777,Q$11)+'СЕТ СН'!$F$11+СВЦЭМ!$D$10+'СЕТ СН'!$F$5-'СЕТ СН'!$F$21</f>
        <v>3847.3381694899999</v>
      </c>
      <c r="R38" s="37">
        <f>SUMIFS(СВЦЭМ!$D$34:$D$777,СВЦЭМ!$A$34:$A$777,$A38,СВЦЭМ!$B$34:$B$777,R$11)+'СЕТ СН'!$F$11+СВЦЭМ!$D$10+'СЕТ СН'!$F$5-'СЕТ СН'!$F$21</f>
        <v>3841.4671297599998</v>
      </c>
      <c r="S38" s="37">
        <f>SUMIFS(СВЦЭМ!$D$34:$D$777,СВЦЭМ!$A$34:$A$777,$A38,СВЦЭМ!$B$34:$B$777,S$11)+'СЕТ СН'!$F$11+СВЦЭМ!$D$10+'СЕТ СН'!$F$5-'СЕТ СН'!$F$21</f>
        <v>3847.9706872500001</v>
      </c>
      <c r="T38" s="37">
        <f>SUMIFS(СВЦЭМ!$D$34:$D$777,СВЦЭМ!$A$34:$A$777,$A38,СВЦЭМ!$B$34:$B$777,T$11)+'СЕТ СН'!$F$11+СВЦЭМ!$D$10+'СЕТ СН'!$F$5-'СЕТ СН'!$F$21</f>
        <v>3880.9295921800003</v>
      </c>
      <c r="U38" s="37">
        <f>SUMIFS(СВЦЭМ!$D$34:$D$777,СВЦЭМ!$A$34:$A$777,$A38,СВЦЭМ!$B$34:$B$777,U$11)+'СЕТ СН'!$F$11+СВЦЭМ!$D$10+'СЕТ СН'!$F$5-'СЕТ СН'!$F$21</f>
        <v>3895.4144514400004</v>
      </c>
      <c r="V38" s="37">
        <f>SUMIFS(СВЦЭМ!$D$34:$D$777,СВЦЭМ!$A$34:$A$777,$A38,СВЦЭМ!$B$34:$B$777,V$11)+'СЕТ СН'!$F$11+СВЦЭМ!$D$10+'СЕТ СН'!$F$5-'СЕТ СН'!$F$21</f>
        <v>3885.5148353900004</v>
      </c>
      <c r="W38" s="37">
        <f>SUMIFS(СВЦЭМ!$D$34:$D$777,СВЦЭМ!$A$34:$A$777,$A38,СВЦЭМ!$B$34:$B$777,W$11)+'СЕТ СН'!$F$11+СВЦЭМ!$D$10+'СЕТ СН'!$F$5-'СЕТ СН'!$F$21</f>
        <v>3916.2893737200002</v>
      </c>
      <c r="X38" s="37">
        <f>SUMIFS(СВЦЭМ!$D$34:$D$777,СВЦЭМ!$A$34:$A$777,$A38,СВЦЭМ!$B$34:$B$777,X$11)+'СЕТ СН'!$F$11+СВЦЭМ!$D$10+'СЕТ СН'!$F$5-'СЕТ СН'!$F$21</f>
        <v>3970.5717659500006</v>
      </c>
      <c r="Y38" s="37">
        <f>SUMIFS(СВЦЭМ!$D$34:$D$777,СВЦЭМ!$A$34:$A$777,$A38,СВЦЭМ!$B$34:$B$777,Y$11)+'СЕТ СН'!$F$11+СВЦЭМ!$D$10+'СЕТ СН'!$F$5-'СЕТ СН'!$F$21</f>
        <v>4042.9066118999999</v>
      </c>
    </row>
    <row r="39" spans="1:27" ht="15.75" x14ac:dyDescent="0.2">
      <c r="A39" s="36">
        <f t="shared" si="0"/>
        <v>43036</v>
      </c>
      <c r="B39" s="37">
        <f>SUMIFS(СВЦЭМ!$D$34:$D$777,СВЦЭМ!$A$34:$A$777,$A39,СВЦЭМ!$B$34:$B$777,B$11)+'СЕТ СН'!$F$11+СВЦЭМ!$D$10+'СЕТ СН'!$F$5-'СЕТ СН'!$F$21</f>
        <v>4132.1274131600003</v>
      </c>
      <c r="C39" s="37">
        <f>SUMIFS(СВЦЭМ!$D$34:$D$777,СВЦЭМ!$A$34:$A$777,$A39,СВЦЭМ!$B$34:$B$777,C$11)+'СЕТ СН'!$F$11+СВЦЭМ!$D$10+'СЕТ СН'!$F$5-'СЕТ СН'!$F$21</f>
        <v>4134.3343745100001</v>
      </c>
      <c r="D39" s="37">
        <f>SUMIFS(СВЦЭМ!$D$34:$D$777,СВЦЭМ!$A$34:$A$777,$A39,СВЦЭМ!$B$34:$B$777,D$11)+'СЕТ СН'!$F$11+СВЦЭМ!$D$10+'СЕТ СН'!$F$5-'СЕТ СН'!$F$21</f>
        <v>4163.9319765700002</v>
      </c>
      <c r="E39" s="37">
        <f>SUMIFS(СВЦЭМ!$D$34:$D$777,СВЦЭМ!$A$34:$A$777,$A39,СВЦЭМ!$B$34:$B$777,E$11)+'СЕТ СН'!$F$11+СВЦЭМ!$D$10+'СЕТ СН'!$F$5-'СЕТ СН'!$F$21</f>
        <v>4158.9865376600001</v>
      </c>
      <c r="F39" s="37">
        <f>SUMIFS(СВЦЭМ!$D$34:$D$777,СВЦЭМ!$A$34:$A$777,$A39,СВЦЭМ!$B$34:$B$777,F$11)+'СЕТ СН'!$F$11+СВЦЭМ!$D$10+'СЕТ СН'!$F$5-'СЕТ СН'!$F$21</f>
        <v>4160.2555048200002</v>
      </c>
      <c r="G39" s="37">
        <f>SUMIFS(СВЦЭМ!$D$34:$D$777,СВЦЭМ!$A$34:$A$777,$A39,СВЦЭМ!$B$34:$B$777,G$11)+'СЕТ СН'!$F$11+СВЦЭМ!$D$10+'СЕТ СН'!$F$5-'СЕТ СН'!$F$21</f>
        <v>4156.0437318100003</v>
      </c>
      <c r="H39" s="37">
        <f>SUMIFS(СВЦЭМ!$D$34:$D$777,СВЦЭМ!$A$34:$A$777,$A39,СВЦЭМ!$B$34:$B$777,H$11)+'СЕТ СН'!$F$11+СВЦЭМ!$D$10+'СЕТ СН'!$F$5-'СЕТ СН'!$F$21</f>
        <v>4139.5877865700004</v>
      </c>
      <c r="I39" s="37">
        <f>SUMIFS(СВЦЭМ!$D$34:$D$777,СВЦЭМ!$A$34:$A$777,$A39,СВЦЭМ!$B$34:$B$777,I$11)+'СЕТ СН'!$F$11+СВЦЭМ!$D$10+'СЕТ СН'!$F$5-'СЕТ СН'!$F$21</f>
        <v>4077.7244220000002</v>
      </c>
      <c r="J39" s="37">
        <f>SUMIFS(СВЦЭМ!$D$34:$D$777,СВЦЭМ!$A$34:$A$777,$A39,СВЦЭМ!$B$34:$B$777,J$11)+'СЕТ СН'!$F$11+СВЦЭМ!$D$10+'СЕТ СН'!$F$5-'СЕТ СН'!$F$21</f>
        <v>3991.6199749000007</v>
      </c>
      <c r="K39" s="37">
        <f>SUMIFS(СВЦЭМ!$D$34:$D$777,СВЦЭМ!$A$34:$A$777,$A39,СВЦЭМ!$B$34:$B$777,K$11)+'СЕТ СН'!$F$11+СВЦЭМ!$D$10+'СЕТ СН'!$F$5-'СЕТ СН'!$F$21</f>
        <v>3938.1283641700002</v>
      </c>
      <c r="L39" s="37">
        <f>SUMIFS(СВЦЭМ!$D$34:$D$777,СВЦЭМ!$A$34:$A$777,$A39,СВЦЭМ!$B$34:$B$777,L$11)+'СЕТ СН'!$F$11+СВЦЭМ!$D$10+'СЕТ СН'!$F$5-'СЕТ СН'!$F$21</f>
        <v>3886.19336957</v>
      </c>
      <c r="M39" s="37">
        <f>SUMIFS(СВЦЭМ!$D$34:$D$777,СВЦЭМ!$A$34:$A$777,$A39,СВЦЭМ!$B$34:$B$777,M$11)+'СЕТ СН'!$F$11+СВЦЭМ!$D$10+'СЕТ СН'!$F$5-'СЕТ СН'!$F$21</f>
        <v>3877.7174643799999</v>
      </c>
      <c r="N39" s="37">
        <f>SUMIFS(СВЦЭМ!$D$34:$D$777,СВЦЭМ!$A$34:$A$777,$A39,СВЦЭМ!$B$34:$B$777,N$11)+'СЕТ СН'!$F$11+СВЦЭМ!$D$10+'СЕТ СН'!$F$5-'СЕТ СН'!$F$21</f>
        <v>3867.7972532200001</v>
      </c>
      <c r="O39" s="37">
        <f>SUMIFS(СВЦЭМ!$D$34:$D$777,СВЦЭМ!$A$34:$A$777,$A39,СВЦЭМ!$B$34:$B$777,O$11)+'СЕТ СН'!$F$11+СВЦЭМ!$D$10+'СЕТ СН'!$F$5-'СЕТ СН'!$F$21</f>
        <v>3858.8052005200007</v>
      </c>
      <c r="P39" s="37">
        <f>SUMIFS(СВЦЭМ!$D$34:$D$777,СВЦЭМ!$A$34:$A$777,$A39,СВЦЭМ!$B$34:$B$777,P$11)+'СЕТ СН'!$F$11+СВЦЭМ!$D$10+'СЕТ СН'!$F$5-'СЕТ СН'!$F$21</f>
        <v>3873.8152725899999</v>
      </c>
      <c r="Q39" s="37">
        <f>SUMIFS(СВЦЭМ!$D$34:$D$777,СВЦЭМ!$A$34:$A$777,$A39,СВЦЭМ!$B$34:$B$777,Q$11)+'СЕТ СН'!$F$11+СВЦЭМ!$D$10+'СЕТ СН'!$F$5-'СЕТ СН'!$F$21</f>
        <v>3880.1168388300002</v>
      </c>
      <c r="R39" s="37">
        <f>SUMIFS(СВЦЭМ!$D$34:$D$777,СВЦЭМ!$A$34:$A$777,$A39,СВЦЭМ!$B$34:$B$777,R$11)+'СЕТ СН'!$F$11+СВЦЭМ!$D$10+'СЕТ СН'!$F$5-'СЕТ СН'!$F$21</f>
        <v>3872.2812345399998</v>
      </c>
      <c r="S39" s="37">
        <f>SUMIFS(СВЦЭМ!$D$34:$D$777,СВЦЭМ!$A$34:$A$777,$A39,СВЦЭМ!$B$34:$B$777,S$11)+'СЕТ СН'!$F$11+СВЦЭМ!$D$10+'СЕТ СН'!$F$5-'СЕТ СН'!$F$21</f>
        <v>3886.9309389099999</v>
      </c>
      <c r="T39" s="37">
        <f>SUMIFS(СВЦЭМ!$D$34:$D$777,СВЦЭМ!$A$34:$A$777,$A39,СВЦЭМ!$B$34:$B$777,T$11)+'СЕТ СН'!$F$11+СВЦЭМ!$D$10+'СЕТ СН'!$F$5-'СЕТ СН'!$F$21</f>
        <v>3911.4824619400006</v>
      </c>
      <c r="U39" s="37">
        <f>SUMIFS(СВЦЭМ!$D$34:$D$777,СВЦЭМ!$A$34:$A$777,$A39,СВЦЭМ!$B$34:$B$777,U$11)+'СЕТ СН'!$F$11+СВЦЭМ!$D$10+'СЕТ СН'!$F$5-'СЕТ СН'!$F$21</f>
        <v>3906.1406989300003</v>
      </c>
      <c r="V39" s="37">
        <f>SUMIFS(СВЦЭМ!$D$34:$D$777,СВЦЭМ!$A$34:$A$777,$A39,СВЦЭМ!$B$34:$B$777,V$11)+'СЕТ СН'!$F$11+СВЦЭМ!$D$10+'СЕТ СН'!$F$5-'СЕТ СН'!$F$21</f>
        <v>3879.3645989000006</v>
      </c>
      <c r="W39" s="37">
        <f>SUMIFS(СВЦЭМ!$D$34:$D$777,СВЦЭМ!$A$34:$A$777,$A39,СВЦЭМ!$B$34:$B$777,W$11)+'СЕТ СН'!$F$11+СВЦЭМ!$D$10+'СЕТ СН'!$F$5-'СЕТ СН'!$F$21</f>
        <v>3934.0921918599997</v>
      </c>
      <c r="X39" s="37">
        <f>SUMIFS(СВЦЭМ!$D$34:$D$777,СВЦЭМ!$A$34:$A$777,$A39,СВЦЭМ!$B$34:$B$777,X$11)+'СЕТ СН'!$F$11+СВЦЭМ!$D$10+'СЕТ СН'!$F$5-'СЕТ СН'!$F$21</f>
        <v>3947.7399856700004</v>
      </c>
      <c r="Y39" s="37">
        <f>SUMIFS(СВЦЭМ!$D$34:$D$777,СВЦЭМ!$A$34:$A$777,$A39,СВЦЭМ!$B$34:$B$777,Y$11)+'СЕТ СН'!$F$11+СВЦЭМ!$D$10+'СЕТ СН'!$F$5-'СЕТ СН'!$F$21</f>
        <v>4038.4987910500004</v>
      </c>
    </row>
    <row r="40" spans="1:27" ht="15.75" x14ac:dyDescent="0.2">
      <c r="A40" s="36">
        <f t="shared" si="0"/>
        <v>43037</v>
      </c>
      <c r="B40" s="37">
        <f>SUMIFS(СВЦЭМ!$D$34:$D$777,СВЦЭМ!$A$34:$A$777,$A40,СВЦЭМ!$B$34:$B$777,B$11)+'СЕТ СН'!$F$11+СВЦЭМ!$D$10+'СЕТ СН'!$F$5-'СЕТ СН'!$F$21</f>
        <v>4185.7689539700004</v>
      </c>
      <c r="C40" s="37">
        <f>SUMIFS(СВЦЭМ!$D$34:$D$777,СВЦЭМ!$A$34:$A$777,$A40,СВЦЭМ!$B$34:$B$777,C$11)+'СЕТ СН'!$F$11+СВЦЭМ!$D$10+'СЕТ СН'!$F$5-'СЕТ СН'!$F$21</f>
        <v>4166.4611878599999</v>
      </c>
      <c r="D40" s="37">
        <f>SUMIFS(СВЦЭМ!$D$34:$D$777,СВЦЭМ!$A$34:$A$777,$A40,СВЦЭМ!$B$34:$B$777,D$11)+'СЕТ СН'!$F$11+СВЦЭМ!$D$10+'СЕТ СН'!$F$5-'СЕТ СН'!$F$21</f>
        <v>4192.2544175100002</v>
      </c>
      <c r="E40" s="37">
        <f>SUMIFS(СВЦЭМ!$D$34:$D$777,СВЦЭМ!$A$34:$A$777,$A40,СВЦЭМ!$B$34:$B$777,E$11)+'СЕТ СН'!$F$11+СВЦЭМ!$D$10+'СЕТ СН'!$F$5-'СЕТ СН'!$F$21</f>
        <v>4190.9456140800003</v>
      </c>
      <c r="F40" s="37">
        <f>SUMIFS(СВЦЭМ!$D$34:$D$777,СВЦЭМ!$A$34:$A$777,$A40,СВЦЭМ!$B$34:$B$777,F$11)+'СЕТ СН'!$F$11+СВЦЭМ!$D$10+'СЕТ СН'!$F$5-'СЕТ СН'!$F$21</f>
        <v>4189.4510294700003</v>
      </c>
      <c r="G40" s="37">
        <f>SUMIFS(СВЦЭМ!$D$34:$D$777,СВЦЭМ!$A$34:$A$777,$A40,СВЦЭМ!$B$34:$B$777,G$11)+'СЕТ СН'!$F$11+СВЦЭМ!$D$10+'СЕТ СН'!$F$5-'СЕТ СН'!$F$21</f>
        <v>4192.4001313099998</v>
      </c>
      <c r="H40" s="37">
        <f>SUMIFS(СВЦЭМ!$D$34:$D$777,СВЦЭМ!$A$34:$A$777,$A40,СВЦЭМ!$B$34:$B$777,H$11)+'СЕТ СН'!$F$11+СВЦЭМ!$D$10+'СЕТ СН'!$F$5-'СЕТ СН'!$F$21</f>
        <v>4202.314934</v>
      </c>
      <c r="I40" s="37">
        <f>SUMIFS(СВЦЭМ!$D$34:$D$777,СВЦЭМ!$A$34:$A$777,$A40,СВЦЭМ!$B$34:$B$777,I$11)+'СЕТ СН'!$F$11+СВЦЭМ!$D$10+'СЕТ СН'!$F$5-'СЕТ СН'!$F$21</f>
        <v>4196.7272492400007</v>
      </c>
      <c r="J40" s="37">
        <f>SUMIFS(СВЦЭМ!$D$34:$D$777,СВЦЭМ!$A$34:$A$777,$A40,СВЦЭМ!$B$34:$B$777,J$11)+'СЕТ СН'!$F$11+СВЦЭМ!$D$10+'СЕТ СН'!$F$5-'СЕТ СН'!$F$21</f>
        <v>4081.6064129400002</v>
      </c>
      <c r="K40" s="37">
        <f>SUMIFS(СВЦЭМ!$D$34:$D$777,СВЦЭМ!$A$34:$A$777,$A40,СВЦЭМ!$B$34:$B$777,K$11)+'СЕТ СН'!$F$11+СВЦЭМ!$D$10+'СЕТ СН'!$F$5-'СЕТ СН'!$F$21</f>
        <v>3962.1799236200004</v>
      </c>
      <c r="L40" s="37">
        <f>SUMIFS(СВЦЭМ!$D$34:$D$777,СВЦЭМ!$A$34:$A$777,$A40,СВЦЭМ!$B$34:$B$777,L$11)+'СЕТ СН'!$F$11+СВЦЭМ!$D$10+'СЕТ СН'!$F$5-'СЕТ СН'!$F$21</f>
        <v>3862.2867896900007</v>
      </c>
      <c r="M40" s="37">
        <f>SUMIFS(СВЦЭМ!$D$34:$D$777,СВЦЭМ!$A$34:$A$777,$A40,СВЦЭМ!$B$34:$B$777,M$11)+'СЕТ СН'!$F$11+СВЦЭМ!$D$10+'СЕТ СН'!$F$5-'СЕТ СН'!$F$21</f>
        <v>3820.3737703300003</v>
      </c>
      <c r="N40" s="37">
        <f>SUMIFS(СВЦЭМ!$D$34:$D$777,СВЦЭМ!$A$34:$A$777,$A40,СВЦЭМ!$B$34:$B$777,N$11)+'СЕТ СН'!$F$11+СВЦЭМ!$D$10+'СЕТ СН'!$F$5-'СЕТ СН'!$F$21</f>
        <v>3828.86593077</v>
      </c>
      <c r="O40" s="37">
        <f>SUMIFS(СВЦЭМ!$D$34:$D$777,СВЦЭМ!$A$34:$A$777,$A40,СВЦЭМ!$B$34:$B$777,O$11)+'СЕТ СН'!$F$11+СВЦЭМ!$D$10+'СЕТ СН'!$F$5-'СЕТ СН'!$F$21</f>
        <v>3843.53710013</v>
      </c>
      <c r="P40" s="37">
        <f>SUMIFS(СВЦЭМ!$D$34:$D$777,СВЦЭМ!$A$34:$A$777,$A40,СВЦЭМ!$B$34:$B$777,P$11)+'СЕТ СН'!$F$11+СВЦЭМ!$D$10+'СЕТ СН'!$F$5-'СЕТ СН'!$F$21</f>
        <v>3900.1567079400002</v>
      </c>
      <c r="Q40" s="37">
        <f>SUMIFS(СВЦЭМ!$D$34:$D$777,СВЦЭМ!$A$34:$A$777,$A40,СВЦЭМ!$B$34:$B$777,Q$11)+'СЕТ СН'!$F$11+СВЦЭМ!$D$10+'СЕТ СН'!$F$5-'СЕТ СН'!$F$21</f>
        <v>3892.2449154700007</v>
      </c>
      <c r="R40" s="37">
        <f>SUMIFS(СВЦЭМ!$D$34:$D$777,СВЦЭМ!$A$34:$A$777,$A40,СВЦЭМ!$B$34:$B$777,R$11)+'СЕТ СН'!$F$11+СВЦЭМ!$D$10+'СЕТ СН'!$F$5-'СЕТ СН'!$F$21</f>
        <v>3888.1491568600004</v>
      </c>
      <c r="S40" s="37">
        <f>SUMIFS(СВЦЭМ!$D$34:$D$777,СВЦЭМ!$A$34:$A$777,$A40,СВЦЭМ!$B$34:$B$777,S$11)+'СЕТ СН'!$F$11+СВЦЭМ!$D$10+'СЕТ СН'!$F$5-'СЕТ СН'!$F$21</f>
        <v>3898.4021255600001</v>
      </c>
      <c r="T40" s="37">
        <f>SUMIFS(СВЦЭМ!$D$34:$D$777,СВЦЭМ!$A$34:$A$777,$A40,СВЦЭМ!$B$34:$B$777,T$11)+'СЕТ СН'!$F$11+СВЦЭМ!$D$10+'СЕТ СН'!$F$5-'СЕТ СН'!$F$21</f>
        <v>3831.5225823300007</v>
      </c>
      <c r="U40" s="37">
        <f>SUMIFS(СВЦЭМ!$D$34:$D$777,СВЦЭМ!$A$34:$A$777,$A40,СВЦЭМ!$B$34:$B$777,U$11)+'СЕТ СН'!$F$11+СВЦЭМ!$D$10+'СЕТ СН'!$F$5-'СЕТ СН'!$F$21</f>
        <v>3829.5939135799999</v>
      </c>
      <c r="V40" s="37">
        <f>SUMIFS(СВЦЭМ!$D$34:$D$777,СВЦЭМ!$A$34:$A$777,$A40,СВЦЭМ!$B$34:$B$777,V$11)+'СЕТ СН'!$F$11+СВЦЭМ!$D$10+'СЕТ СН'!$F$5-'СЕТ СН'!$F$21</f>
        <v>3853.7528352899999</v>
      </c>
      <c r="W40" s="37">
        <f>SUMIFS(СВЦЭМ!$D$34:$D$777,СВЦЭМ!$A$34:$A$777,$A40,СВЦЭМ!$B$34:$B$777,W$11)+'СЕТ СН'!$F$11+СВЦЭМ!$D$10+'СЕТ СН'!$F$5-'СЕТ СН'!$F$21</f>
        <v>3941.8683123600003</v>
      </c>
      <c r="X40" s="37">
        <f>SUMIFS(СВЦЭМ!$D$34:$D$777,СВЦЭМ!$A$34:$A$777,$A40,СВЦЭМ!$B$34:$B$777,X$11)+'СЕТ СН'!$F$11+СВЦЭМ!$D$10+'СЕТ СН'!$F$5-'СЕТ СН'!$F$21</f>
        <v>4059.0162974000004</v>
      </c>
      <c r="Y40" s="37">
        <f>SUMIFS(СВЦЭМ!$D$34:$D$777,СВЦЭМ!$A$34:$A$777,$A40,СВЦЭМ!$B$34:$B$777,Y$11)+'СЕТ СН'!$F$11+СВЦЭМ!$D$10+'СЕТ СН'!$F$5-'СЕТ СН'!$F$21</f>
        <v>4143.67263852</v>
      </c>
    </row>
    <row r="41" spans="1:27" ht="15.75" x14ac:dyDescent="0.2">
      <c r="A41" s="36">
        <f t="shared" si="0"/>
        <v>43038</v>
      </c>
      <c r="B41" s="37">
        <f>SUMIFS(СВЦЭМ!$D$34:$D$777,СВЦЭМ!$A$34:$A$777,$A41,СВЦЭМ!$B$34:$B$777,B$11)+'СЕТ СН'!$F$11+СВЦЭМ!$D$10+'СЕТ СН'!$F$5-'СЕТ СН'!$F$21</f>
        <v>4087.6728354500001</v>
      </c>
      <c r="C41" s="37">
        <f>SUMIFS(СВЦЭМ!$D$34:$D$777,СВЦЭМ!$A$34:$A$777,$A41,СВЦЭМ!$B$34:$B$777,C$11)+'СЕТ СН'!$F$11+СВЦЭМ!$D$10+'СЕТ СН'!$F$5-'СЕТ СН'!$F$21</f>
        <v>4064.6626887100001</v>
      </c>
      <c r="D41" s="37">
        <f>SUMIFS(СВЦЭМ!$D$34:$D$777,СВЦЭМ!$A$34:$A$777,$A41,СВЦЭМ!$B$34:$B$777,D$11)+'СЕТ СН'!$F$11+СВЦЭМ!$D$10+'СЕТ СН'!$F$5-'СЕТ СН'!$F$21</f>
        <v>4052.5376429799999</v>
      </c>
      <c r="E41" s="37">
        <f>SUMIFS(СВЦЭМ!$D$34:$D$777,СВЦЭМ!$A$34:$A$777,$A41,СВЦЭМ!$B$34:$B$777,E$11)+'СЕТ СН'!$F$11+СВЦЭМ!$D$10+'СЕТ СН'!$F$5-'СЕТ СН'!$F$21</f>
        <v>4087.3593127599997</v>
      </c>
      <c r="F41" s="37">
        <f>SUMIFS(СВЦЭМ!$D$34:$D$777,СВЦЭМ!$A$34:$A$777,$A41,СВЦЭМ!$B$34:$B$777,F$11)+'СЕТ СН'!$F$11+СВЦЭМ!$D$10+'СЕТ СН'!$F$5-'СЕТ СН'!$F$21</f>
        <v>4048.5401097499998</v>
      </c>
      <c r="G41" s="37">
        <f>SUMIFS(СВЦЭМ!$D$34:$D$777,СВЦЭМ!$A$34:$A$777,$A41,СВЦЭМ!$B$34:$B$777,G$11)+'СЕТ СН'!$F$11+СВЦЭМ!$D$10+'СЕТ СН'!$F$5-'СЕТ СН'!$F$21</f>
        <v>4064.0546060300003</v>
      </c>
      <c r="H41" s="37">
        <f>SUMIFS(СВЦЭМ!$D$34:$D$777,СВЦЭМ!$A$34:$A$777,$A41,СВЦЭМ!$B$34:$B$777,H$11)+'СЕТ СН'!$F$11+СВЦЭМ!$D$10+'СЕТ СН'!$F$5-'СЕТ СН'!$F$21</f>
        <v>4088.1776661900003</v>
      </c>
      <c r="I41" s="37">
        <f>SUMIFS(СВЦЭМ!$D$34:$D$777,СВЦЭМ!$A$34:$A$777,$A41,СВЦЭМ!$B$34:$B$777,I$11)+'СЕТ СН'!$F$11+СВЦЭМ!$D$10+'СЕТ СН'!$F$5-'СЕТ СН'!$F$21</f>
        <v>4080.4305081600005</v>
      </c>
      <c r="J41" s="37">
        <f>SUMIFS(СВЦЭМ!$D$34:$D$777,СВЦЭМ!$A$34:$A$777,$A41,СВЦЭМ!$B$34:$B$777,J$11)+'СЕТ СН'!$F$11+СВЦЭМ!$D$10+'СЕТ СН'!$F$5-'СЕТ СН'!$F$21</f>
        <v>4019.3028931099998</v>
      </c>
      <c r="K41" s="37">
        <f>SUMIFS(СВЦЭМ!$D$34:$D$777,СВЦЭМ!$A$34:$A$777,$A41,СВЦЭМ!$B$34:$B$777,K$11)+'СЕТ СН'!$F$11+СВЦЭМ!$D$10+'СЕТ СН'!$F$5-'СЕТ СН'!$F$21</f>
        <v>3920.9779187599997</v>
      </c>
      <c r="L41" s="37">
        <f>SUMIFS(СВЦЭМ!$D$34:$D$777,СВЦЭМ!$A$34:$A$777,$A41,СВЦЭМ!$B$34:$B$777,L$11)+'СЕТ СН'!$F$11+СВЦЭМ!$D$10+'СЕТ СН'!$F$5-'СЕТ СН'!$F$21</f>
        <v>3897.1027406200001</v>
      </c>
      <c r="M41" s="37">
        <f>SUMIFS(СВЦЭМ!$D$34:$D$777,СВЦЭМ!$A$34:$A$777,$A41,СВЦЭМ!$B$34:$B$777,M$11)+'СЕТ СН'!$F$11+СВЦЭМ!$D$10+'СЕТ СН'!$F$5-'СЕТ СН'!$F$21</f>
        <v>3895.5194859600006</v>
      </c>
      <c r="N41" s="37">
        <f>SUMIFS(СВЦЭМ!$D$34:$D$777,СВЦЭМ!$A$34:$A$777,$A41,СВЦЭМ!$B$34:$B$777,N$11)+'СЕТ СН'!$F$11+СВЦЭМ!$D$10+'СЕТ СН'!$F$5-'СЕТ СН'!$F$21</f>
        <v>3883.75870132</v>
      </c>
      <c r="O41" s="37">
        <f>SUMIFS(СВЦЭМ!$D$34:$D$777,СВЦЭМ!$A$34:$A$777,$A41,СВЦЭМ!$B$34:$B$777,O$11)+'СЕТ СН'!$F$11+СВЦЭМ!$D$10+'СЕТ СН'!$F$5-'СЕТ СН'!$F$21</f>
        <v>3878.7430046500003</v>
      </c>
      <c r="P41" s="37">
        <f>SUMIFS(СВЦЭМ!$D$34:$D$777,СВЦЭМ!$A$34:$A$777,$A41,СВЦЭМ!$B$34:$B$777,P$11)+'СЕТ СН'!$F$11+СВЦЭМ!$D$10+'СЕТ СН'!$F$5-'СЕТ СН'!$F$21</f>
        <v>3870.0908128700003</v>
      </c>
      <c r="Q41" s="37">
        <f>SUMIFS(СВЦЭМ!$D$34:$D$777,СВЦЭМ!$A$34:$A$777,$A41,СВЦЭМ!$B$34:$B$777,Q$11)+'СЕТ СН'!$F$11+СВЦЭМ!$D$10+'СЕТ СН'!$F$5-'СЕТ СН'!$F$21</f>
        <v>3863.0120392400004</v>
      </c>
      <c r="R41" s="37">
        <f>SUMIFS(СВЦЭМ!$D$34:$D$777,СВЦЭМ!$A$34:$A$777,$A41,СВЦЭМ!$B$34:$B$777,R$11)+'СЕТ СН'!$F$11+СВЦЭМ!$D$10+'СЕТ СН'!$F$5-'СЕТ СН'!$F$21</f>
        <v>3857.2114041599998</v>
      </c>
      <c r="S41" s="37">
        <f>SUMIFS(СВЦЭМ!$D$34:$D$777,СВЦЭМ!$A$34:$A$777,$A41,СВЦЭМ!$B$34:$B$777,S$11)+'СЕТ СН'!$F$11+СВЦЭМ!$D$10+'СЕТ СН'!$F$5-'СЕТ СН'!$F$21</f>
        <v>3868.5745273100001</v>
      </c>
      <c r="T41" s="37">
        <f>SUMIFS(СВЦЭМ!$D$34:$D$777,СВЦЭМ!$A$34:$A$777,$A41,СВЦЭМ!$B$34:$B$777,T$11)+'СЕТ СН'!$F$11+СВЦЭМ!$D$10+'СЕТ СН'!$F$5-'СЕТ СН'!$F$21</f>
        <v>3874.4919970299998</v>
      </c>
      <c r="U41" s="37">
        <f>SUMIFS(СВЦЭМ!$D$34:$D$777,СВЦЭМ!$A$34:$A$777,$A41,СВЦЭМ!$B$34:$B$777,U$11)+'СЕТ СН'!$F$11+СВЦЭМ!$D$10+'СЕТ СН'!$F$5-'СЕТ СН'!$F$21</f>
        <v>3812.4482074799998</v>
      </c>
      <c r="V41" s="37">
        <f>SUMIFS(СВЦЭМ!$D$34:$D$777,СВЦЭМ!$A$34:$A$777,$A41,СВЦЭМ!$B$34:$B$777,V$11)+'СЕТ СН'!$F$11+СВЦЭМ!$D$10+'СЕТ СН'!$F$5-'СЕТ СН'!$F$21</f>
        <v>3838.0754807800004</v>
      </c>
      <c r="W41" s="37">
        <f>SUMIFS(СВЦЭМ!$D$34:$D$777,СВЦЭМ!$A$34:$A$777,$A41,СВЦЭМ!$B$34:$B$777,W$11)+'СЕТ СН'!$F$11+СВЦЭМ!$D$10+'СЕТ СН'!$F$5-'СЕТ СН'!$F$21</f>
        <v>3898.3554528000004</v>
      </c>
      <c r="X41" s="37">
        <f>SUMIFS(СВЦЭМ!$D$34:$D$777,СВЦЭМ!$A$34:$A$777,$A41,СВЦЭМ!$B$34:$B$777,X$11)+'СЕТ СН'!$F$11+СВЦЭМ!$D$10+'СЕТ СН'!$F$5-'СЕТ СН'!$F$21</f>
        <v>3946.8122785400001</v>
      </c>
      <c r="Y41" s="37">
        <f>SUMIFS(СВЦЭМ!$D$34:$D$777,СВЦЭМ!$A$34:$A$777,$A41,СВЦЭМ!$B$34:$B$777,Y$11)+'СЕТ СН'!$F$11+СВЦЭМ!$D$10+'СЕТ СН'!$F$5-'СЕТ СН'!$F$21</f>
        <v>3996.0130863499999</v>
      </c>
    </row>
    <row r="42" spans="1:27" ht="15.75" x14ac:dyDescent="0.2">
      <c r="A42" s="36">
        <f t="shared" si="0"/>
        <v>43039</v>
      </c>
      <c r="B42" s="37">
        <f>SUMIFS(СВЦЭМ!$D$34:$D$777,СВЦЭМ!$A$34:$A$777,$A42,СВЦЭМ!$B$34:$B$777,B$11)+'СЕТ СН'!$F$11+СВЦЭМ!$D$10+'СЕТ СН'!$F$5-'СЕТ СН'!$F$21</f>
        <v>4128.5869388900001</v>
      </c>
      <c r="C42" s="37">
        <f>SUMIFS(СВЦЭМ!$D$34:$D$777,СВЦЭМ!$A$34:$A$777,$A42,СВЦЭМ!$B$34:$B$777,C$11)+'СЕТ СН'!$F$11+СВЦЭМ!$D$10+'СЕТ СН'!$F$5-'СЕТ СН'!$F$21</f>
        <v>4110.0153706399997</v>
      </c>
      <c r="D42" s="37">
        <f>SUMIFS(СВЦЭМ!$D$34:$D$777,СВЦЭМ!$A$34:$A$777,$A42,СВЦЭМ!$B$34:$B$777,D$11)+'СЕТ СН'!$F$11+СВЦЭМ!$D$10+'СЕТ СН'!$F$5-'СЕТ СН'!$F$21</f>
        <v>4157.2862437000003</v>
      </c>
      <c r="E42" s="37">
        <f>SUMIFS(СВЦЭМ!$D$34:$D$777,СВЦЭМ!$A$34:$A$777,$A42,СВЦЭМ!$B$34:$B$777,E$11)+'СЕТ СН'!$F$11+СВЦЭМ!$D$10+'СЕТ СН'!$F$5-'СЕТ СН'!$F$21</f>
        <v>4178.4224675000005</v>
      </c>
      <c r="F42" s="37">
        <f>SUMIFS(СВЦЭМ!$D$34:$D$777,СВЦЭМ!$A$34:$A$777,$A42,СВЦЭМ!$B$34:$B$777,F$11)+'СЕТ СН'!$F$11+СВЦЭМ!$D$10+'СЕТ СН'!$F$5-'СЕТ СН'!$F$21</f>
        <v>4179.8269024199999</v>
      </c>
      <c r="G42" s="37">
        <f>SUMIFS(СВЦЭМ!$D$34:$D$777,СВЦЭМ!$A$34:$A$777,$A42,СВЦЭМ!$B$34:$B$777,G$11)+'СЕТ СН'!$F$11+СВЦЭМ!$D$10+'СЕТ СН'!$F$5-'СЕТ СН'!$F$21</f>
        <v>4147.1965018999999</v>
      </c>
      <c r="H42" s="37">
        <f>SUMIFS(СВЦЭМ!$D$34:$D$777,СВЦЭМ!$A$34:$A$777,$A42,СВЦЭМ!$B$34:$B$777,H$11)+'СЕТ СН'!$F$11+СВЦЭМ!$D$10+'СЕТ СН'!$F$5-'СЕТ СН'!$F$21</f>
        <v>4097.3246690800006</v>
      </c>
      <c r="I42" s="37">
        <f>SUMIFS(СВЦЭМ!$D$34:$D$777,СВЦЭМ!$A$34:$A$777,$A42,СВЦЭМ!$B$34:$B$777,I$11)+'СЕТ СН'!$F$11+СВЦЭМ!$D$10+'СЕТ СН'!$F$5-'СЕТ СН'!$F$21</f>
        <v>4118.0534598100003</v>
      </c>
      <c r="J42" s="37">
        <f>SUMIFS(СВЦЭМ!$D$34:$D$777,СВЦЭМ!$A$34:$A$777,$A42,СВЦЭМ!$B$34:$B$777,J$11)+'СЕТ СН'!$F$11+СВЦЭМ!$D$10+'СЕТ СН'!$F$5-'СЕТ СН'!$F$21</f>
        <v>4062.2662713999998</v>
      </c>
      <c r="K42" s="37">
        <f>SUMIFS(СВЦЭМ!$D$34:$D$777,СВЦЭМ!$A$34:$A$777,$A42,СВЦЭМ!$B$34:$B$777,K$11)+'СЕТ СН'!$F$11+СВЦЭМ!$D$10+'СЕТ СН'!$F$5-'СЕТ СН'!$F$21</f>
        <v>3971.7270112100005</v>
      </c>
      <c r="L42" s="37">
        <f>SUMIFS(СВЦЭМ!$D$34:$D$777,СВЦЭМ!$A$34:$A$777,$A42,СВЦЭМ!$B$34:$B$777,L$11)+'СЕТ СН'!$F$11+СВЦЭМ!$D$10+'СЕТ СН'!$F$5-'СЕТ СН'!$F$21</f>
        <v>3922.9226018899999</v>
      </c>
      <c r="M42" s="37">
        <f>SUMIFS(СВЦЭМ!$D$34:$D$777,СВЦЭМ!$A$34:$A$777,$A42,СВЦЭМ!$B$34:$B$777,M$11)+'СЕТ СН'!$F$11+СВЦЭМ!$D$10+'СЕТ СН'!$F$5-'СЕТ СН'!$F$21</f>
        <v>3923.1611568500002</v>
      </c>
      <c r="N42" s="37">
        <f>SUMIFS(СВЦЭМ!$D$34:$D$777,СВЦЭМ!$A$34:$A$777,$A42,СВЦЭМ!$B$34:$B$777,N$11)+'СЕТ СН'!$F$11+СВЦЭМ!$D$10+'СЕТ СН'!$F$5-'СЕТ СН'!$F$21</f>
        <v>3913.3237645099998</v>
      </c>
      <c r="O42" s="37">
        <f>SUMIFS(СВЦЭМ!$D$34:$D$777,СВЦЭМ!$A$34:$A$777,$A42,СВЦЭМ!$B$34:$B$777,O$11)+'СЕТ СН'!$F$11+СВЦЭМ!$D$10+'СЕТ СН'!$F$5-'СЕТ СН'!$F$21</f>
        <v>3916.23733361</v>
      </c>
      <c r="P42" s="37">
        <f>SUMIFS(СВЦЭМ!$D$34:$D$777,СВЦЭМ!$A$34:$A$777,$A42,СВЦЭМ!$B$34:$B$777,P$11)+'СЕТ СН'!$F$11+СВЦЭМ!$D$10+'СЕТ СН'!$F$5-'СЕТ СН'!$F$21</f>
        <v>3909.1429067400004</v>
      </c>
      <c r="Q42" s="37">
        <f>SUMIFS(СВЦЭМ!$D$34:$D$777,СВЦЭМ!$A$34:$A$777,$A42,СВЦЭМ!$B$34:$B$777,Q$11)+'СЕТ СН'!$F$11+СВЦЭМ!$D$10+'СЕТ СН'!$F$5-'СЕТ СН'!$F$21</f>
        <v>3908.26135497</v>
      </c>
      <c r="R42" s="37">
        <f>SUMIFS(СВЦЭМ!$D$34:$D$777,СВЦЭМ!$A$34:$A$777,$A42,СВЦЭМ!$B$34:$B$777,R$11)+'СЕТ СН'!$F$11+СВЦЭМ!$D$10+'СЕТ СН'!$F$5-'СЕТ СН'!$F$21</f>
        <v>3898.9848315899999</v>
      </c>
      <c r="S42" s="37">
        <f>SUMIFS(СВЦЭМ!$D$34:$D$777,СВЦЭМ!$A$34:$A$777,$A42,СВЦЭМ!$B$34:$B$777,S$11)+'СЕТ СН'!$F$11+СВЦЭМ!$D$10+'СЕТ СН'!$F$5-'СЕТ СН'!$F$21</f>
        <v>3907.9336325700006</v>
      </c>
      <c r="T42" s="37">
        <f>SUMIFS(СВЦЭМ!$D$34:$D$777,СВЦЭМ!$A$34:$A$777,$A42,СВЦЭМ!$B$34:$B$777,T$11)+'СЕТ СН'!$F$11+СВЦЭМ!$D$10+'СЕТ СН'!$F$5-'СЕТ СН'!$F$21</f>
        <v>3865.2650655400003</v>
      </c>
      <c r="U42" s="37">
        <f>SUMIFS(СВЦЭМ!$D$34:$D$777,СВЦЭМ!$A$34:$A$777,$A42,СВЦЭМ!$B$34:$B$777,U$11)+'СЕТ СН'!$F$11+СВЦЭМ!$D$10+'СЕТ СН'!$F$5-'СЕТ СН'!$F$21</f>
        <v>3817.9603173800006</v>
      </c>
      <c r="V42" s="37">
        <f>SUMIFS(СВЦЭМ!$D$34:$D$777,СВЦЭМ!$A$34:$A$777,$A42,СВЦЭМ!$B$34:$B$777,V$11)+'СЕТ СН'!$F$11+СВЦЭМ!$D$10+'СЕТ СН'!$F$5-'СЕТ СН'!$F$21</f>
        <v>3855.7667027400003</v>
      </c>
      <c r="W42" s="37">
        <f>SUMIFS(СВЦЭМ!$D$34:$D$777,СВЦЭМ!$A$34:$A$777,$A42,СВЦЭМ!$B$34:$B$777,W$11)+'СЕТ СН'!$F$11+СВЦЭМ!$D$10+'СЕТ СН'!$F$5-'СЕТ СН'!$F$21</f>
        <v>3913.09364224</v>
      </c>
      <c r="X42" s="37">
        <f>SUMIFS(СВЦЭМ!$D$34:$D$777,СВЦЭМ!$A$34:$A$777,$A42,СВЦЭМ!$B$34:$B$777,X$11)+'СЕТ СН'!$F$11+СВЦЭМ!$D$10+'СЕТ СН'!$F$5-'СЕТ СН'!$F$21</f>
        <v>3976.8101758499997</v>
      </c>
      <c r="Y42" s="37">
        <f>SUMIFS(СВЦЭМ!$D$34:$D$777,СВЦЭМ!$A$34:$A$777,$A42,СВЦЭМ!$B$34:$B$777,Y$11)+'СЕТ СН'!$F$11+СВЦЭМ!$D$10+'СЕТ СН'!$F$5-'СЕТ СН'!$F$21</f>
        <v>4048.6076558599998</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01.10.2017</v>
      </c>
      <c r="B48" s="37">
        <f>SUMIFS(СВЦЭМ!$D$34:$D$777,СВЦЭМ!$A$34:$A$777,$A48,СВЦЭМ!$B$34:$B$777,B$47)+'СЕТ СН'!$G$11+СВЦЭМ!$D$10+'СЕТ СН'!$G$5-'СЕТ СН'!$G$21</f>
        <v>4417.7511900099998</v>
      </c>
      <c r="C48" s="37">
        <f>SUMIFS(СВЦЭМ!$D$34:$D$777,СВЦЭМ!$A$34:$A$777,$A48,СВЦЭМ!$B$34:$B$777,C$47)+'СЕТ СН'!$G$11+СВЦЭМ!$D$10+'СЕТ СН'!$G$5-'СЕТ СН'!$G$21</f>
        <v>4536.19048527</v>
      </c>
      <c r="D48" s="37">
        <f>SUMIFS(СВЦЭМ!$D$34:$D$777,СВЦЭМ!$A$34:$A$777,$A48,СВЦЭМ!$B$34:$B$777,D$47)+'СЕТ СН'!$G$11+СВЦЭМ!$D$10+'СЕТ СН'!$G$5-'СЕТ СН'!$G$21</f>
        <v>4552.9272373399999</v>
      </c>
      <c r="E48" s="37">
        <f>SUMIFS(СВЦЭМ!$D$34:$D$777,СВЦЭМ!$A$34:$A$777,$A48,СВЦЭМ!$B$34:$B$777,E$47)+'СЕТ СН'!$G$11+СВЦЭМ!$D$10+'СЕТ СН'!$G$5-'СЕТ СН'!$G$21</f>
        <v>4539.7338182000003</v>
      </c>
      <c r="F48" s="37">
        <f>SUMIFS(СВЦЭМ!$D$34:$D$777,СВЦЭМ!$A$34:$A$777,$A48,СВЦЭМ!$B$34:$B$777,F$47)+'СЕТ СН'!$G$11+СВЦЭМ!$D$10+'СЕТ СН'!$G$5-'СЕТ СН'!$G$21</f>
        <v>4548.7615225499994</v>
      </c>
      <c r="G48" s="37">
        <f>SUMIFS(СВЦЭМ!$D$34:$D$777,СВЦЭМ!$A$34:$A$777,$A48,СВЦЭМ!$B$34:$B$777,G$47)+'СЕТ СН'!$G$11+СВЦЭМ!$D$10+'СЕТ СН'!$G$5-'СЕТ СН'!$G$21</f>
        <v>4549.0941279399995</v>
      </c>
      <c r="H48" s="37">
        <f>SUMIFS(СВЦЭМ!$D$34:$D$777,СВЦЭМ!$A$34:$A$777,$A48,СВЦЭМ!$B$34:$B$777,H$47)+'СЕТ СН'!$G$11+СВЦЭМ!$D$10+'СЕТ СН'!$G$5-'СЕТ СН'!$G$21</f>
        <v>4464.53630256</v>
      </c>
      <c r="I48" s="37">
        <f>SUMIFS(СВЦЭМ!$D$34:$D$777,СВЦЭМ!$A$34:$A$777,$A48,СВЦЭМ!$B$34:$B$777,I$47)+'СЕТ СН'!$G$11+СВЦЭМ!$D$10+'СЕТ СН'!$G$5-'СЕТ СН'!$G$21</f>
        <v>4375.9440424200002</v>
      </c>
      <c r="J48" s="37">
        <f>SUMIFS(СВЦЭМ!$D$34:$D$777,СВЦЭМ!$A$34:$A$777,$A48,СВЦЭМ!$B$34:$B$777,J$47)+'СЕТ СН'!$G$11+СВЦЭМ!$D$10+'СЕТ СН'!$G$5-'СЕТ СН'!$G$21</f>
        <v>4268.8098119300003</v>
      </c>
      <c r="K48" s="37">
        <f>SUMIFS(СВЦЭМ!$D$34:$D$777,СВЦЭМ!$A$34:$A$777,$A48,СВЦЭМ!$B$34:$B$777,K$47)+'СЕТ СН'!$G$11+СВЦЭМ!$D$10+'СЕТ СН'!$G$5-'СЕТ СН'!$G$21</f>
        <v>4173.7032928099998</v>
      </c>
      <c r="L48" s="37">
        <f>SUMIFS(СВЦЭМ!$D$34:$D$777,СВЦЭМ!$A$34:$A$777,$A48,СВЦЭМ!$B$34:$B$777,L$47)+'СЕТ СН'!$G$11+СВЦЭМ!$D$10+'СЕТ СН'!$G$5-'СЕТ СН'!$G$21</f>
        <v>4138.8261273400003</v>
      </c>
      <c r="M48" s="37">
        <f>SUMIFS(СВЦЭМ!$D$34:$D$777,СВЦЭМ!$A$34:$A$777,$A48,СВЦЭМ!$B$34:$B$777,M$47)+'СЕТ СН'!$G$11+СВЦЭМ!$D$10+'СЕТ СН'!$G$5-'СЕТ СН'!$G$21</f>
        <v>4103.4072717999998</v>
      </c>
      <c r="N48" s="37">
        <f>SUMIFS(СВЦЭМ!$D$34:$D$777,СВЦЭМ!$A$34:$A$777,$A48,СВЦЭМ!$B$34:$B$777,N$47)+'СЕТ СН'!$G$11+СВЦЭМ!$D$10+'СЕТ СН'!$G$5-'СЕТ СН'!$G$21</f>
        <v>4113.11824712</v>
      </c>
      <c r="O48" s="37">
        <f>SUMIFS(СВЦЭМ!$D$34:$D$777,СВЦЭМ!$A$34:$A$777,$A48,СВЦЭМ!$B$34:$B$777,O$47)+'СЕТ СН'!$G$11+СВЦЭМ!$D$10+'СЕТ СН'!$G$5-'СЕТ СН'!$G$21</f>
        <v>4112.0708990499998</v>
      </c>
      <c r="P48" s="37">
        <f>SUMIFS(СВЦЭМ!$D$34:$D$777,СВЦЭМ!$A$34:$A$777,$A48,СВЦЭМ!$B$34:$B$777,P$47)+'СЕТ СН'!$G$11+СВЦЭМ!$D$10+'СЕТ СН'!$G$5-'СЕТ СН'!$G$21</f>
        <v>4107.8684290199999</v>
      </c>
      <c r="Q48" s="37">
        <f>SUMIFS(СВЦЭМ!$D$34:$D$777,СВЦЭМ!$A$34:$A$777,$A48,СВЦЭМ!$B$34:$B$777,Q$47)+'СЕТ СН'!$G$11+СВЦЭМ!$D$10+'СЕТ СН'!$G$5-'СЕТ СН'!$G$21</f>
        <v>4103.5705675500003</v>
      </c>
      <c r="R48" s="37">
        <f>SUMIFS(СВЦЭМ!$D$34:$D$777,СВЦЭМ!$A$34:$A$777,$A48,СВЦЭМ!$B$34:$B$777,R$47)+'СЕТ СН'!$G$11+СВЦЭМ!$D$10+'СЕТ СН'!$G$5-'СЕТ СН'!$G$21</f>
        <v>4102.0133059600003</v>
      </c>
      <c r="S48" s="37">
        <f>SUMIFS(СВЦЭМ!$D$34:$D$777,СВЦЭМ!$A$34:$A$777,$A48,СВЦЭМ!$B$34:$B$777,S$47)+'СЕТ СН'!$G$11+СВЦЭМ!$D$10+'СЕТ СН'!$G$5-'СЕТ СН'!$G$21</f>
        <v>4102.2297682500002</v>
      </c>
      <c r="T48" s="37">
        <f>SUMIFS(СВЦЭМ!$D$34:$D$777,СВЦЭМ!$A$34:$A$777,$A48,СВЦЭМ!$B$34:$B$777,T$47)+'СЕТ СН'!$G$11+СВЦЭМ!$D$10+'СЕТ СН'!$G$5-'СЕТ СН'!$G$21</f>
        <v>4099.3752370000002</v>
      </c>
      <c r="U48" s="37">
        <f>SUMIFS(СВЦЭМ!$D$34:$D$777,СВЦЭМ!$A$34:$A$777,$A48,СВЦЭМ!$B$34:$B$777,U$47)+'СЕТ СН'!$G$11+СВЦЭМ!$D$10+'СЕТ СН'!$G$5-'СЕТ СН'!$G$21</f>
        <v>4095.8494706599995</v>
      </c>
      <c r="V48" s="37">
        <f>SUMIFS(СВЦЭМ!$D$34:$D$777,СВЦЭМ!$A$34:$A$777,$A48,СВЦЭМ!$B$34:$B$777,V$47)+'СЕТ СН'!$G$11+СВЦЭМ!$D$10+'СЕТ СН'!$G$5-'СЕТ СН'!$G$21</f>
        <v>4103.8047652300002</v>
      </c>
      <c r="W48" s="37">
        <f>SUMIFS(СВЦЭМ!$D$34:$D$777,СВЦЭМ!$A$34:$A$777,$A48,СВЦЭМ!$B$34:$B$777,W$47)+'СЕТ СН'!$G$11+СВЦЭМ!$D$10+'СЕТ СН'!$G$5-'СЕТ СН'!$G$21</f>
        <v>4196.7974557799998</v>
      </c>
      <c r="X48" s="37">
        <f>SUMIFS(СВЦЭМ!$D$34:$D$777,СВЦЭМ!$A$34:$A$777,$A48,СВЦЭМ!$B$34:$B$777,X$47)+'СЕТ СН'!$G$11+СВЦЭМ!$D$10+'СЕТ СН'!$G$5-'СЕТ СН'!$G$21</f>
        <v>4273.1129805700002</v>
      </c>
      <c r="Y48" s="37">
        <f>SUMIFS(СВЦЭМ!$D$34:$D$777,СВЦЭМ!$A$34:$A$777,$A48,СВЦЭМ!$B$34:$B$777,Y$47)+'СЕТ СН'!$G$11+СВЦЭМ!$D$10+'СЕТ СН'!$G$5-'СЕТ СН'!$G$21</f>
        <v>4345.3946037799997</v>
      </c>
      <c r="AA48" s="46"/>
    </row>
    <row r="49" spans="1:25" ht="15.75" x14ac:dyDescent="0.2">
      <c r="A49" s="36">
        <f>A48+1</f>
        <v>43010</v>
      </c>
      <c r="B49" s="37">
        <f>SUMIFS(СВЦЭМ!$D$34:$D$777,СВЦЭМ!$A$34:$A$777,$A49,СВЦЭМ!$B$34:$B$777,B$47)+'СЕТ СН'!$G$11+СВЦЭМ!$D$10+'СЕТ СН'!$G$5-'СЕТ СН'!$G$21</f>
        <v>4496.8270429699996</v>
      </c>
      <c r="C49" s="37">
        <f>SUMIFS(СВЦЭМ!$D$34:$D$777,СВЦЭМ!$A$34:$A$777,$A49,СВЦЭМ!$B$34:$B$777,C$47)+'СЕТ СН'!$G$11+СВЦЭМ!$D$10+'СЕТ СН'!$G$5-'СЕТ СН'!$G$21</f>
        <v>4554.9942001899999</v>
      </c>
      <c r="D49" s="37">
        <f>SUMIFS(СВЦЭМ!$D$34:$D$777,СВЦЭМ!$A$34:$A$777,$A49,СВЦЭМ!$B$34:$B$777,D$47)+'СЕТ СН'!$G$11+СВЦЭМ!$D$10+'СЕТ СН'!$G$5-'СЕТ СН'!$G$21</f>
        <v>4564.5747528699994</v>
      </c>
      <c r="E49" s="37">
        <f>SUMIFS(СВЦЭМ!$D$34:$D$777,СВЦЭМ!$A$34:$A$777,$A49,СВЦЭМ!$B$34:$B$777,E$47)+'СЕТ СН'!$G$11+СВЦЭМ!$D$10+'СЕТ СН'!$G$5-'СЕТ СН'!$G$21</f>
        <v>4574.51683555</v>
      </c>
      <c r="F49" s="37">
        <f>SUMIFS(СВЦЭМ!$D$34:$D$777,СВЦЭМ!$A$34:$A$777,$A49,СВЦЭМ!$B$34:$B$777,F$47)+'СЕТ СН'!$G$11+СВЦЭМ!$D$10+'СЕТ СН'!$G$5-'СЕТ СН'!$G$21</f>
        <v>4587.9795661500002</v>
      </c>
      <c r="G49" s="37">
        <f>SUMIFS(СВЦЭМ!$D$34:$D$777,СВЦЭМ!$A$34:$A$777,$A49,СВЦЭМ!$B$34:$B$777,G$47)+'СЕТ СН'!$G$11+СВЦЭМ!$D$10+'СЕТ СН'!$G$5-'СЕТ СН'!$G$21</f>
        <v>4575.5010147699995</v>
      </c>
      <c r="H49" s="37">
        <f>SUMIFS(СВЦЭМ!$D$34:$D$777,СВЦЭМ!$A$34:$A$777,$A49,СВЦЭМ!$B$34:$B$777,H$47)+'СЕТ СН'!$G$11+СВЦЭМ!$D$10+'СЕТ СН'!$G$5-'СЕТ СН'!$G$21</f>
        <v>4501.2550663100001</v>
      </c>
      <c r="I49" s="37">
        <f>SUMIFS(СВЦЭМ!$D$34:$D$777,СВЦЭМ!$A$34:$A$777,$A49,СВЦЭМ!$B$34:$B$777,I$47)+'СЕТ СН'!$G$11+СВЦЭМ!$D$10+'СЕТ СН'!$G$5-'СЕТ СН'!$G$21</f>
        <v>4420.5108600499998</v>
      </c>
      <c r="J49" s="37">
        <f>SUMIFS(СВЦЭМ!$D$34:$D$777,СВЦЭМ!$A$34:$A$777,$A49,СВЦЭМ!$B$34:$B$777,J$47)+'СЕТ СН'!$G$11+СВЦЭМ!$D$10+'СЕТ СН'!$G$5-'СЕТ СН'!$G$21</f>
        <v>4323.39092841</v>
      </c>
      <c r="K49" s="37">
        <f>SUMIFS(СВЦЭМ!$D$34:$D$777,СВЦЭМ!$A$34:$A$777,$A49,СВЦЭМ!$B$34:$B$777,K$47)+'СЕТ СН'!$G$11+СВЦЭМ!$D$10+'СЕТ СН'!$G$5-'СЕТ СН'!$G$21</f>
        <v>4200.1417015899997</v>
      </c>
      <c r="L49" s="37">
        <f>SUMIFS(СВЦЭМ!$D$34:$D$777,СВЦЭМ!$A$34:$A$777,$A49,СВЦЭМ!$B$34:$B$777,L$47)+'СЕТ СН'!$G$11+СВЦЭМ!$D$10+'СЕТ СН'!$G$5-'СЕТ СН'!$G$21</f>
        <v>4122.1709912899996</v>
      </c>
      <c r="M49" s="37">
        <f>SUMIFS(СВЦЭМ!$D$34:$D$777,СВЦЭМ!$A$34:$A$777,$A49,СВЦЭМ!$B$34:$B$777,M$47)+'СЕТ СН'!$G$11+СВЦЭМ!$D$10+'СЕТ СН'!$G$5-'СЕТ СН'!$G$21</f>
        <v>4089.8827808899996</v>
      </c>
      <c r="N49" s="37">
        <f>SUMIFS(СВЦЭМ!$D$34:$D$777,СВЦЭМ!$A$34:$A$777,$A49,СВЦЭМ!$B$34:$B$777,N$47)+'СЕТ СН'!$G$11+СВЦЭМ!$D$10+'СЕТ СН'!$G$5-'СЕТ СН'!$G$21</f>
        <v>4097.9758458400001</v>
      </c>
      <c r="O49" s="37">
        <f>SUMIFS(СВЦЭМ!$D$34:$D$777,СВЦЭМ!$A$34:$A$777,$A49,СВЦЭМ!$B$34:$B$777,O$47)+'СЕТ СН'!$G$11+СВЦЭМ!$D$10+'СЕТ СН'!$G$5-'СЕТ СН'!$G$21</f>
        <v>4094.5524642399996</v>
      </c>
      <c r="P49" s="37">
        <f>SUMIFS(СВЦЭМ!$D$34:$D$777,СВЦЭМ!$A$34:$A$777,$A49,СВЦЭМ!$B$34:$B$777,P$47)+'СЕТ СН'!$G$11+СВЦЭМ!$D$10+'СЕТ СН'!$G$5-'СЕТ СН'!$G$21</f>
        <v>4106.7250648299996</v>
      </c>
      <c r="Q49" s="37">
        <f>SUMIFS(СВЦЭМ!$D$34:$D$777,СВЦЭМ!$A$34:$A$777,$A49,СВЦЭМ!$B$34:$B$777,Q$47)+'СЕТ СН'!$G$11+СВЦЭМ!$D$10+'СЕТ СН'!$G$5-'СЕТ СН'!$G$21</f>
        <v>4115.1616385199995</v>
      </c>
      <c r="R49" s="37">
        <f>SUMIFS(СВЦЭМ!$D$34:$D$777,СВЦЭМ!$A$34:$A$777,$A49,СВЦЭМ!$B$34:$B$777,R$47)+'СЕТ СН'!$G$11+СВЦЭМ!$D$10+'СЕТ СН'!$G$5-'СЕТ СН'!$G$21</f>
        <v>4120.1715899499995</v>
      </c>
      <c r="S49" s="37">
        <f>SUMIFS(СВЦЭМ!$D$34:$D$777,СВЦЭМ!$A$34:$A$777,$A49,СВЦЭМ!$B$34:$B$777,S$47)+'СЕТ СН'!$G$11+СВЦЭМ!$D$10+'СЕТ СН'!$G$5-'СЕТ СН'!$G$21</f>
        <v>4105.0995871599998</v>
      </c>
      <c r="T49" s="37">
        <f>SUMIFS(СВЦЭМ!$D$34:$D$777,СВЦЭМ!$A$34:$A$777,$A49,СВЦЭМ!$B$34:$B$777,T$47)+'СЕТ СН'!$G$11+СВЦЭМ!$D$10+'СЕТ СН'!$G$5-'СЕТ СН'!$G$21</f>
        <v>4087.1757849599999</v>
      </c>
      <c r="U49" s="37">
        <f>SUMIFS(СВЦЭМ!$D$34:$D$777,СВЦЭМ!$A$34:$A$777,$A49,СВЦЭМ!$B$34:$B$777,U$47)+'СЕТ СН'!$G$11+СВЦЭМ!$D$10+'СЕТ СН'!$G$5-'СЕТ СН'!$G$21</f>
        <v>4115.7598116199997</v>
      </c>
      <c r="V49" s="37">
        <f>SUMIFS(СВЦЭМ!$D$34:$D$777,СВЦЭМ!$A$34:$A$777,$A49,СВЦЭМ!$B$34:$B$777,V$47)+'СЕТ СН'!$G$11+СВЦЭМ!$D$10+'СЕТ СН'!$G$5-'СЕТ СН'!$G$21</f>
        <v>4114.9940923900003</v>
      </c>
      <c r="W49" s="37">
        <f>SUMIFS(СВЦЭМ!$D$34:$D$777,СВЦЭМ!$A$34:$A$777,$A49,СВЦЭМ!$B$34:$B$777,W$47)+'СЕТ СН'!$G$11+СВЦЭМ!$D$10+'СЕТ СН'!$G$5-'СЕТ СН'!$G$21</f>
        <v>4182.1817334400002</v>
      </c>
      <c r="X49" s="37">
        <f>SUMIFS(СВЦЭМ!$D$34:$D$777,СВЦЭМ!$A$34:$A$777,$A49,СВЦЭМ!$B$34:$B$777,X$47)+'СЕТ СН'!$G$11+СВЦЭМ!$D$10+'СЕТ СН'!$G$5-'СЕТ СН'!$G$21</f>
        <v>4254.0722614400001</v>
      </c>
      <c r="Y49" s="37">
        <f>SUMIFS(СВЦЭМ!$D$34:$D$777,СВЦЭМ!$A$34:$A$777,$A49,СВЦЭМ!$B$34:$B$777,Y$47)+'СЕТ СН'!$G$11+СВЦЭМ!$D$10+'СЕТ СН'!$G$5-'СЕТ СН'!$G$21</f>
        <v>4330.6875987399999</v>
      </c>
    </row>
    <row r="50" spans="1:25" ht="15.75" x14ac:dyDescent="0.2">
      <c r="A50" s="36">
        <f t="shared" ref="A50:A78" si="1">A49+1</f>
        <v>43011</v>
      </c>
      <c r="B50" s="37">
        <f>SUMIFS(СВЦЭМ!$D$34:$D$777,СВЦЭМ!$A$34:$A$777,$A50,СВЦЭМ!$B$34:$B$777,B$47)+'СЕТ СН'!$G$11+СВЦЭМ!$D$10+'СЕТ СН'!$G$5-'СЕТ СН'!$G$21</f>
        <v>4357.6886388700004</v>
      </c>
      <c r="C50" s="37">
        <f>SUMIFS(СВЦЭМ!$D$34:$D$777,СВЦЭМ!$A$34:$A$777,$A50,СВЦЭМ!$B$34:$B$777,C$47)+'СЕТ СН'!$G$11+СВЦЭМ!$D$10+'СЕТ СН'!$G$5-'СЕТ СН'!$G$21</f>
        <v>4416.9371526200002</v>
      </c>
      <c r="D50" s="37">
        <f>SUMIFS(СВЦЭМ!$D$34:$D$777,СВЦЭМ!$A$34:$A$777,$A50,СВЦЭМ!$B$34:$B$777,D$47)+'СЕТ СН'!$G$11+СВЦЭМ!$D$10+'СЕТ СН'!$G$5-'СЕТ СН'!$G$21</f>
        <v>4445.2363512000002</v>
      </c>
      <c r="E50" s="37">
        <f>SUMIFS(СВЦЭМ!$D$34:$D$777,СВЦЭМ!$A$34:$A$777,$A50,СВЦЭМ!$B$34:$B$777,E$47)+'СЕТ СН'!$G$11+СВЦЭМ!$D$10+'СЕТ СН'!$G$5-'СЕТ СН'!$G$21</f>
        <v>4449.3855804100003</v>
      </c>
      <c r="F50" s="37">
        <f>SUMIFS(СВЦЭМ!$D$34:$D$777,СВЦЭМ!$A$34:$A$777,$A50,СВЦЭМ!$B$34:$B$777,F$47)+'СЕТ СН'!$G$11+СВЦЭМ!$D$10+'СЕТ СН'!$G$5-'СЕТ СН'!$G$21</f>
        <v>4447.5986101600001</v>
      </c>
      <c r="G50" s="37">
        <f>SUMIFS(СВЦЭМ!$D$34:$D$777,СВЦЭМ!$A$34:$A$777,$A50,СВЦЭМ!$B$34:$B$777,G$47)+'СЕТ СН'!$G$11+СВЦЭМ!$D$10+'СЕТ СН'!$G$5-'СЕТ СН'!$G$21</f>
        <v>4435.33345491</v>
      </c>
      <c r="H50" s="37">
        <f>SUMIFS(СВЦЭМ!$D$34:$D$777,СВЦЭМ!$A$34:$A$777,$A50,СВЦЭМ!$B$34:$B$777,H$47)+'СЕТ СН'!$G$11+СВЦЭМ!$D$10+'СЕТ СН'!$G$5-'СЕТ СН'!$G$21</f>
        <v>4371.33493172</v>
      </c>
      <c r="I50" s="37">
        <f>SUMIFS(СВЦЭМ!$D$34:$D$777,СВЦЭМ!$A$34:$A$777,$A50,СВЦЭМ!$B$34:$B$777,I$47)+'СЕТ СН'!$G$11+СВЦЭМ!$D$10+'СЕТ СН'!$G$5-'СЕТ СН'!$G$21</f>
        <v>4324.1427301200001</v>
      </c>
      <c r="J50" s="37">
        <f>SUMIFS(СВЦЭМ!$D$34:$D$777,СВЦЭМ!$A$34:$A$777,$A50,СВЦЭМ!$B$34:$B$777,J$47)+'СЕТ СН'!$G$11+СВЦЭМ!$D$10+'СЕТ СН'!$G$5-'СЕТ СН'!$G$21</f>
        <v>4281.6100985200001</v>
      </c>
      <c r="K50" s="37">
        <f>SUMIFS(СВЦЭМ!$D$34:$D$777,СВЦЭМ!$A$34:$A$777,$A50,СВЦЭМ!$B$34:$B$777,K$47)+'СЕТ СН'!$G$11+СВЦЭМ!$D$10+'СЕТ СН'!$G$5-'СЕТ СН'!$G$21</f>
        <v>4203.5256201499997</v>
      </c>
      <c r="L50" s="37">
        <f>SUMIFS(СВЦЭМ!$D$34:$D$777,СВЦЭМ!$A$34:$A$777,$A50,СВЦЭМ!$B$34:$B$777,L$47)+'СЕТ СН'!$G$11+СВЦЭМ!$D$10+'СЕТ СН'!$G$5-'СЕТ СН'!$G$21</f>
        <v>4134.7148829999996</v>
      </c>
      <c r="M50" s="37">
        <f>SUMIFS(СВЦЭМ!$D$34:$D$777,СВЦЭМ!$A$34:$A$777,$A50,СВЦЭМ!$B$34:$B$777,M$47)+'СЕТ СН'!$G$11+СВЦЭМ!$D$10+'СЕТ СН'!$G$5-'СЕТ СН'!$G$21</f>
        <v>4101.35917221</v>
      </c>
      <c r="N50" s="37">
        <f>SUMIFS(СВЦЭМ!$D$34:$D$777,СВЦЭМ!$A$34:$A$777,$A50,СВЦЭМ!$B$34:$B$777,N$47)+'СЕТ СН'!$G$11+СВЦЭМ!$D$10+'СЕТ СН'!$G$5-'СЕТ СН'!$G$21</f>
        <v>4092.7010871100001</v>
      </c>
      <c r="O50" s="37">
        <f>SUMIFS(СВЦЭМ!$D$34:$D$777,СВЦЭМ!$A$34:$A$777,$A50,СВЦЭМ!$B$34:$B$777,O$47)+'СЕТ СН'!$G$11+СВЦЭМ!$D$10+'СЕТ СН'!$G$5-'СЕТ СН'!$G$21</f>
        <v>4097.8345280100002</v>
      </c>
      <c r="P50" s="37">
        <f>SUMIFS(СВЦЭМ!$D$34:$D$777,СВЦЭМ!$A$34:$A$777,$A50,СВЦЭМ!$B$34:$B$777,P$47)+'СЕТ СН'!$G$11+СВЦЭМ!$D$10+'СЕТ СН'!$G$5-'СЕТ СН'!$G$21</f>
        <v>4097.6023871400002</v>
      </c>
      <c r="Q50" s="37">
        <f>SUMIFS(СВЦЭМ!$D$34:$D$777,СВЦЭМ!$A$34:$A$777,$A50,СВЦЭМ!$B$34:$B$777,Q$47)+'СЕТ СН'!$G$11+СВЦЭМ!$D$10+'СЕТ СН'!$G$5-'СЕТ СН'!$G$21</f>
        <v>4096.8555867799996</v>
      </c>
      <c r="R50" s="37">
        <f>SUMIFS(СВЦЭМ!$D$34:$D$777,СВЦЭМ!$A$34:$A$777,$A50,СВЦЭМ!$B$34:$B$777,R$47)+'СЕТ СН'!$G$11+СВЦЭМ!$D$10+'СЕТ СН'!$G$5-'СЕТ СН'!$G$21</f>
        <v>4096.9725047299999</v>
      </c>
      <c r="S50" s="37">
        <f>SUMIFS(СВЦЭМ!$D$34:$D$777,СВЦЭМ!$A$34:$A$777,$A50,СВЦЭМ!$B$34:$B$777,S$47)+'СЕТ СН'!$G$11+СВЦЭМ!$D$10+'СЕТ СН'!$G$5-'СЕТ СН'!$G$21</f>
        <v>4095.5124329499995</v>
      </c>
      <c r="T50" s="37">
        <f>SUMIFS(СВЦЭМ!$D$34:$D$777,СВЦЭМ!$A$34:$A$777,$A50,СВЦЭМ!$B$34:$B$777,T$47)+'СЕТ СН'!$G$11+СВЦЭМ!$D$10+'СЕТ СН'!$G$5-'СЕТ СН'!$G$21</f>
        <v>4097.0998835399996</v>
      </c>
      <c r="U50" s="37">
        <f>SUMIFS(СВЦЭМ!$D$34:$D$777,СВЦЭМ!$A$34:$A$777,$A50,СВЦЭМ!$B$34:$B$777,U$47)+'СЕТ СН'!$G$11+СВЦЭМ!$D$10+'СЕТ СН'!$G$5-'СЕТ СН'!$G$21</f>
        <v>4126.6391612899997</v>
      </c>
      <c r="V50" s="37">
        <f>SUMIFS(СВЦЭМ!$D$34:$D$777,СВЦЭМ!$A$34:$A$777,$A50,СВЦЭМ!$B$34:$B$777,V$47)+'СЕТ СН'!$G$11+СВЦЭМ!$D$10+'СЕТ СН'!$G$5-'СЕТ СН'!$G$21</f>
        <v>4121.7831777600004</v>
      </c>
      <c r="W50" s="37">
        <f>SUMIFS(СВЦЭМ!$D$34:$D$777,СВЦЭМ!$A$34:$A$777,$A50,СВЦЭМ!$B$34:$B$777,W$47)+'СЕТ СН'!$G$11+СВЦЭМ!$D$10+'СЕТ СН'!$G$5-'СЕТ СН'!$G$21</f>
        <v>4183.7205999199996</v>
      </c>
      <c r="X50" s="37">
        <f>SUMIFS(СВЦЭМ!$D$34:$D$777,СВЦЭМ!$A$34:$A$777,$A50,СВЦЭМ!$B$34:$B$777,X$47)+'СЕТ СН'!$G$11+СВЦЭМ!$D$10+'СЕТ СН'!$G$5-'СЕТ СН'!$G$21</f>
        <v>4240.5479695100003</v>
      </c>
      <c r="Y50" s="37">
        <f>SUMIFS(СВЦЭМ!$D$34:$D$777,СВЦЭМ!$A$34:$A$777,$A50,СВЦЭМ!$B$34:$B$777,Y$47)+'СЕТ СН'!$G$11+СВЦЭМ!$D$10+'СЕТ СН'!$G$5-'СЕТ СН'!$G$21</f>
        <v>4301.1013335400003</v>
      </c>
    </row>
    <row r="51" spans="1:25" ht="15.75" x14ac:dyDescent="0.2">
      <c r="A51" s="36">
        <f t="shared" si="1"/>
        <v>43012</v>
      </c>
      <c r="B51" s="37">
        <f>SUMIFS(СВЦЭМ!$D$34:$D$777,СВЦЭМ!$A$34:$A$777,$A51,СВЦЭМ!$B$34:$B$777,B$47)+'СЕТ СН'!$G$11+СВЦЭМ!$D$10+'СЕТ СН'!$G$5-'СЕТ СН'!$G$21</f>
        <v>4351.7514687399998</v>
      </c>
      <c r="C51" s="37">
        <f>SUMIFS(СВЦЭМ!$D$34:$D$777,СВЦЭМ!$A$34:$A$777,$A51,СВЦЭМ!$B$34:$B$777,C$47)+'СЕТ СН'!$G$11+СВЦЭМ!$D$10+'СЕТ СН'!$G$5-'СЕТ СН'!$G$21</f>
        <v>4379.5578039399998</v>
      </c>
      <c r="D51" s="37">
        <f>SUMIFS(СВЦЭМ!$D$34:$D$777,СВЦЭМ!$A$34:$A$777,$A51,СВЦЭМ!$B$34:$B$777,D$47)+'СЕТ СН'!$G$11+СВЦЭМ!$D$10+'СЕТ СН'!$G$5-'СЕТ СН'!$G$21</f>
        <v>4360.7845947699998</v>
      </c>
      <c r="E51" s="37">
        <f>SUMIFS(СВЦЭМ!$D$34:$D$777,СВЦЭМ!$A$34:$A$777,$A51,СВЦЭМ!$B$34:$B$777,E$47)+'СЕТ СН'!$G$11+СВЦЭМ!$D$10+'СЕТ СН'!$G$5-'СЕТ СН'!$G$21</f>
        <v>4353.9792510200004</v>
      </c>
      <c r="F51" s="37">
        <f>SUMIFS(СВЦЭМ!$D$34:$D$777,СВЦЭМ!$A$34:$A$777,$A51,СВЦЭМ!$B$34:$B$777,F$47)+'СЕТ СН'!$G$11+СВЦЭМ!$D$10+'СЕТ СН'!$G$5-'СЕТ СН'!$G$21</f>
        <v>4351.9472123100004</v>
      </c>
      <c r="G51" s="37">
        <f>SUMIFS(СВЦЭМ!$D$34:$D$777,СВЦЭМ!$A$34:$A$777,$A51,СВЦЭМ!$B$34:$B$777,G$47)+'СЕТ СН'!$G$11+СВЦЭМ!$D$10+'СЕТ СН'!$G$5-'СЕТ СН'!$G$21</f>
        <v>4366.5671049399998</v>
      </c>
      <c r="H51" s="37">
        <f>SUMIFS(СВЦЭМ!$D$34:$D$777,СВЦЭМ!$A$34:$A$777,$A51,СВЦЭМ!$B$34:$B$777,H$47)+'СЕТ СН'!$G$11+СВЦЭМ!$D$10+'СЕТ СН'!$G$5-'СЕТ СН'!$G$21</f>
        <v>4403.3998890700004</v>
      </c>
      <c r="I51" s="37">
        <f>SUMIFS(СВЦЭМ!$D$34:$D$777,СВЦЭМ!$A$34:$A$777,$A51,СВЦЭМ!$B$34:$B$777,I$47)+'СЕТ СН'!$G$11+СВЦЭМ!$D$10+'СЕТ СН'!$G$5-'СЕТ СН'!$G$21</f>
        <v>4377.5850336000003</v>
      </c>
      <c r="J51" s="37">
        <f>SUMIFS(СВЦЭМ!$D$34:$D$777,СВЦЭМ!$A$34:$A$777,$A51,СВЦЭМ!$B$34:$B$777,J$47)+'СЕТ СН'!$G$11+СВЦЭМ!$D$10+'СЕТ СН'!$G$5-'СЕТ СН'!$G$21</f>
        <v>4324.6403878000001</v>
      </c>
      <c r="K51" s="37">
        <f>SUMIFS(СВЦЭМ!$D$34:$D$777,СВЦЭМ!$A$34:$A$777,$A51,СВЦЭМ!$B$34:$B$777,K$47)+'СЕТ СН'!$G$11+СВЦЭМ!$D$10+'СЕТ СН'!$G$5-'СЕТ СН'!$G$21</f>
        <v>4217.1380062799999</v>
      </c>
      <c r="L51" s="37">
        <f>SUMIFS(СВЦЭМ!$D$34:$D$777,СВЦЭМ!$A$34:$A$777,$A51,СВЦЭМ!$B$34:$B$777,L$47)+'СЕТ СН'!$G$11+СВЦЭМ!$D$10+'СЕТ СН'!$G$5-'СЕТ СН'!$G$21</f>
        <v>4115.3157822100002</v>
      </c>
      <c r="M51" s="37">
        <f>SUMIFS(СВЦЭМ!$D$34:$D$777,СВЦЭМ!$A$34:$A$777,$A51,СВЦЭМ!$B$34:$B$777,M$47)+'СЕТ СН'!$G$11+СВЦЭМ!$D$10+'СЕТ СН'!$G$5-'СЕТ СН'!$G$21</f>
        <v>4090.4638950899998</v>
      </c>
      <c r="N51" s="37">
        <f>SUMIFS(СВЦЭМ!$D$34:$D$777,СВЦЭМ!$A$34:$A$777,$A51,СВЦЭМ!$B$34:$B$777,N$47)+'СЕТ СН'!$G$11+СВЦЭМ!$D$10+'СЕТ СН'!$G$5-'СЕТ СН'!$G$21</f>
        <v>4083.5279991400002</v>
      </c>
      <c r="O51" s="37">
        <f>SUMIFS(СВЦЭМ!$D$34:$D$777,СВЦЭМ!$A$34:$A$777,$A51,СВЦЭМ!$B$34:$B$777,O$47)+'СЕТ СН'!$G$11+СВЦЭМ!$D$10+'СЕТ СН'!$G$5-'СЕТ СН'!$G$21</f>
        <v>4086.7987824100001</v>
      </c>
      <c r="P51" s="37">
        <f>SUMIFS(СВЦЭМ!$D$34:$D$777,СВЦЭМ!$A$34:$A$777,$A51,СВЦЭМ!$B$34:$B$777,P$47)+'СЕТ СН'!$G$11+СВЦЭМ!$D$10+'СЕТ СН'!$G$5-'СЕТ СН'!$G$21</f>
        <v>4084.5600592299998</v>
      </c>
      <c r="Q51" s="37">
        <f>SUMIFS(СВЦЭМ!$D$34:$D$777,СВЦЭМ!$A$34:$A$777,$A51,СВЦЭМ!$B$34:$B$777,Q$47)+'СЕТ СН'!$G$11+СВЦЭМ!$D$10+'СЕТ СН'!$G$5-'СЕТ СН'!$G$21</f>
        <v>4085.2277527200004</v>
      </c>
      <c r="R51" s="37">
        <f>SUMIFS(СВЦЭМ!$D$34:$D$777,СВЦЭМ!$A$34:$A$777,$A51,СВЦЭМ!$B$34:$B$777,R$47)+'СЕТ СН'!$G$11+СВЦЭМ!$D$10+'СЕТ СН'!$G$5-'СЕТ СН'!$G$21</f>
        <v>4095.9392456400001</v>
      </c>
      <c r="S51" s="37">
        <f>SUMIFS(СВЦЭМ!$D$34:$D$777,СВЦЭМ!$A$34:$A$777,$A51,СВЦЭМ!$B$34:$B$777,S$47)+'СЕТ СН'!$G$11+СВЦЭМ!$D$10+'СЕТ СН'!$G$5-'СЕТ СН'!$G$21</f>
        <v>4105.9592001999999</v>
      </c>
      <c r="T51" s="37">
        <f>SUMIFS(СВЦЭМ!$D$34:$D$777,СВЦЭМ!$A$34:$A$777,$A51,СВЦЭМ!$B$34:$B$777,T$47)+'СЕТ СН'!$G$11+СВЦЭМ!$D$10+'СЕТ СН'!$G$5-'СЕТ СН'!$G$21</f>
        <v>4112.5686172999995</v>
      </c>
      <c r="U51" s="37">
        <f>SUMIFS(СВЦЭМ!$D$34:$D$777,СВЦЭМ!$A$34:$A$777,$A51,СВЦЭМ!$B$34:$B$777,U$47)+'СЕТ СН'!$G$11+СВЦЭМ!$D$10+'СЕТ СН'!$G$5-'СЕТ СН'!$G$21</f>
        <v>4137.8405324100004</v>
      </c>
      <c r="V51" s="37">
        <f>SUMIFS(СВЦЭМ!$D$34:$D$777,СВЦЭМ!$A$34:$A$777,$A51,СВЦЭМ!$B$34:$B$777,V$47)+'СЕТ СН'!$G$11+СВЦЭМ!$D$10+'СЕТ СН'!$G$5-'СЕТ СН'!$G$21</f>
        <v>4162.7436127500005</v>
      </c>
      <c r="W51" s="37">
        <f>SUMIFS(СВЦЭМ!$D$34:$D$777,СВЦЭМ!$A$34:$A$777,$A51,СВЦЭМ!$B$34:$B$777,W$47)+'СЕТ СН'!$G$11+СВЦЭМ!$D$10+'СЕТ СН'!$G$5-'СЕТ СН'!$G$21</f>
        <v>4181.5358288699999</v>
      </c>
      <c r="X51" s="37">
        <f>SUMIFS(СВЦЭМ!$D$34:$D$777,СВЦЭМ!$A$34:$A$777,$A51,СВЦЭМ!$B$34:$B$777,X$47)+'СЕТ СН'!$G$11+СВЦЭМ!$D$10+'СЕТ СН'!$G$5-'СЕТ СН'!$G$21</f>
        <v>4262.6647301599996</v>
      </c>
      <c r="Y51" s="37">
        <f>SUMIFS(СВЦЭМ!$D$34:$D$777,СВЦЭМ!$A$34:$A$777,$A51,СВЦЭМ!$B$34:$B$777,Y$47)+'СЕТ СН'!$G$11+СВЦЭМ!$D$10+'СЕТ СН'!$G$5-'СЕТ СН'!$G$21</f>
        <v>4388.82290104</v>
      </c>
    </row>
    <row r="52" spans="1:25" ht="15.75" x14ac:dyDescent="0.2">
      <c r="A52" s="36">
        <f t="shared" si="1"/>
        <v>43013</v>
      </c>
      <c r="B52" s="37">
        <f>SUMIFS(СВЦЭМ!$D$34:$D$777,СВЦЭМ!$A$34:$A$777,$A52,СВЦЭМ!$B$34:$B$777,B$47)+'СЕТ СН'!$G$11+СВЦЭМ!$D$10+'СЕТ СН'!$G$5-'СЕТ СН'!$G$21</f>
        <v>4379.4092974499999</v>
      </c>
      <c r="C52" s="37">
        <f>SUMIFS(СВЦЭМ!$D$34:$D$777,СВЦЭМ!$A$34:$A$777,$A52,СВЦЭМ!$B$34:$B$777,C$47)+'СЕТ СН'!$G$11+СВЦЭМ!$D$10+'СЕТ СН'!$G$5-'СЕТ СН'!$G$21</f>
        <v>4403.1303374700001</v>
      </c>
      <c r="D52" s="37">
        <f>SUMIFS(СВЦЭМ!$D$34:$D$777,СВЦЭМ!$A$34:$A$777,$A52,СВЦЭМ!$B$34:$B$777,D$47)+'СЕТ СН'!$G$11+СВЦЭМ!$D$10+'СЕТ СН'!$G$5-'СЕТ СН'!$G$21</f>
        <v>4383.9472375400001</v>
      </c>
      <c r="E52" s="37">
        <f>SUMIFS(СВЦЭМ!$D$34:$D$777,СВЦЭМ!$A$34:$A$777,$A52,СВЦЭМ!$B$34:$B$777,E$47)+'СЕТ СН'!$G$11+СВЦЭМ!$D$10+'СЕТ СН'!$G$5-'СЕТ СН'!$G$21</f>
        <v>4377.3271935100001</v>
      </c>
      <c r="F52" s="37">
        <f>SUMIFS(СВЦЭМ!$D$34:$D$777,СВЦЭМ!$A$34:$A$777,$A52,СВЦЭМ!$B$34:$B$777,F$47)+'СЕТ СН'!$G$11+СВЦЭМ!$D$10+'СЕТ СН'!$G$5-'СЕТ СН'!$G$21</f>
        <v>4375.2256088900003</v>
      </c>
      <c r="G52" s="37">
        <f>SUMIFS(СВЦЭМ!$D$34:$D$777,СВЦЭМ!$A$34:$A$777,$A52,СВЦЭМ!$B$34:$B$777,G$47)+'СЕТ СН'!$G$11+СВЦЭМ!$D$10+'СЕТ СН'!$G$5-'СЕТ СН'!$G$21</f>
        <v>4408.2792562200002</v>
      </c>
      <c r="H52" s="37">
        <f>SUMIFS(СВЦЭМ!$D$34:$D$777,СВЦЭМ!$A$34:$A$777,$A52,СВЦЭМ!$B$34:$B$777,H$47)+'СЕТ СН'!$G$11+СВЦЭМ!$D$10+'СЕТ СН'!$G$5-'СЕТ СН'!$G$21</f>
        <v>4398.7763928100003</v>
      </c>
      <c r="I52" s="37">
        <f>SUMIFS(СВЦЭМ!$D$34:$D$777,СВЦЭМ!$A$34:$A$777,$A52,СВЦЭМ!$B$34:$B$777,I$47)+'СЕТ СН'!$G$11+СВЦЭМ!$D$10+'СЕТ СН'!$G$5-'СЕТ СН'!$G$21</f>
        <v>4347.7620199399998</v>
      </c>
      <c r="J52" s="37">
        <f>SUMIFS(СВЦЭМ!$D$34:$D$777,СВЦЭМ!$A$34:$A$777,$A52,СВЦЭМ!$B$34:$B$777,J$47)+'СЕТ СН'!$G$11+СВЦЭМ!$D$10+'СЕТ СН'!$G$5-'СЕТ СН'!$G$21</f>
        <v>4277.80212871</v>
      </c>
      <c r="K52" s="37">
        <f>SUMIFS(СВЦЭМ!$D$34:$D$777,СВЦЭМ!$A$34:$A$777,$A52,СВЦЭМ!$B$34:$B$777,K$47)+'СЕТ СН'!$G$11+СВЦЭМ!$D$10+'СЕТ СН'!$G$5-'СЕТ СН'!$G$21</f>
        <v>4260.0085463400001</v>
      </c>
      <c r="L52" s="37">
        <f>SUMIFS(СВЦЭМ!$D$34:$D$777,СВЦЭМ!$A$34:$A$777,$A52,СВЦЭМ!$B$34:$B$777,L$47)+'СЕТ СН'!$G$11+СВЦЭМ!$D$10+'СЕТ СН'!$G$5-'СЕТ СН'!$G$21</f>
        <v>4204.49820232</v>
      </c>
      <c r="M52" s="37">
        <f>SUMIFS(СВЦЭМ!$D$34:$D$777,СВЦЭМ!$A$34:$A$777,$A52,СВЦЭМ!$B$34:$B$777,M$47)+'СЕТ СН'!$G$11+СВЦЭМ!$D$10+'СЕТ СН'!$G$5-'СЕТ СН'!$G$21</f>
        <v>4170.2690522800003</v>
      </c>
      <c r="N52" s="37">
        <f>SUMIFS(СВЦЭМ!$D$34:$D$777,СВЦЭМ!$A$34:$A$777,$A52,СВЦЭМ!$B$34:$B$777,N$47)+'СЕТ СН'!$G$11+СВЦЭМ!$D$10+'СЕТ СН'!$G$5-'СЕТ СН'!$G$21</f>
        <v>4160.0560244400003</v>
      </c>
      <c r="O52" s="37">
        <f>SUMIFS(СВЦЭМ!$D$34:$D$777,СВЦЭМ!$A$34:$A$777,$A52,СВЦЭМ!$B$34:$B$777,O$47)+'СЕТ СН'!$G$11+СВЦЭМ!$D$10+'СЕТ СН'!$G$5-'СЕТ СН'!$G$21</f>
        <v>4163.2256170700002</v>
      </c>
      <c r="P52" s="37">
        <f>SUMIFS(СВЦЭМ!$D$34:$D$777,СВЦЭМ!$A$34:$A$777,$A52,СВЦЭМ!$B$34:$B$777,P$47)+'СЕТ СН'!$G$11+СВЦЭМ!$D$10+'СЕТ СН'!$G$5-'СЕТ СН'!$G$21</f>
        <v>4165.41578596</v>
      </c>
      <c r="Q52" s="37">
        <f>SUMIFS(СВЦЭМ!$D$34:$D$777,СВЦЭМ!$A$34:$A$777,$A52,СВЦЭМ!$B$34:$B$777,Q$47)+'СЕТ СН'!$G$11+СВЦЭМ!$D$10+'СЕТ СН'!$G$5-'СЕТ СН'!$G$21</f>
        <v>4164.0704925700002</v>
      </c>
      <c r="R52" s="37">
        <f>SUMIFS(СВЦЭМ!$D$34:$D$777,СВЦЭМ!$A$34:$A$777,$A52,СВЦЭМ!$B$34:$B$777,R$47)+'СЕТ СН'!$G$11+СВЦЭМ!$D$10+'СЕТ СН'!$G$5-'СЕТ СН'!$G$21</f>
        <v>4144.8647776799999</v>
      </c>
      <c r="S52" s="37">
        <f>SUMIFS(СВЦЭМ!$D$34:$D$777,СВЦЭМ!$A$34:$A$777,$A52,СВЦЭМ!$B$34:$B$777,S$47)+'СЕТ СН'!$G$11+СВЦЭМ!$D$10+'СЕТ СН'!$G$5-'СЕТ СН'!$G$21</f>
        <v>4103.1010200600003</v>
      </c>
      <c r="T52" s="37">
        <f>SUMIFS(СВЦЭМ!$D$34:$D$777,СВЦЭМ!$A$34:$A$777,$A52,СВЦЭМ!$B$34:$B$777,T$47)+'СЕТ СН'!$G$11+СВЦЭМ!$D$10+'СЕТ СН'!$G$5-'СЕТ СН'!$G$21</f>
        <v>4090.4699718900001</v>
      </c>
      <c r="U52" s="37">
        <f>SUMIFS(СВЦЭМ!$D$34:$D$777,СВЦЭМ!$A$34:$A$777,$A52,СВЦЭМ!$B$34:$B$777,U$47)+'СЕТ СН'!$G$11+СВЦЭМ!$D$10+'СЕТ СН'!$G$5-'СЕТ СН'!$G$21</f>
        <v>4080.6538404800003</v>
      </c>
      <c r="V52" s="37">
        <f>SUMIFS(СВЦЭМ!$D$34:$D$777,СВЦЭМ!$A$34:$A$777,$A52,СВЦЭМ!$B$34:$B$777,V$47)+'СЕТ СН'!$G$11+СВЦЭМ!$D$10+'СЕТ СН'!$G$5-'СЕТ СН'!$G$21</f>
        <v>4122.3780733699996</v>
      </c>
      <c r="W52" s="37">
        <f>SUMIFS(СВЦЭМ!$D$34:$D$777,СВЦЭМ!$A$34:$A$777,$A52,СВЦЭМ!$B$34:$B$777,W$47)+'СЕТ СН'!$G$11+СВЦЭМ!$D$10+'СЕТ СН'!$G$5-'СЕТ СН'!$G$21</f>
        <v>4170.7663757800001</v>
      </c>
      <c r="X52" s="37">
        <f>SUMIFS(СВЦЭМ!$D$34:$D$777,СВЦЭМ!$A$34:$A$777,$A52,СВЦЭМ!$B$34:$B$777,X$47)+'СЕТ СН'!$G$11+СВЦЭМ!$D$10+'СЕТ СН'!$G$5-'СЕТ СН'!$G$21</f>
        <v>4285.2885917399999</v>
      </c>
      <c r="Y52" s="37">
        <f>SUMIFS(СВЦЭМ!$D$34:$D$777,СВЦЭМ!$A$34:$A$777,$A52,СВЦЭМ!$B$34:$B$777,Y$47)+'СЕТ СН'!$G$11+СВЦЭМ!$D$10+'СЕТ СН'!$G$5-'СЕТ СН'!$G$21</f>
        <v>4350.9659805800002</v>
      </c>
    </row>
    <row r="53" spans="1:25" ht="15.75" x14ac:dyDescent="0.2">
      <c r="A53" s="36">
        <f t="shared" si="1"/>
        <v>43014</v>
      </c>
      <c r="B53" s="37">
        <f>SUMIFS(СВЦЭМ!$D$34:$D$777,СВЦЭМ!$A$34:$A$777,$A53,СВЦЭМ!$B$34:$B$777,B$47)+'СЕТ СН'!$G$11+СВЦЭМ!$D$10+'СЕТ СН'!$G$5-'СЕТ СН'!$G$21</f>
        <v>4390.62336332</v>
      </c>
      <c r="C53" s="37">
        <f>SUMIFS(СВЦЭМ!$D$34:$D$777,СВЦЭМ!$A$34:$A$777,$A53,СВЦЭМ!$B$34:$B$777,C$47)+'СЕТ СН'!$G$11+СВЦЭМ!$D$10+'СЕТ СН'!$G$5-'СЕТ СН'!$G$21</f>
        <v>4440.8869828300003</v>
      </c>
      <c r="D53" s="37">
        <f>SUMIFS(СВЦЭМ!$D$34:$D$777,СВЦЭМ!$A$34:$A$777,$A53,СВЦЭМ!$B$34:$B$777,D$47)+'СЕТ СН'!$G$11+СВЦЭМ!$D$10+'СЕТ СН'!$G$5-'СЕТ СН'!$G$21</f>
        <v>4469.1599549299999</v>
      </c>
      <c r="E53" s="37">
        <f>SUMIFS(СВЦЭМ!$D$34:$D$777,СВЦЭМ!$A$34:$A$777,$A53,СВЦЭМ!$B$34:$B$777,E$47)+'СЕТ СН'!$G$11+СВЦЭМ!$D$10+'СЕТ СН'!$G$5-'СЕТ СН'!$G$21</f>
        <v>4482.5011238099996</v>
      </c>
      <c r="F53" s="37">
        <f>SUMIFS(СВЦЭМ!$D$34:$D$777,СВЦЭМ!$A$34:$A$777,$A53,СВЦЭМ!$B$34:$B$777,F$47)+'СЕТ СН'!$G$11+СВЦЭМ!$D$10+'СЕТ СН'!$G$5-'СЕТ СН'!$G$21</f>
        <v>4485.2079549400005</v>
      </c>
      <c r="G53" s="37">
        <f>SUMIFS(СВЦЭМ!$D$34:$D$777,СВЦЭМ!$A$34:$A$777,$A53,СВЦЭМ!$B$34:$B$777,G$47)+'СЕТ СН'!$G$11+СВЦЭМ!$D$10+'СЕТ СН'!$G$5-'СЕТ СН'!$G$21</f>
        <v>4461.1640956900001</v>
      </c>
      <c r="H53" s="37">
        <f>SUMIFS(СВЦЭМ!$D$34:$D$777,СВЦЭМ!$A$34:$A$777,$A53,СВЦЭМ!$B$34:$B$777,H$47)+'СЕТ СН'!$G$11+СВЦЭМ!$D$10+'СЕТ СН'!$G$5-'СЕТ СН'!$G$21</f>
        <v>4409.2423114399999</v>
      </c>
      <c r="I53" s="37">
        <f>SUMIFS(СВЦЭМ!$D$34:$D$777,СВЦЭМ!$A$34:$A$777,$A53,СВЦЭМ!$B$34:$B$777,I$47)+'СЕТ СН'!$G$11+СВЦЭМ!$D$10+'СЕТ СН'!$G$5-'СЕТ СН'!$G$21</f>
        <v>4387.0722714000003</v>
      </c>
      <c r="J53" s="37">
        <f>SUMIFS(СВЦЭМ!$D$34:$D$777,СВЦЭМ!$A$34:$A$777,$A53,СВЦЭМ!$B$34:$B$777,J$47)+'СЕТ СН'!$G$11+СВЦЭМ!$D$10+'СЕТ СН'!$G$5-'СЕТ СН'!$G$21</f>
        <v>4297.2937242799999</v>
      </c>
      <c r="K53" s="37">
        <f>SUMIFS(СВЦЭМ!$D$34:$D$777,СВЦЭМ!$A$34:$A$777,$A53,СВЦЭМ!$B$34:$B$777,K$47)+'СЕТ СН'!$G$11+СВЦЭМ!$D$10+'СЕТ СН'!$G$5-'СЕТ СН'!$G$21</f>
        <v>4208.94608161</v>
      </c>
      <c r="L53" s="37">
        <f>SUMIFS(СВЦЭМ!$D$34:$D$777,СВЦЭМ!$A$34:$A$777,$A53,СВЦЭМ!$B$34:$B$777,L$47)+'СЕТ СН'!$G$11+СВЦЭМ!$D$10+'СЕТ СН'!$G$5-'СЕТ СН'!$G$21</f>
        <v>4110.71335593</v>
      </c>
      <c r="M53" s="37">
        <f>SUMIFS(СВЦЭМ!$D$34:$D$777,СВЦЭМ!$A$34:$A$777,$A53,СВЦЭМ!$B$34:$B$777,M$47)+'СЕТ СН'!$G$11+СВЦЭМ!$D$10+'СЕТ СН'!$G$5-'СЕТ СН'!$G$21</f>
        <v>4064.1133449400004</v>
      </c>
      <c r="N53" s="37">
        <f>SUMIFS(СВЦЭМ!$D$34:$D$777,СВЦЭМ!$A$34:$A$777,$A53,СВЦЭМ!$B$34:$B$777,N$47)+'СЕТ СН'!$G$11+СВЦЭМ!$D$10+'СЕТ СН'!$G$5-'СЕТ СН'!$G$21</f>
        <v>4029.3024191699997</v>
      </c>
      <c r="O53" s="37">
        <f>SUMIFS(СВЦЭМ!$D$34:$D$777,СВЦЭМ!$A$34:$A$777,$A53,СВЦЭМ!$B$34:$B$777,O$47)+'СЕТ СН'!$G$11+СВЦЭМ!$D$10+'СЕТ СН'!$G$5-'СЕТ СН'!$G$21</f>
        <v>4030.08923667</v>
      </c>
      <c r="P53" s="37">
        <f>SUMIFS(СВЦЭМ!$D$34:$D$777,СВЦЭМ!$A$34:$A$777,$A53,СВЦЭМ!$B$34:$B$777,P$47)+'СЕТ СН'!$G$11+СВЦЭМ!$D$10+'СЕТ СН'!$G$5-'СЕТ СН'!$G$21</f>
        <v>4026.1378134400002</v>
      </c>
      <c r="Q53" s="37">
        <f>SUMIFS(СВЦЭМ!$D$34:$D$777,СВЦЭМ!$A$34:$A$777,$A53,СВЦЭМ!$B$34:$B$777,Q$47)+'СЕТ СН'!$G$11+СВЦЭМ!$D$10+'СЕТ СН'!$G$5-'СЕТ СН'!$G$21</f>
        <v>4078.11731186</v>
      </c>
      <c r="R53" s="37">
        <f>SUMIFS(СВЦЭМ!$D$34:$D$777,СВЦЭМ!$A$34:$A$777,$A53,СВЦЭМ!$B$34:$B$777,R$47)+'СЕТ СН'!$G$11+СВЦЭМ!$D$10+'СЕТ СН'!$G$5-'СЕТ СН'!$G$21</f>
        <v>4123.0010259600003</v>
      </c>
      <c r="S53" s="37">
        <f>SUMIFS(СВЦЭМ!$D$34:$D$777,СВЦЭМ!$A$34:$A$777,$A53,СВЦЭМ!$B$34:$B$777,S$47)+'СЕТ СН'!$G$11+СВЦЭМ!$D$10+'СЕТ СН'!$G$5-'СЕТ СН'!$G$21</f>
        <v>4118.3155423500002</v>
      </c>
      <c r="T53" s="37">
        <f>SUMIFS(СВЦЭМ!$D$34:$D$777,СВЦЭМ!$A$34:$A$777,$A53,СВЦЭМ!$B$34:$B$777,T$47)+'СЕТ СН'!$G$11+СВЦЭМ!$D$10+'СЕТ СН'!$G$5-'СЕТ СН'!$G$21</f>
        <v>4105.204084</v>
      </c>
      <c r="U53" s="37">
        <f>SUMIFS(СВЦЭМ!$D$34:$D$777,СВЦЭМ!$A$34:$A$777,$A53,СВЦЭМ!$B$34:$B$777,U$47)+'СЕТ СН'!$G$11+СВЦЭМ!$D$10+'СЕТ СН'!$G$5-'СЕТ СН'!$G$21</f>
        <v>4054.2831395000003</v>
      </c>
      <c r="V53" s="37">
        <f>SUMIFS(СВЦЭМ!$D$34:$D$777,СВЦЭМ!$A$34:$A$777,$A53,СВЦЭМ!$B$34:$B$777,V$47)+'СЕТ СН'!$G$11+СВЦЭМ!$D$10+'СЕТ СН'!$G$5-'СЕТ СН'!$G$21</f>
        <v>4085.2053077999999</v>
      </c>
      <c r="W53" s="37">
        <f>SUMIFS(СВЦЭМ!$D$34:$D$777,СВЦЭМ!$A$34:$A$777,$A53,СВЦЭМ!$B$34:$B$777,W$47)+'СЕТ СН'!$G$11+СВЦЭМ!$D$10+'СЕТ СН'!$G$5-'СЕТ СН'!$G$21</f>
        <v>4177.7148889199998</v>
      </c>
      <c r="X53" s="37">
        <f>SUMIFS(СВЦЭМ!$D$34:$D$777,СВЦЭМ!$A$34:$A$777,$A53,СВЦЭМ!$B$34:$B$777,X$47)+'СЕТ СН'!$G$11+СВЦЭМ!$D$10+'СЕТ СН'!$G$5-'СЕТ СН'!$G$21</f>
        <v>4290.9131395100003</v>
      </c>
      <c r="Y53" s="37">
        <f>SUMIFS(СВЦЭМ!$D$34:$D$777,СВЦЭМ!$A$34:$A$777,$A53,СВЦЭМ!$B$34:$B$777,Y$47)+'СЕТ СН'!$G$11+СВЦЭМ!$D$10+'СЕТ СН'!$G$5-'СЕТ СН'!$G$21</f>
        <v>4388.3895292799998</v>
      </c>
    </row>
    <row r="54" spans="1:25" ht="15.75" x14ac:dyDescent="0.2">
      <c r="A54" s="36">
        <f t="shared" si="1"/>
        <v>43015</v>
      </c>
      <c r="B54" s="37">
        <f>SUMIFS(СВЦЭМ!$D$34:$D$777,СВЦЭМ!$A$34:$A$777,$A54,СВЦЭМ!$B$34:$B$777,B$47)+'СЕТ СН'!$G$11+СВЦЭМ!$D$10+'СЕТ СН'!$G$5-'СЕТ СН'!$G$21</f>
        <v>4335.9835895200004</v>
      </c>
      <c r="C54" s="37">
        <f>SUMIFS(СВЦЭМ!$D$34:$D$777,СВЦЭМ!$A$34:$A$777,$A54,СВЦЭМ!$B$34:$B$777,C$47)+'СЕТ СН'!$G$11+СВЦЭМ!$D$10+'СЕТ СН'!$G$5-'СЕТ СН'!$G$21</f>
        <v>4389.19471135</v>
      </c>
      <c r="D54" s="37">
        <f>SUMIFS(СВЦЭМ!$D$34:$D$777,СВЦЭМ!$A$34:$A$777,$A54,СВЦЭМ!$B$34:$B$777,D$47)+'СЕТ СН'!$G$11+СВЦЭМ!$D$10+'СЕТ СН'!$G$5-'СЕТ СН'!$G$21</f>
        <v>4412.8617651599998</v>
      </c>
      <c r="E54" s="37">
        <f>SUMIFS(СВЦЭМ!$D$34:$D$777,СВЦЭМ!$A$34:$A$777,$A54,СВЦЭМ!$B$34:$B$777,E$47)+'СЕТ СН'!$G$11+СВЦЭМ!$D$10+'СЕТ СН'!$G$5-'СЕТ СН'!$G$21</f>
        <v>4426.40261749</v>
      </c>
      <c r="F54" s="37">
        <f>SUMIFS(СВЦЭМ!$D$34:$D$777,СВЦЭМ!$A$34:$A$777,$A54,СВЦЭМ!$B$34:$B$777,F$47)+'СЕТ СН'!$G$11+СВЦЭМ!$D$10+'СЕТ СН'!$G$5-'СЕТ СН'!$G$21</f>
        <v>4426.4978464899996</v>
      </c>
      <c r="G54" s="37">
        <f>SUMIFS(СВЦЭМ!$D$34:$D$777,СВЦЭМ!$A$34:$A$777,$A54,СВЦЭМ!$B$34:$B$777,G$47)+'СЕТ СН'!$G$11+СВЦЭМ!$D$10+'СЕТ СН'!$G$5-'СЕТ СН'!$G$21</f>
        <v>4419.1129659099997</v>
      </c>
      <c r="H54" s="37">
        <f>SUMIFS(СВЦЭМ!$D$34:$D$777,СВЦЭМ!$A$34:$A$777,$A54,СВЦЭМ!$B$34:$B$777,H$47)+'СЕТ СН'!$G$11+СВЦЭМ!$D$10+'СЕТ СН'!$G$5-'СЕТ СН'!$G$21</f>
        <v>4386.2807083199996</v>
      </c>
      <c r="I54" s="37">
        <f>SUMIFS(СВЦЭМ!$D$34:$D$777,СВЦЭМ!$A$34:$A$777,$A54,СВЦЭМ!$B$34:$B$777,I$47)+'СЕТ СН'!$G$11+СВЦЭМ!$D$10+'СЕТ СН'!$G$5-'СЕТ СН'!$G$21</f>
        <v>4307.1569493300003</v>
      </c>
      <c r="J54" s="37">
        <f>SUMIFS(СВЦЭМ!$D$34:$D$777,СВЦЭМ!$A$34:$A$777,$A54,СВЦЭМ!$B$34:$B$777,J$47)+'СЕТ СН'!$G$11+СВЦЭМ!$D$10+'СЕТ СН'!$G$5-'СЕТ СН'!$G$21</f>
        <v>4205.7219058800001</v>
      </c>
      <c r="K54" s="37">
        <f>SUMIFS(СВЦЭМ!$D$34:$D$777,СВЦЭМ!$A$34:$A$777,$A54,СВЦЭМ!$B$34:$B$777,K$47)+'СЕТ СН'!$G$11+СВЦЭМ!$D$10+'СЕТ СН'!$G$5-'СЕТ СН'!$G$21</f>
        <v>4129.7041236100004</v>
      </c>
      <c r="L54" s="37">
        <f>SUMIFS(СВЦЭМ!$D$34:$D$777,СВЦЭМ!$A$34:$A$777,$A54,СВЦЭМ!$B$34:$B$777,L$47)+'СЕТ СН'!$G$11+СВЦЭМ!$D$10+'СЕТ СН'!$G$5-'СЕТ СН'!$G$21</f>
        <v>4124.10502103</v>
      </c>
      <c r="M54" s="37">
        <f>SUMIFS(СВЦЭМ!$D$34:$D$777,СВЦЭМ!$A$34:$A$777,$A54,СВЦЭМ!$B$34:$B$777,M$47)+'СЕТ СН'!$G$11+СВЦЭМ!$D$10+'СЕТ СН'!$G$5-'СЕТ СН'!$G$21</f>
        <v>4123.6308605300001</v>
      </c>
      <c r="N54" s="37">
        <f>SUMIFS(СВЦЭМ!$D$34:$D$777,СВЦЭМ!$A$34:$A$777,$A54,СВЦЭМ!$B$34:$B$777,N$47)+'СЕТ СН'!$G$11+СВЦЭМ!$D$10+'СЕТ СН'!$G$5-'СЕТ СН'!$G$21</f>
        <v>4112.2024272300005</v>
      </c>
      <c r="O54" s="37">
        <f>SUMIFS(СВЦЭМ!$D$34:$D$777,СВЦЭМ!$A$34:$A$777,$A54,СВЦЭМ!$B$34:$B$777,O$47)+'СЕТ СН'!$G$11+СВЦЭМ!$D$10+'СЕТ СН'!$G$5-'СЕТ СН'!$G$21</f>
        <v>4106.0725115200003</v>
      </c>
      <c r="P54" s="37">
        <f>SUMIFS(СВЦЭМ!$D$34:$D$777,СВЦЭМ!$A$34:$A$777,$A54,СВЦЭМ!$B$34:$B$777,P$47)+'СЕТ СН'!$G$11+СВЦЭМ!$D$10+'СЕТ СН'!$G$5-'СЕТ СН'!$G$21</f>
        <v>4125.2105121499999</v>
      </c>
      <c r="Q54" s="37">
        <f>SUMIFS(СВЦЭМ!$D$34:$D$777,СВЦЭМ!$A$34:$A$777,$A54,СВЦЭМ!$B$34:$B$777,Q$47)+'СЕТ СН'!$G$11+СВЦЭМ!$D$10+'СЕТ СН'!$G$5-'СЕТ СН'!$G$21</f>
        <v>4126.9799178200001</v>
      </c>
      <c r="R54" s="37">
        <f>SUMIFS(СВЦЭМ!$D$34:$D$777,СВЦЭМ!$A$34:$A$777,$A54,СВЦЭМ!$B$34:$B$777,R$47)+'СЕТ СН'!$G$11+СВЦЭМ!$D$10+'СЕТ СН'!$G$5-'СЕТ СН'!$G$21</f>
        <v>4122.6801212199998</v>
      </c>
      <c r="S54" s="37">
        <f>SUMIFS(СВЦЭМ!$D$34:$D$777,СВЦЭМ!$A$34:$A$777,$A54,СВЦЭМ!$B$34:$B$777,S$47)+'СЕТ СН'!$G$11+СВЦЭМ!$D$10+'СЕТ СН'!$G$5-'СЕТ СН'!$G$21</f>
        <v>4103.7777840199997</v>
      </c>
      <c r="T54" s="37">
        <f>SUMIFS(СВЦЭМ!$D$34:$D$777,СВЦЭМ!$A$34:$A$777,$A54,СВЦЭМ!$B$34:$B$777,T$47)+'СЕТ СН'!$G$11+СВЦЭМ!$D$10+'СЕТ СН'!$G$5-'СЕТ СН'!$G$21</f>
        <v>4110.4175978000003</v>
      </c>
      <c r="U54" s="37">
        <f>SUMIFS(СВЦЭМ!$D$34:$D$777,СВЦЭМ!$A$34:$A$777,$A54,СВЦЭМ!$B$34:$B$777,U$47)+'СЕТ СН'!$G$11+СВЦЭМ!$D$10+'СЕТ СН'!$G$5-'СЕТ СН'!$G$21</f>
        <v>4158.2073965</v>
      </c>
      <c r="V54" s="37">
        <f>SUMIFS(СВЦЭМ!$D$34:$D$777,СВЦЭМ!$A$34:$A$777,$A54,СВЦЭМ!$B$34:$B$777,V$47)+'СЕТ СН'!$G$11+СВЦЭМ!$D$10+'СЕТ СН'!$G$5-'СЕТ СН'!$G$21</f>
        <v>4144.2228740700002</v>
      </c>
      <c r="W54" s="37">
        <f>SUMIFS(СВЦЭМ!$D$34:$D$777,СВЦЭМ!$A$34:$A$777,$A54,СВЦЭМ!$B$34:$B$777,W$47)+'СЕТ СН'!$G$11+СВЦЭМ!$D$10+'СЕТ СН'!$G$5-'СЕТ СН'!$G$21</f>
        <v>4155.6397517599999</v>
      </c>
      <c r="X54" s="37">
        <f>SUMIFS(СВЦЭМ!$D$34:$D$777,СВЦЭМ!$A$34:$A$777,$A54,СВЦЭМ!$B$34:$B$777,X$47)+'СЕТ СН'!$G$11+СВЦЭМ!$D$10+'СЕТ СН'!$G$5-'СЕТ СН'!$G$21</f>
        <v>4189.3822283999998</v>
      </c>
      <c r="Y54" s="37">
        <f>SUMIFS(СВЦЭМ!$D$34:$D$777,СВЦЭМ!$A$34:$A$777,$A54,СВЦЭМ!$B$34:$B$777,Y$47)+'СЕТ СН'!$G$11+СВЦЭМ!$D$10+'СЕТ СН'!$G$5-'СЕТ СН'!$G$21</f>
        <v>4264.6744433200001</v>
      </c>
    </row>
    <row r="55" spans="1:25" ht="15.75" x14ac:dyDescent="0.2">
      <c r="A55" s="36">
        <f t="shared" si="1"/>
        <v>43016</v>
      </c>
      <c r="B55" s="37">
        <f>SUMIFS(СВЦЭМ!$D$34:$D$777,СВЦЭМ!$A$34:$A$777,$A55,СВЦЭМ!$B$34:$B$777,B$47)+'СЕТ СН'!$G$11+СВЦЭМ!$D$10+'СЕТ СН'!$G$5-'СЕТ СН'!$G$21</f>
        <v>4344.3312985699995</v>
      </c>
      <c r="C55" s="37">
        <f>SUMIFS(СВЦЭМ!$D$34:$D$777,СВЦЭМ!$A$34:$A$777,$A55,СВЦЭМ!$B$34:$B$777,C$47)+'СЕТ СН'!$G$11+СВЦЭМ!$D$10+'СЕТ СН'!$G$5-'СЕТ СН'!$G$21</f>
        <v>4402.7441166999997</v>
      </c>
      <c r="D55" s="37">
        <f>SUMIFS(СВЦЭМ!$D$34:$D$777,СВЦЭМ!$A$34:$A$777,$A55,СВЦЭМ!$B$34:$B$777,D$47)+'СЕТ СН'!$G$11+СВЦЭМ!$D$10+'СЕТ СН'!$G$5-'СЕТ СН'!$G$21</f>
        <v>4433.0147142599999</v>
      </c>
      <c r="E55" s="37">
        <f>SUMIFS(СВЦЭМ!$D$34:$D$777,СВЦЭМ!$A$34:$A$777,$A55,СВЦЭМ!$B$34:$B$777,E$47)+'СЕТ СН'!$G$11+СВЦЭМ!$D$10+'СЕТ СН'!$G$5-'СЕТ СН'!$G$21</f>
        <v>4438.8565531200002</v>
      </c>
      <c r="F55" s="37">
        <f>SUMIFS(СВЦЭМ!$D$34:$D$777,СВЦЭМ!$A$34:$A$777,$A55,СВЦЭМ!$B$34:$B$777,F$47)+'СЕТ СН'!$G$11+СВЦЭМ!$D$10+'СЕТ СН'!$G$5-'СЕТ СН'!$G$21</f>
        <v>4439.76876971</v>
      </c>
      <c r="G55" s="37">
        <f>SUMIFS(СВЦЭМ!$D$34:$D$777,СВЦЭМ!$A$34:$A$777,$A55,СВЦЭМ!$B$34:$B$777,G$47)+'СЕТ СН'!$G$11+СВЦЭМ!$D$10+'СЕТ СН'!$G$5-'СЕТ СН'!$G$21</f>
        <v>4436.54393196</v>
      </c>
      <c r="H55" s="37">
        <f>SUMIFS(СВЦЭМ!$D$34:$D$777,СВЦЭМ!$A$34:$A$777,$A55,СВЦЭМ!$B$34:$B$777,H$47)+'СЕТ СН'!$G$11+СВЦЭМ!$D$10+'СЕТ СН'!$G$5-'СЕТ СН'!$G$21</f>
        <v>4405.42689556</v>
      </c>
      <c r="I55" s="37">
        <f>SUMIFS(СВЦЭМ!$D$34:$D$777,СВЦЭМ!$A$34:$A$777,$A55,СВЦЭМ!$B$34:$B$777,I$47)+'СЕТ СН'!$G$11+СВЦЭМ!$D$10+'СЕТ СН'!$G$5-'СЕТ СН'!$G$21</f>
        <v>4347.0225140700004</v>
      </c>
      <c r="J55" s="37">
        <f>SUMIFS(СВЦЭМ!$D$34:$D$777,СВЦЭМ!$A$34:$A$777,$A55,СВЦЭМ!$B$34:$B$777,J$47)+'СЕТ СН'!$G$11+СВЦЭМ!$D$10+'СЕТ СН'!$G$5-'СЕТ СН'!$G$21</f>
        <v>4222.9786803799998</v>
      </c>
      <c r="K55" s="37">
        <f>SUMIFS(СВЦЭМ!$D$34:$D$777,СВЦЭМ!$A$34:$A$777,$A55,СВЦЭМ!$B$34:$B$777,K$47)+'СЕТ СН'!$G$11+СВЦЭМ!$D$10+'СЕТ СН'!$G$5-'СЕТ СН'!$G$21</f>
        <v>4098.7116943600004</v>
      </c>
      <c r="L55" s="37">
        <f>SUMIFS(СВЦЭМ!$D$34:$D$777,СВЦЭМ!$A$34:$A$777,$A55,СВЦЭМ!$B$34:$B$777,L$47)+'СЕТ СН'!$G$11+СВЦЭМ!$D$10+'СЕТ СН'!$G$5-'СЕТ СН'!$G$21</f>
        <v>4125.1937689400002</v>
      </c>
      <c r="M55" s="37">
        <f>SUMIFS(СВЦЭМ!$D$34:$D$777,СВЦЭМ!$A$34:$A$777,$A55,СВЦЭМ!$B$34:$B$777,M$47)+'СЕТ СН'!$G$11+СВЦЭМ!$D$10+'СЕТ СН'!$G$5-'СЕТ СН'!$G$21</f>
        <v>4136.2217229500002</v>
      </c>
      <c r="N55" s="37">
        <f>SUMIFS(СВЦЭМ!$D$34:$D$777,СВЦЭМ!$A$34:$A$777,$A55,СВЦЭМ!$B$34:$B$777,N$47)+'СЕТ СН'!$G$11+СВЦЭМ!$D$10+'СЕТ СН'!$G$5-'СЕТ СН'!$G$21</f>
        <v>4119.8020507399997</v>
      </c>
      <c r="O55" s="37">
        <f>SUMIFS(СВЦЭМ!$D$34:$D$777,СВЦЭМ!$A$34:$A$777,$A55,СВЦЭМ!$B$34:$B$777,O$47)+'СЕТ СН'!$G$11+СВЦЭМ!$D$10+'СЕТ СН'!$G$5-'СЕТ СН'!$G$21</f>
        <v>4112.0584595399996</v>
      </c>
      <c r="P55" s="37">
        <f>SUMIFS(СВЦЭМ!$D$34:$D$777,СВЦЭМ!$A$34:$A$777,$A55,СВЦЭМ!$B$34:$B$777,P$47)+'СЕТ СН'!$G$11+СВЦЭМ!$D$10+'СЕТ СН'!$G$5-'СЕТ СН'!$G$21</f>
        <v>4102.6247555400005</v>
      </c>
      <c r="Q55" s="37">
        <f>SUMIFS(СВЦЭМ!$D$34:$D$777,СВЦЭМ!$A$34:$A$777,$A55,СВЦЭМ!$B$34:$B$777,Q$47)+'СЕТ СН'!$G$11+СВЦЭМ!$D$10+'СЕТ СН'!$G$5-'СЕТ СН'!$G$21</f>
        <v>4103.1591448299996</v>
      </c>
      <c r="R55" s="37">
        <f>SUMIFS(СВЦЭМ!$D$34:$D$777,СВЦЭМ!$A$34:$A$777,$A55,СВЦЭМ!$B$34:$B$777,R$47)+'СЕТ СН'!$G$11+СВЦЭМ!$D$10+'СЕТ СН'!$G$5-'СЕТ СН'!$G$21</f>
        <v>4116.9285412500003</v>
      </c>
      <c r="S55" s="37">
        <f>SUMIFS(СВЦЭМ!$D$34:$D$777,СВЦЭМ!$A$34:$A$777,$A55,СВЦЭМ!$B$34:$B$777,S$47)+'СЕТ СН'!$G$11+СВЦЭМ!$D$10+'СЕТ СН'!$G$5-'СЕТ СН'!$G$21</f>
        <v>4132.2314701699997</v>
      </c>
      <c r="T55" s="37">
        <f>SUMIFS(СВЦЭМ!$D$34:$D$777,СВЦЭМ!$A$34:$A$777,$A55,СВЦЭМ!$B$34:$B$777,T$47)+'СЕТ СН'!$G$11+СВЦЭМ!$D$10+'СЕТ СН'!$G$5-'СЕТ СН'!$G$21</f>
        <v>4171.80372704</v>
      </c>
      <c r="U55" s="37">
        <f>SUMIFS(СВЦЭМ!$D$34:$D$777,СВЦЭМ!$A$34:$A$777,$A55,СВЦЭМ!$B$34:$B$777,U$47)+'СЕТ СН'!$G$11+СВЦЭМ!$D$10+'СЕТ СН'!$G$5-'СЕТ СН'!$G$21</f>
        <v>4209.4140725500001</v>
      </c>
      <c r="V55" s="37">
        <f>SUMIFS(СВЦЭМ!$D$34:$D$777,СВЦЭМ!$A$34:$A$777,$A55,СВЦЭМ!$B$34:$B$777,V$47)+'СЕТ СН'!$G$11+СВЦЭМ!$D$10+'СЕТ СН'!$G$5-'СЕТ СН'!$G$21</f>
        <v>4193.3552463799997</v>
      </c>
      <c r="W55" s="37">
        <f>SUMIFS(СВЦЭМ!$D$34:$D$777,СВЦЭМ!$A$34:$A$777,$A55,СВЦЭМ!$B$34:$B$777,W$47)+'СЕТ СН'!$G$11+СВЦЭМ!$D$10+'СЕТ СН'!$G$5-'СЕТ СН'!$G$21</f>
        <v>4149.1942547400004</v>
      </c>
      <c r="X55" s="37">
        <f>SUMIFS(СВЦЭМ!$D$34:$D$777,СВЦЭМ!$A$34:$A$777,$A55,СВЦЭМ!$B$34:$B$777,X$47)+'СЕТ СН'!$G$11+СВЦЭМ!$D$10+'СЕТ СН'!$G$5-'СЕТ СН'!$G$21</f>
        <v>4156.0253698899996</v>
      </c>
      <c r="Y55" s="37">
        <f>SUMIFS(СВЦЭМ!$D$34:$D$777,СВЦЭМ!$A$34:$A$777,$A55,СВЦЭМ!$B$34:$B$777,Y$47)+'СЕТ СН'!$G$11+СВЦЭМ!$D$10+'СЕТ СН'!$G$5-'СЕТ СН'!$G$21</f>
        <v>4277.3605282600001</v>
      </c>
    </row>
    <row r="56" spans="1:25" ht="15.75" x14ac:dyDescent="0.2">
      <c r="A56" s="36">
        <f t="shared" si="1"/>
        <v>43017</v>
      </c>
      <c r="B56" s="37">
        <f>SUMIFS(СВЦЭМ!$D$34:$D$777,СВЦЭМ!$A$34:$A$777,$A56,СВЦЭМ!$B$34:$B$777,B$47)+'СЕТ СН'!$G$11+СВЦЭМ!$D$10+'СЕТ СН'!$G$5-'СЕТ СН'!$G$21</f>
        <v>4317.4314521100005</v>
      </c>
      <c r="C56" s="37">
        <f>SUMIFS(СВЦЭМ!$D$34:$D$777,СВЦЭМ!$A$34:$A$777,$A56,СВЦЭМ!$B$34:$B$777,C$47)+'СЕТ СН'!$G$11+СВЦЭМ!$D$10+'СЕТ СН'!$G$5-'СЕТ СН'!$G$21</f>
        <v>4374.9036213700001</v>
      </c>
      <c r="D56" s="37">
        <f>SUMIFS(СВЦЭМ!$D$34:$D$777,СВЦЭМ!$A$34:$A$777,$A56,СВЦЭМ!$B$34:$B$777,D$47)+'СЕТ СН'!$G$11+СВЦЭМ!$D$10+'СЕТ СН'!$G$5-'СЕТ СН'!$G$21</f>
        <v>4403.7880539600001</v>
      </c>
      <c r="E56" s="37">
        <f>SUMIFS(СВЦЭМ!$D$34:$D$777,СВЦЭМ!$A$34:$A$777,$A56,СВЦЭМ!$B$34:$B$777,E$47)+'СЕТ СН'!$G$11+СВЦЭМ!$D$10+'СЕТ СН'!$G$5-'СЕТ СН'!$G$21</f>
        <v>4413.8935985999997</v>
      </c>
      <c r="F56" s="37">
        <f>SUMIFS(СВЦЭМ!$D$34:$D$777,СВЦЭМ!$A$34:$A$777,$A56,СВЦЭМ!$B$34:$B$777,F$47)+'СЕТ СН'!$G$11+СВЦЭМ!$D$10+'СЕТ СН'!$G$5-'СЕТ СН'!$G$21</f>
        <v>4406.9642186199999</v>
      </c>
      <c r="G56" s="37">
        <f>SUMIFS(СВЦЭМ!$D$34:$D$777,СВЦЭМ!$A$34:$A$777,$A56,СВЦЭМ!$B$34:$B$777,G$47)+'СЕТ СН'!$G$11+СВЦЭМ!$D$10+'СЕТ СН'!$G$5-'СЕТ СН'!$G$21</f>
        <v>4370.3750990099998</v>
      </c>
      <c r="H56" s="37">
        <f>SUMIFS(СВЦЭМ!$D$34:$D$777,СВЦЭМ!$A$34:$A$777,$A56,СВЦЭМ!$B$34:$B$777,H$47)+'СЕТ СН'!$G$11+СВЦЭМ!$D$10+'СЕТ СН'!$G$5-'СЕТ СН'!$G$21</f>
        <v>4312.8288291400004</v>
      </c>
      <c r="I56" s="37">
        <f>SUMIFS(СВЦЭМ!$D$34:$D$777,СВЦЭМ!$A$34:$A$777,$A56,СВЦЭМ!$B$34:$B$777,I$47)+'СЕТ СН'!$G$11+СВЦЭМ!$D$10+'СЕТ СН'!$G$5-'СЕТ СН'!$G$21</f>
        <v>4246.8817016699995</v>
      </c>
      <c r="J56" s="37">
        <f>SUMIFS(СВЦЭМ!$D$34:$D$777,СВЦЭМ!$A$34:$A$777,$A56,СВЦЭМ!$B$34:$B$777,J$47)+'СЕТ СН'!$G$11+СВЦЭМ!$D$10+'СЕТ СН'!$G$5-'СЕТ СН'!$G$21</f>
        <v>4186.0799187900002</v>
      </c>
      <c r="K56" s="37">
        <f>SUMIFS(СВЦЭМ!$D$34:$D$777,СВЦЭМ!$A$34:$A$777,$A56,СВЦЭМ!$B$34:$B$777,K$47)+'СЕТ СН'!$G$11+СВЦЭМ!$D$10+'СЕТ СН'!$G$5-'СЕТ СН'!$G$21</f>
        <v>4223.0378602299998</v>
      </c>
      <c r="L56" s="37">
        <f>SUMIFS(СВЦЭМ!$D$34:$D$777,СВЦЭМ!$A$34:$A$777,$A56,СВЦЭМ!$B$34:$B$777,L$47)+'СЕТ СН'!$G$11+СВЦЭМ!$D$10+'СЕТ СН'!$G$5-'СЕТ СН'!$G$21</f>
        <v>4287.4184370499997</v>
      </c>
      <c r="M56" s="37">
        <f>SUMIFS(СВЦЭМ!$D$34:$D$777,СВЦЭМ!$A$34:$A$777,$A56,СВЦЭМ!$B$34:$B$777,M$47)+'СЕТ СН'!$G$11+СВЦЭМ!$D$10+'СЕТ СН'!$G$5-'СЕТ СН'!$G$21</f>
        <v>4313.9224584399999</v>
      </c>
      <c r="N56" s="37">
        <f>SUMIFS(СВЦЭМ!$D$34:$D$777,СВЦЭМ!$A$34:$A$777,$A56,СВЦЭМ!$B$34:$B$777,N$47)+'СЕТ СН'!$G$11+СВЦЭМ!$D$10+'СЕТ СН'!$G$5-'СЕТ СН'!$G$21</f>
        <v>4276.29297348</v>
      </c>
      <c r="O56" s="37">
        <f>SUMIFS(СВЦЭМ!$D$34:$D$777,СВЦЭМ!$A$34:$A$777,$A56,СВЦЭМ!$B$34:$B$777,O$47)+'СЕТ СН'!$G$11+СВЦЭМ!$D$10+'СЕТ СН'!$G$5-'СЕТ СН'!$G$21</f>
        <v>4274.7930403199998</v>
      </c>
      <c r="P56" s="37">
        <f>SUMIFS(СВЦЭМ!$D$34:$D$777,СВЦЭМ!$A$34:$A$777,$A56,СВЦЭМ!$B$34:$B$777,P$47)+'СЕТ СН'!$G$11+СВЦЭМ!$D$10+'СЕТ СН'!$G$5-'СЕТ СН'!$G$21</f>
        <v>4259.0665313</v>
      </c>
      <c r="Q56" s="37">
        <f>SUMIFS(СВЦЭМ!$D$34:$D$777,СВЦЭМ!$A$34:$A$777,$A56,СВЦЭМ!$B$34:$B$777,Q$47)+'СЕТ СН'!$G$11+СВЦЭМ!$D$10+'СЕТ СН'!$G$5-'СЕТ СН'!$G$21</f>
        <v>4253.6722445899995</v>
      </c>
      <c r="R56" s="37">
        <f>SUMIFS(СВЦЭМ!$D$34:$D$777,СВЦЭМ!$A$34:$A$777,$A56,СВЦЭМ!$B$34:$B$777,R$47)+'СЕТ СН'!$G$11+СВЦЭМ!$D$10+'СЕТ СН'!$G$5-'СЕТ СН'!$G$21</f>
        <v>4250.6559345599999</v>
      </c>
      <c r="S56" s="37">
        <f>SUMIFS(СВЦЭМ!$D$34:$D$777,СВЦЭМ!$A$34:$A$777,$A56,СВЦЭМ!$B$34:$B$777,S$47)+'СЕТ СН'!$G$11+СВЦЭМ!$D$10+'СЕТ СН'!$G$5-'СЕТ СН'!$G$21</f>
        <v>4260.0160506800003</v>
      </c>
      <c r="T56" s="37">
        <f>SUMIFS(СВЦЭМ!$D$34:$D$777,СВЦЭМ!$A$34:$A$777,$A56,СВЦЭМ!$B$34:$B$777,T$47)+'СЕТ СН'!$G$11+СВЦЭМ!$D$10+'СЕТ СН'!$G$5-'СЕТ СН'!$G$21</f>
        <v>4314.5614820199999</v>
      </c>
      <c r="U56" s="37">
        <f>SUMIFS(СВЦЭМ!$D$34:$D$777,СВЦЭМ!$A$34:$A$777,$A56,СВЦЭМ!$B$34:$B$777,U$47)+'СЕТ СН'!$G$11+СВЦЭМ!$D$10+'СЕТ СН'!$G$5-'СЕТ СН'!$G$21</f>
        <v>4354.5984613000001</v>
      </c>
      <c r="V56" s="37">
        <f>SUMIFS(СВЦЭМ!$D$34:$D$777,СВЦЭМ!$A$34:$A$777,$A56,СВЦЭМ!$B$34:$B$777,V$47)+'СЕТ СН'!$G$11+СВЦЭМ!$D$10+'СЕТ СН'!$G$5-'СЕТ СН'!$G$21</f>
        <v>4326.0959271299998</v>
      </c>
      <c r="W56" s="37">
        <f>SUMIFS(СВЦЭМ!$D$34:$D$777,СВЦЭМ!$A$34:$A$777,$A56,СВЦЭМ!$B$34:$B$777,W$47)+'СЕТ СН'!$G$11+СВЦЭМ!$D$10+'СЕТ СН'!$G$5-'СЕТ СН'!$G$21</f>
        <v>4269.7164782899999</v>
      </c>
      <c r="X56" s="37">
        <f>SUMIFS(СВЦЭМ!$D$34:$D$777,СВЦЭМ!$A$34:$A$777,$A56,СВЦЭМ!$B$34:$B$777,X$47)+'СЕТ СН'!$G$11+СВЦЭМ!$D$10+'СЕТ СН'!$G$5-'СЕТ СН'!$G$21</f>
        <v>4240.3169109</v>
      </c>
      <c r="Y56" s="37">
        <f>SUMIFS(СВЦЭМ!$D$34:$D$777,СВЦЭМ!$A$34:$A$777,$A56,СВЦЭМ!$B$34:$B$777,Y$47)+'СЕТ СН'!$G$11+СВЦЭМ!$D$10+'СЕТ СН'!$G$5-'СЕТ СН'!$G$21</f>
        <v>4302.31021753</v>
      </c>
    </row>
    <row r="57" spans="1:25" ht="15.75" x14ac:dyDescent="0.2">
      <c r="A57" s="36">
        <f t="shared" si="1"/>
        <v>43018</v>
      </c>
      <c r="B57" s="37">
        <f>SUMIFS(СВЦЭМ!$D$34:$D$777,СВЦЭМ!$A$34:$A$777,$A57,СВЦЭМ!$B$34:$B$777,B$47)+'СЕТ СН'!$G$11+СВЦЭМ!$D$10+'СЕТ СН'!$G$5-'СЕТ СН'!$G$21</f>
        <v>4444.2887824700001</v>
      </c>
      <c r="C57" s="37">
        <f>SUMIFS(СВЦЭМ!$D$34:$D$777,СВЦЭМ!$A$34:$A$777,$A57,СВЦЭМ!$B$34:$B$777,C$47)+'СЕТ СН'!$G$11+СВЦЭМ!$D$10+'СЕТ СН'!$G$5-'СЕТ СН'!$G$21</f>
        <v>4508.0794749300003</v>
      </c>
      <c r="D57" s="37">
        <f>SUMIFS(СВЦЭМ!$D$34:$D$777,СВЦЭМ!$A$34:$A$777,$A57,СВЦЭМ!$B$34:$B$777,D$47)+'СЕТ СН'!$G$11+СВЦЭМ!$D$10+'СЕТ СН'!$G$5-'СЕТ СН'!$G$21</f>
        <v>4540.92701124</v>
      </c>
      <c r="E57" s="37">
        <f>SUMIFS(СВЦЭМ!$D$34:$D$777,СВЦЭМ!$A$34:$A$777,$A57,СВЦЭМ!$B$34:$B$777,E$47)+'СЕТ СН'!$G$11+СВЦЭМ!$D$10+'СЕТ СН'!$G$5-'СЕТ СН'!$G$21</f>
        <v>4554.2505084799996</v>
      </c>
      <c r="F57" s="37">
        <f>SUMIFS(СВЦЭМ!$D$34:$D$777,СВЦЭМ!$A$34:$A$777,$A57,СВЦЭМ!$B$34:$B$777,F$47)+'СЕТ СН'!$G$11+СВЦЭМ!$D$10+'СЕТ СН'!$G$5-'СЕТ СН'!$G$21</f>
        <v>4554.4099690200001</v>
      </c>
      <c r="G57" s="37">
        <f>SUMIFS(СВЦЭМ!$D$34:$D$777,СВЦЭМ!$A$34:$A$777,$A57,СВЦЭМ!$B$34:$B$777,G$47)+'СЕТ СН'!$G$11+СВЦЭМ!$D$10+'СЕТ СН'!$G$5-'СЕТ СН'!$G$21</f>
        <v>4530.3515152500004</v>
      </c>
      <c r="H57" s="37">
        <f>SUMIFS(СВЦЭМ!$D$34:$D$777,СВЦЭМ!$A$34:$A$777,$A57,СВЦЭМ!$B$34:$B$777,H$47)+'СЕТ СН'!$G$11+СВЦЭМ!$D$10+'СЕТ СН'!$G$5-'СЕТ СН'!$G$21</f>
        <v>4416.8001149600004</v>
      </c>
      <c r="I57" s="37">
        <f>SUMIFS(СВЦЭМ!$D$34:$D$777,СВЦЭМ!$A$34:$A$777,$A57,СВЦЭМ!$B$34:$B$777,I$47)+'СЕТ СН'!$G$11+СВЦЭМ!$D$10+'СЕТ СН'!$G$5-'СЕТ СН'!$G$21</f>
        <v>4306.8392852899997</v>
      </c>
      <c r="J57" s="37">
        <f>SUMIFS(СВЦЭМ!$D$34:$D$777,СВЦЭМ!$A$34:$A$777,$A57,СВЦЭМ!$B$34:$B$777,J$47)+'СЕТ СН'!$G$11+СВЦЭМ!$D$10+'СЕТ СН'!$G$5-'СЕТ СН'!$G$21</f>
        <v>4239.5670610400002</v>
      </c>
      <c r="K57" s="37">
        <f>SUMIFS(СВЦЭМ!$D$34:$D$777,СВЦЭМ!$A$34:$A$777,$A57,СВЦЭМ!$B$34:$B$777,K$47)+'СЕТ СН'!$G$11+СВЦЭМ!$D$10+'СЕТ СН'!$G$5-'СЕТ СН'!$G$21</f>
        <v>4242.3477698699999</v>
      </c>
      <c r="L57" s="37">
        <f>SUMIFS(СВЦЭМ!$D$34:$D$777,СВЦЭМ!$A$34:$A$777,$A57,СВЦЭМ!$B$34:$B$777,L$47)+'СЕТ СН'!$G$11+СВЦЭМ!$D$10+'СЕТ СН'!$G$5-'СЕТ СН'!$G$21</f>
        <v>4263.7356668299999</v>
      </c>
      <c r="M57" s="37">
        <f>SUMIFS(СВЦЭМ!$D$34:$D$777,СВЦЭМ!$A$34:$A$777,$A57,СВЦЭМ!$B$34:$B$777,M$47)+'СЕТ СН'!$G$11+СВЦЭМ!$D$10+'СЕТ СН'!$G$5-'СЕТ СН'!$G$21</f>
        <v>4270.8530724800003</v>
      </c>
      <c r="N57" s="37">
        <f>SUMIFS(СВЦЭМ!$D$34:$D$777,СВЦЭМ!$A$34:$A$777,$A57,СВЦЭМ!$B$34:$B$777,N$47)+'СЕТ СН'!$G$11+СВЦЭМ!$D$10+'СЕТ СН'!$G$5-'СЕТ СН'!$G$21</f>
        <v>4250.1867142299998</v>
      </c>
      <c r="O57" s="37">
        <f>SUMIFS(СВЦЭМ!$D$34:$D$777,СВЦЭМ!$A$34:$A$777,$A57,СВЦЭМ!$B$34:$B$777,O$47)+'СЕТ СН'!$G$11+СВЦЭМ!$D$10+'СЕТ СН'!$G$5-'СЕТ СН'!$G$21</f>
        <v>4247.4646533699997</v>
      </c>
      <c r="P57" s="37">
        <f>SUMIFS(СВЦЭМ!$D$34:$D$777,СВЦЭМ!$A$34:$A$777,$A57,СВЦЭМ!$B$34:$B$777,P$47)+'СЕТ СН'!$G$11+СВЦЭМ!$D$10+'СЕТ СН'!$G$5-'СЕТ СН'!$G$21</f>
        <v>4239.1934841800003</v>
      </c>
      <c r="Q57" s="37">
        <f>SUMIFS(СВЦЭМ!$D$34:$D$777,СВЦЭМ!$A$34:$A$777,$A57,СВЦЭМ!$B$34:$B$777,Q$47)+'СЕТ СН'!$G$11+СВЦЭМ!$D$10+'СЕТ СН'!$G$5-'СЕТ СН'!$G$21</f>
        <v>4238.0580278400002</v>
      </c>
      <c r="R57" s="37">
        <f>SUMIFS(СВЦЭМ!$D$34:$D$777,СВЦЭМ!$A$34:$A$777,$A57,СВЦЭМ!$B$34:$B$777,R$47)+'СЕТ СН'!$G$11+СВЦЭМ!$D$10+'СЕТ СН'!$G$5-'СЕТ СН'!$G$21</f>
        <v>4239.1273242899997</v>
      </c>
      <c r="S57" s="37">
        <f>SUMIFS(СВЦЭМ!$D$34:$D$777,СВЦЭМ!$A$34:$A$777,$A57,СВЦЭМ!$B$34:$B$777,S$47)+'СЕТ СН'!$G$11+СВЦЭМ!$D$10+'СЕТ СН'!$G$5-'СЕТ СН'!$G$21</f>
        <v>4247.9212426100003</v>
      </c>
      <c r="T57" s="37">
        <f>SUMIFS(СВЦЭМ!$D$34:$D$777,СВЦЭМ!$A$34:$A$777,$A57,СВЦЭМ!$B$34:$B$777,T$47)+'СЕТ СН'!$G$11+СВЦЭМ!$D$10+'СЕТ СН'!$G$5-'СЕТ СН'!$G$21</f>
        <v>4280.8891259600005</v>
      </c>
      <c r="U57" s="37">
        <f>SUMIFS(СВЦЭМ!$D$34:$D$777,СВЦЭМ!$A$34:$A$777,$A57,СВЦЭМ!$B$34:$B$777,U$47)+'СЕТ СН'!$G$11+СВЦЭМ!$D$10+'СЕТ СН'!$G$5-'СЕТ СН'!$G$21</f>
        <v>4318.2798498700004</v>
      </c>
      <c r="V57" s="37">
        <f>SUMIFS(СВЦЭМ!$D$34:$D$777,СВЦЭМ!$A$34:$A$777,$A57,СВЦЭМ!$B$34:$B$777,V$47)+'СЕТ СН'!$G$11+СВЦЭМ!$D$10+'СЕТ СН'!$G$5-'СЕТ СН'!$G$21</f>
        <v>4301.8181739399997</v>
      </c>
      <c r="W57" s="37">
        <f>SUMIFS(СВЦЭМ!$D$34:$D$777,СВЦЭМ!$A$34:$A$777,$A57,СВЦЭМ!$B$34:$B$777,W$47)+'СЕТ СН'!$G$11+СВЦЭМ!$D$10+'СЕТ СН'!$G$5-'СЕТ СН'!$G$21</f>
        <v>4259.2696832800002</v>
      </c>
      <c r="X57" s="37">
        <f>SUMIFS(СВЦЭМ!$D$34:$D$777,СВЦЭМ!$A$34:$A$777,$A57,СВЦЭМ!$B$34:$B$777,X$47)+'СЕТ СН'!$G$11+СВЦЭМ!$D$10+'СЕТ СН'!$G$5-'СЕТ СН'!$G$21</f>
        <v>4229.9497453499998</v>
      </c>
      <c r="Y57" s="37">
        <f>SUMIFS(СВЦЭМ!$D$34:$D$777,СВЦЭМ!$A$34:$A$777,$A57,СВЦЭМ!$B$34:$B$777,Y$47)+'СЕТ СН'!$G$11+СВЦЭМ!$D$10+'СЕТ СН'!$G$5-'СЕТ СН'!$G$21</f>
        <v>4334.2745531500004</v>
      </c>
    </row>
    <row r="58" spans="1:25" ht="15.75" x14ac:dyDescent="0.2">
      <c r="A58" s="36">
        <f t="shared" si="1"/>
        <v>43019</v>
      </c>
      <c r="B58" s="37">
        <f>SUMIFS(СВЦЭМ!$D$34:$D$777,СВЦЭМ!$A$34:$A$777,$A58,СВЦЭМ!$B$34:$B$777,B$47)+'СЕТ СН'!$G$11+СВЦЭМ!$D$10+'СЕТ СН'!$G$5-'СЕТ СН'!$G$21</f>
        <v>4462.8350858800004</v>
      </c>
      <c r="C58" s="37">
        <f>SUMIFS(СВЦЭМ!$D$34:$D$777,СВЦЭМ!$A$34:$A$777,$A58,СВЦЭМ!$B$34:$B$777,C$47)+'СЕТ СН'!$G$11+СВЦЭМ!$D$10+'СЕТ СН'!$G$5-'СЕТ СН'!$G$21</f>
        <v>4519.7749089899999</v>
      </c>
      <c r="D58" s="37">
        <f>SUMIFS(СВЦЭМ!$D$34:$D$777,СВЦЭМ!$A$34:$A$777,$A58,СВЦЭМ!$B$34:$B$777,D$47)+'СЕТ СН'!$G$11+СВЦЭМ!$D$10+'СЕТ СН'!$G$5-'СЕТ СН'!$G$21</f>
        <v>4541.4644673399998</v>
      </c>
      <c r="E58" s="37">
        <f>SUMIFS(СВЦЭМ!$D$34:$D$777,СВЦЭМ!$A$34:$A$777,$A58,СВЦЭМ!$B$34:$B$777,E$47)+'СЕТ СН'!$G$11+СВЦЭМ!$D$10+'СЕТ СН'!$G$5-'СЕТ СН'!$G$21</f>
        <v>4554.5001573299996</v>
      </c>
      <c r="F58" s="37">
        <f>SUMIFS(СВЦЭМ!$D$34:$D$777,СВЦЭМ!$A$34:$A$777,$A58,СВЦЭМ!$B$34:$B$777,F$47)+'СЕТ СН'!$G$11+СВЦЭМ!$D$10+'СЕТ СН'!$G$5-'СЕТ СН'!$G$21</f>
        <v>4556.4978162400002</v>
      </c>
      <c r="G58" s="37">
        <f>SUMIFS(СВЦЭМ!$D$34:$D$777,СВЦЭМ!$A$34:$A$777,$A58,СВЦЭМ!$B$34:$B$777,G$47)+'СЕТ СН'!$G$11+СВЦЭМ!$D$10+'СЕТ СН'!$G$5-'СЕТ СН'!$G$21</f>
        <v>4513.9704241500003</v>
      </c>
      <c r="H58" s="37">
        <f>SUMIFS(СВЦЭМ!$D$34:$D$777,СВЦЭМ!$A$34:$A$777,$A58,СВЦЭМ!$B$34:$B$777,H$47)+'СЕТ СН'!$G$11+СВЦЭМ!$D$10+'СЕТ СН'!$G$5-'СЕТ СН'!$G$21</f>
        <v>4423.12439232</v>
      </c>
      <c r="I58" s="37">
        <f>SUMIFS(СВЦЭМ!$D$34:$D$777,СВЦЭМ!$A$34:$A$777,$A58,СВЦЭМ!$B$34:$B$777,I$47)+'СЕТ СН'!$G$11+СВЦЭМ!$D$10+'СЕТ СН'!$G$5-'СЕТ СН'!$G$21</f>
        <v>4321.1205741100002</v>
      </c>
      <c r="J58" s="37">
        <f>SUMIFS(СВЦЭМ!$D$34:$D$777,СВЦЭМ!$A$34:$A$777,$A58,СВЦЭМ!$B$34:$B$777,J$47)+'СЕТ СН'!$G$11+СВЦЭМ!$D$10+'СЕТ СН'!$G$5-'СЕТ СН'!$G$21</f>
        <v>4253.0742027200004</v>
      </c>
      <c r="K58" s="37">
        <f>SUMIFS(СВЦЭМ!$D$34:$D$777,СВЦЭМ!$A$34:$A$777,$A58,СВЦЭМ!$B$34:$B$777,K$47)+'СЕТ СН'!$G$11+СВЦЭМ!$D$10+'СЕТ СН'!$G$5-'СЕТ СН'!$G$21</f>
        <v>4236.5196929100002</v>
      </c>
      <c r="L58" s="37">
        <f>SUMIFS(СВЦЭМ!$D$34:$D$777,СВЦЭМ!$A$34:$A$777,$A58,СВЦЭМ!$B$34:$B$777,L$47)+'СЕТ СН'!$G$11+СВЦЭМ!$D$10+'СЕТ СН'!$G$5-'СЕТ СН'!$G$21</f>
        <v>4275.1638988899995</v>
      </c>
      <c r="M58" s="37">
        <f>SUMIFS(СВЦЭМ!$D$34:$D$777,СВЦЭМ!$A$34:$A$777,$A58,СВЦЭМ!$B$34:$B$777,M$47)+'СЕТ СН'!$G$11+СВЦЭМ!$D$10+'СЕТ СН'!$G$5-'СЕТ СН'!$G$21</f>
        <v>4296.8063170400001</v>
      </c>
      <c r="N58" s="37">
        <f>SUMIFS(СВЦЭМ!$D$34:$D$777,СВЦЭМ!$A$34:$A$777,$A58,СВЦЭМ!$B$34:$B$777,N$47)+'СЕТ СН'!$G$11+СВЦЭМ!$D$10+'СЕТ СН'!$G$5-'СЕТ СН'!$G$21</f>
        <v>4278.1151860299997</v>
      </c>
      <c r="O58" s="37">
        <f>SUMIFS(СВЦЭМ!$D$34:$D$777,СВЦЭМ!$A$34:$A$777,$A58,СВЦЭМ!$B$34:$B$777,O$47)+'СЕТ СН'!$G$11+СВЦЭМ!$D$10+'СЕТ СН'!$G$5-'СЕТ СН'!$G$21</f>
        <v>4264.1212801299998</v>
      </c>
      <c r="P58" s="37">
        <f>SUMIFS(СВЦЭМ!$D$34:$D$777,СВЦЭМ!$A$34:$A$777,$A58,СВЦЭМ!$B$34:$B$777,P$47)+'СЕТ СН'!$G$11+СВЦЭМ!$D$10+'СЕТ СН'!$G$5-'СЕТ СН'!$G$21</f>
        <v>4257.8934762600002</v>
      </c>
      <c r="Q58" s="37">
        <f>SUMIFS(СВЦЭМ!$D$34:$D$777,СВЦЭМ!$A$34:$A$777,$A58,СВЦЭМ!$B$34:$B$777,Q$47)+'СЕТ СН'!$G$11+СВЦЭМ!$D$10+'СЕТ СН'!$G$5-'СЕТ СН'!$G$21</f>
        <v>4254.5959797599999</v>
      </c>
      <c r="R58" s="37">
        <f>SUMIFS(СВЦЭМ!$D$34:$D$777,СВЦЭМ!$A$34:$A$777,$A58,СВЦЭМ!$B$34:$B$777,R$47)+'СЕТ СН'!$G$11+СВЦЭМ!$D$10+'СЕТ СН'!$G$5-'СЕТ СН'!$G$21</f>
        <v>4253.6394302799999</v>
      </c>
      <c r="S58" s="37">
        <f>SUMIFS(СВЦЭМ!$D$34:$D$777,СВЦЭМ!$A$34:$A$777,$A58,СВЦЭМ!$B$34:$B$777,S$47)+'СЕТ СН'!$G$11+СВЦЭМ!$D$10+'СЕТ СН'!$G$5-'СЕТ СН'!$G$21</f>
        <v>4274.9911081199998</v>
      </c>
      <c r="T58" s="37">
        <f>SUMIFS(СВЦЭМ!$D$34:$D$777,СВЦЭМ!$A$34:$A$777,$A58,СВЦЭМ!$B$34:$B$777,T$47)+'СЕТ СН'!$G$11+СВЦЭМ!$D$10+'СЕТ СН'!$G$5-'СЕТ СН'!$G$21</f>
        <v>4325.76422069</v>
      </c>
      <c r="U58" s="37">
        <f>SUMIFS(СВЦЭМ!$D$34:$D$777,СВЦЭМ!$A$34:$A$777,$A58,СВЦЭМ!$B$34:$B$777,U$47)+'СЕТ СН'!$G$11+СВЦЭМ!$D$10+'СЕТ СН'!$G$5-'СЕТ СН'!$G$21</f>
        <v>4353.3825387199995</v>
      </c>
      <c r="V58" s="37">
        <f>SUMIFS(СВЦЭМ!$D$34:$D$777,СВЦЭМ!$A$34:$A$777,$A58,СВЦЭМ!$B$34:$B$777,V$47)+'СЕТ СН'!$G$11+СВЦЭМ!$D$10+'СЕТ СН'!$G$5-'СЕТ СН'!$G$21</f>
        <v>4320.8983576999999</v>
      </c>
      <c r="W58" s="37">
        <f>SUMIFS(СВЦЭМ!$D$34:$D$777,СВЦЭМ!$A$34:$A$777,$A58,СВЦЭМ!$B$34:$B$777,W$47)+'СЕТ СН'!$G$11+СВЦЭМ!$D$10+'СЕТ СН'!$G$5-'СЕТ СН'!$G$21</f>
        <v>4263.26177603</v>
      </c>
      <c r="X58" s="37">
        <f>SUMIFS(СВЦЭМ!$D$34:$D$777,СВЦЭМ!$A$34:$A$777,$A58,СВЦЭМ!$B$34:$B$777,X$47)+'СЕТ СН'!$G$11+СВЦЭМ!$D$10+'СЕТ СН'!$G$5-'СЕТ СН'!$G$21</f>
        <v>4230.31959465</v>
      </c>
      <c r="Y58" s="37">
        <f>SUMIFS(СВЦЭМ!$D$34:$D$777,СВЦЭМ!$A$34:$A$777,$A58,СВЦЭМ!$B$34:$B$777,Y$47)+'СЕТ СН'!$G$11+СВЦЭМ!$D$10+'СЕТ СН'!$G$5-'СЕТ СН'!$G$21</f>
        <v>4340.9782745800003</v>
      </c>
    </row>
    <row r="59" spans="1:25" ht="15.75" x14ac:dyDescent="0.2">
      <c r="A59" s="36">
        <f t="shared" si="1"/>
        <v>43020</v>
      </c>
      <c r="B59" s="37">
        <f>SUMIFS(СВЦЭМ!$D$34:$D$777,СВЦЭМ!$A$34:$A$777,$A59,СВЦЭМ!$B$34:$B$777,B$47)+'СЕТ СН'!$G$11+СВЦЭМ!$D$10+'СЕТ СН'!$G$5-'СЕТ СН'!$G$21</f>
        <v>4425.11224244</v>
      </c>
      <c r="C59" s="37">
        <f>SUMIFS(СВЦЭМ!$D$34:$D$777,СВЦЭМ!$A$34:$A$777,$A59,СВЦЭМ!$B$34:$B$777,C$47)+'СЕТ СН'!$G$11+СВЦЭМ!$D$10+'СЕТ СН'!$G$5-'СЕТ СН'!$G$21</f>
        <v>4480.3691464599997</v>
      </c>
      <c r="D59" s="37">
        <f>SUMIFS(СВЦЭМ!$D$34:$D$777,СВЦЭМ!$A$34:$A$777,$A59,СВЦЭМ!$B$34:$B$777,D$47)+'СЕТ СН'!$G$11+СВЦЭМ!$D$10+'СЕТ СН'!$G$5-'СЕТ СН'!$G$21</f>
        <v>4512.5042790400003</v>
      </c>
      <c r="E59" s="37">
        <f>SUMIFS(СВЦЭМ!$D$34:$D$777,СВЦЭМ!$A$34:$A$777,$A59,СВЦЭМ!$B$34:$B$777,E$47)+'СЕТ СН'!$G$11+СВЦЭМ!$D$10+'СЕТ СН'!$G$5-'СЕТ СН'!$G$21</f>
        <v>4526.7632868000001</v>
      </c>
      <c r="F59" s="37">
        <f>SUMIFS(СВЦЭМ!$D$34:$D$777,СВЦЭМ!$A$34:$A$777,$A59,СВЦЭМ!$B$34:$B$777,F$47)+'СЕТ СН'!$G$11+СВЦЭМ!$D$10+'СЕТ СН'!$G$5-'СЕТ СН'!$G$21</f>
        <v>4530.0183977400002</v>
      </c>
      <c r="G59" s="37">
        <f>SUMIFS(СВЦЭМ!$D$34:$D$777,СВЦЭМ!$A$34:$A$777,$A59,СВЦЭМ!$B$34:$B$777,G$47)+'СЕТ СН'!$G$11+СВЦЭМ!$D$10+'СЕТ СН'!$G$5-'СЕТ СН'!$G$21</f>
        <v>4480.5136109800005</v>
      </c>
      <c r="H59" s="37">
        <f>SUMIFS(СВЦЭМ!$D$34:$D$777,СВЦЭМ!$A$34:$A$777,$A59,СВЦЭМ!$B$34:$B$777,H$47)+'СЕТ СН'!$G$11+СВЦЭМ!$D$10+'СЕТ СН'!$G$5-'СЕТ СН'!$G$21</f>
        <v>4392.1511946399996</v>
      </c>
      <c r="I59" s="37">
        <f>SUMIFS(СВЦЭМ!$D$34:$D$777,СВЦЭМ!$A$34:$A$777,$A59,СВЦЭМ!$B$34:$B$777,I$47)+'СЕТ СН'!$G$11+СВЦЭМ!$D$10+'СЕТ СН'!$G$5-'СЕТ СН'!$G$21</f>
        <v>4304.8918901799998</v>
      </c>
      <c r="J59" s="37">
        <f>SUMIFS(СВЦЭМ!$D$34:$D$777,СВЦЭМ!$A$34:$A$777,$A59,СВЦЭМ!$B$34:$B$777,J$47)+'СЕТ СН'!$G$11+СВЦЭМ!$D$10+'СЕТ СН'!$G$5-'СЕТ СН'!$G$21</f>
        <v>4253.6611540000004</v>
      </c>
      <c r="K59" s="37">
        <f>SUMIFS(СВЦЭМ!$D$34:$D$777,СВЦЭМ!$A$34:$A$777,$A59,СВЦЭМ!$B$34:$B$777,K$47)+'СЕТ СН'!$G$11+СВЦЭМ!$D$10+'СЕТ СН'!$G$5-'СЕТ СН'!$G$21</f>
        <v>4255.0511920999998</v>
      </c>
      <c r="L59" s="37">
        <f>SUMIFS(СВЦЭМ!$D$34:$D$777,СВЦЭМ!$A$34:$A$777,$A59,СВЦЭМ!$B$34:$B$777,L$47)+'СЕТ СН'!$G$11+СВЦЭМ!$D$10+'СЕТ СН'!$G$5-'СЕТ СН'!$G$21</f>
        <v>4286.9041971699999</v>
      </c>
      <c r="M59" s="37">
        <f>SUMIFS(СВЦЭМ!$D$34:$D$777,СВЦЭМ!$A$34:$A$777,$A59,СВЦЭМ!$B$34:$B$777,M$47)+'СЕТ СН'!$G$11+СВЦЭМ!$D$10+'СЕТ СН'!$G$5-'СЕТ СН'!$G$21</f>
        <v>4295.6001915899997</v>
      </c>
      <c r="N59" s="37">
        <f>SUMIFS(СВЦЭМ!$D$34:$D$777,СВЦЭМ!$A$34:$A$777,$A59,СВЦЭМ!$B$34:$B$777,N$47)+'СЕТ СН'!$G$11+СВЦЭМ!$D$10+'СЕТ СН'!$G$5-'СЕТ СН'!$G$21</f>
        <v>4282.4359407600004</v>
      </c>
      <c r="O59" s="37">
        <f>SUMIFS(СВЦЭМ!$D$34:$D$777,СВЦЭМ!$A$34:$A$777,$A59,СВЦЭМ!$B$34:$B$777,O$47)+'СЕТ СН'!$G$11+СВЦЭМ!$D$10+'СЕТ СН'!$G$5-'СЕТ СН'!$G$21</f>
        <v>4278.3891188099997</v>
      </c>
      <c r="P59" s="37">
        <f>SUMIFS(СВЦЭМ!$D$34:$D$777,СВЦЭМ!$A$34:$A$777,$A59,СВЦЭМ!$B$34:$B$777,P$47)+'СЕТ СН'!$G$11+СВЦЭМ!$D$10+'СЕТ СН'!$G$5-'СЕТ СН'!$G$21</f>
        <v>4272.5485210200004</v>
      </c>
      <c r="Q59" s="37">
        <f>SUMIFS(СВЦЭМ!$D$34:$D$777,СВЦЭМ!$A$34:$A$777,$A59,СВЦЭМ!$B$34:$B$777,Q$47)+'СЕТ СН'!$G$11+СВЦЭМ!$D$10+'СЕТ СН'!$G$5-'СЕТ СН'!$G$21</f>
        <v>4267.5148476900004</v>
      </c>
      <c r="R59" s="37">
        <f>SUMIFS(СВЦЭМ!$D$34:$D$777,СВЦЭМ!$A$34:$A$777,$A59,СВЦЭМ!$B$34:$B$777,R$47)+'СЕТ СН'!$G$11+СВЦЭМ!$D$10+'СЕТ СН'!$G$5-'СЕТ СН'!$G$21</f>
        <v>4263.9848267400002</v>
      </c>
      <c r="S59" s="37">
        <f>SUMIFS(СВЦЭМ!$D$34:$D$777,СВЦЭМ!$A$34:$A$777,$A59,СВЦЭМ!$B$34:$B$777,S$47)+'СЕТ СН'!$G$11+СВЦЭМ!$D$10+'СЕТ СН'!$G$5-'СЕТ СН'!$G$21</f>
        <v>4278.5892912399995</v>
      </c>
      <c r="T59" s="37">
        <f>SUMIFS(СВЦЭМ!$D$34:$D$777,СВЦЭМ!$A$34:$A$777,$A59,СВЦЭМ!$B$34:$B$777,T$47)+'СЕТ СН'!$G$11+СВЦЭМ!$D$10+'СЕТ СН'!$G$5-'СЕТ СН'!$G$21</f>
        <v>4310.6708152499996</v>
      </c>
      <c r="U59" s="37">
        <f>SUMIFS(СВЦЭМ!$D$34:$D$777,СВЦЭМ!$A$34:$A$777,$A59,СВЦЭМ!$B$34:$B$777,U$47)+'СЕТ СН'!$G$11+СВЦЭМ!$D$10+'СЕТ СН'!$G$5-'СЕТ СН'!$G$21</f>
        <v>4337.6477952400001</v>
      </c>
      <c r="V59" s="37">
        <f>SUMIFS(СВЦЭМ!$D$34:$D$777,СВЦЭМ!$A$34:$A$777,$A59,СВЦЭМ!$B$34:$B$777,V$47)+'СЕТ СН'!$G$11+СВЦЭМ!$D$10+'СЕТ СН'!$G$5-'СЕТ СН'!$G$21</f>
        <v>4320.2219996399999</v>
      </c>
      <c r="W59" s="37">
        <f>SUMIFS(СВЦЭМ!$D$34:$D$777,СВЦЭМ!$A$34:$A$777,$A59,СВЦЭМ!$B$34:$B$777,W$47)+'СЕТ СН'!$G$11+СВЦЭМ!$D$10+'СЕТ СН'!$G$5-'СЕТ СН'!$G$21</f>
        <v>4275.6672981199999</v>
      </c>
      <c r="X59" s="37">
        <f>SUMIFS(СВЦЭМ!$D$34:$D$777,СВЦЭМ!$A$34:$A$777,$A59,СВЦЭМ!$B$34:$B$777,X$47)+'СЕТ СН'!$G$11+СВЦЭМ!$D$10+'СЕТ СН'!$G$5-'СЕТ СН'!$G$21</f>
        <v>4234.1220743499998</v>
      </c>
      <c r="Y59" s="37">
        <f>SUMIFS(СВЦЭМ!$D$34:$D$777,СВЦЭМ!$A$34:$A$777,$A59,СВЦЭМ!$B$34:$B$777,Y$47)+'СЕТ СН'!$G$11+СВЦЭМ!$D$10+'СЕТ СН'!$G$5-'СЕТ СН'!$G$21</f>
        <v>4324.9650169300003</v>
      </c>
    </row>
    <row r="60" spans="1:25" ht="15.75" x14ac:dyDescent="0.2">
      <c r="A60" s="36">
        <f t="shared" si="1"/>
        <v>43021</v>
      </c>
      <c r="B60" s="37">
        <f>SUMIFS(СВЦЭМ!$D$34:$D$777,СВЦЭМ!$A$34:$A$777,$A60,СВЦЭМ!$B$34:$B$777,B$47)+'СЕТ СН'!$G$11+СВЦЭМ!$D$10+'СЕТ СН'!$G$5-'СЕТ СН'!$G$21</f>
        <v>4421.3665892299996</v>
      </c>
      <c r="C60" s="37">
        <f>SUMIFS(СВЦЭМ!$D$34:$D$777,СВЦЭМ!$A$34:$A$777,$A60,СВЦЭМ!$B$34:$B$777,C$47)+'СЕТ СН'!$G$11+СВЦЭМ!$D$10+'СЕТ СН'!$G$5-'СЕТ СН'!$G$21</f>
        <v>4418.4343989400004</v>
      </c>
      <c r="D60" s="37">
        <f>SUMIFS(СВЦЭМ!$D$34:$D$777,СВЦЭМ!$A$34:$A$777,$A60,СВЦЭМ!$B$34:$B$777,D$47)+'СЕТ СН'!$G$11+СВЦЭМ!$D$10+'СЕТ СН'!$G$5-'СЕТ СН'!$G$21</f>
        <v>4465.2151458500002</v>
      </c>
      <c r="E60" s="37">
        <f>SUMIFS(СВЦЭМ!$D$34:$D$777,СВЦЭМ!$A$34:$A$777,$A60,СВЦЭМ!$B$34:$B$777,E$47)+'СЕТ СН'!$G$11+СВЦЭМ!$D$10+'СЕТ СН'!$G$5-'СЕТ СН'!$G$21</f>
        <v>4542.9757096900003</v>
      </c>
      <c r="F60" s="37">
        <f>SUMIFS(СВЦЭМ!$D$34:$D$777,СВЦЭМ!$A$34:$A$777,$A60,СВЦЭМ!$B$34:$B$777,F$47)+'СЕТ СН'!$G$11+СВЦЭМ!$D$10+'СЕТ СН'!$G$5-'СЕТ СН'!$G$21</f>
        <v>4572.4424215199997</v>
      </c>
      <c r="G60" s="37">
        <f>SUMIFS(СВЦЭМ!$D$34:$D$777,СВЦЭМ!$A$34:$A$777,$A60,СВЦЭМ!$B$34:$B$777,G$47)+'СЕТ СН'!$G$11+СВЦЭМ!$D$10+'СЕТ СН'!$G$5-'СЕТ СН'!$G$21</f>
        <v>4538.2765991400001</v>
      </c>
      <c r="H60" s="37">
        <f>SUMIFS(СВЦЭМ!$D$34:$D$777,СВЦЭМ!$A$34:$A$777,$A60,СВЦЭМ!$B$34:$B$777,H$47)+'СЕТ СН'!$G$11+СВЦЭМ!$D$10+'СЕТ СН'!$G$5-'СЕТ СН'!$G$21</f>
        <v>4447.6302943199998</v>
      </c>
      <c r="I60" s="37">
        <f>SUMIFS(СВЦЭМ!$D$34:$D$777,СВЦЭМ!$A$34:$A$777,$A60,СВЦЭМ!$B$34:$B$777,I$47)+'СЕТ СН'!$G$11+СВЦЭМ!$D$10+'СЕТ СН'!$G$5-'СЕТ СН'!$G$21</f>
        <v>4381.6515673499998</v>
      </c>
      <c r="J60" s="37">
        <f>SUMIFS(СВЦЭМ!$D$34:$D$777,СВЦЭМ!$A$34:$A$777,$A60,СВЦЭМ!$B$34:$B$777,J$47)+'СЕТ СН'!$G$11+СВЦЭМ!$D$10+'СЕТ СН'!$G$5-'СЕТ СН'!$G$21</f>
        <v>4329.3756249999997</v>
      </c>
      <c r="K60" s="37">
        <f>SUMIFS(СВЦЭМ!$D$34:$D$777,СВЦЭМ!$A$34:$A$777,$A60,СВЦЭМ!$B$34:$B$777,K$47)+'СЕТ СН'!$G$11+СВЦЭМ!$D$10+'СЕТ СН'!$G$5-'СЕТ СН'!$G$21</f>
        <v>4267.5647425999996</v>
      </c>
      <c r="L60" s="37">
        <f>SUMIFS(СВЦЭМ!$D$34:$D$777,СВЦЭМ!$A$34:$A$777,$A60,СВЦЭМ!$B$34:$B$777,L$47)+'СЕТ СН'!$G$11+СВЦЭМ!$D$10+'СЕТ СН'!$G$5-'СЕТ СН'!$G$21</f>
        <v>4276.2359528400002</v>
      </c>
      <c r="M60" s="37">
        <f>SUMIFS(СВЦЭМ!$D$34:$D$777,СВЦЭМ!$A$34:$A$777,$A60,СВЦЭМ!$B$34:$B$777,M$47)+'СЕТ СН'!$G$11+СВЦЭМ!$D$10+'СЕТ СН'!$G$5-'СЕТ СН'!$G$21</f>
        <v>4280.1703678699996</v>
      </c>
      <c r="N60" s="37">
        <f>SUMIFS(СВЦЭМ!$D$34:$D$777,СВЦЭМ!$A$34:$A$777,$A60,СВЦЭМ!$B$34:$B$777,N$47)+'СЕТ СН'!$G$11+СВЦЭМ!$D$10+'СЕТ СН'!$G$5-'СЕТ СН'!$G$21</f>
        <v>4266.8023161000001</v>
      </c>
      <c r="O60" s="37">
        <f>SUMIFS(СВЦЭМ!$D$34:$D$777,СВЦЭМ!$A$34:$A$777,$A60,СВЦЭМ!$B$34:$B$777,O$47)+'СЕТ СН'!$G$11+СВЦЭМ!$D$10+'СЕТ СН'!$G$5-'СЕТ СН'!$G$21</f>
        <v>4260.60011519</v>
      </c>
      <c r="P60" s="37">
        <f>SUMIFS(СВЦЭМ!$D$34:$D$777,СВЦЭМ!$A$34:$A$777,$A60,СВЦЭМ!$B$34:$B$777,P$47)+'СЕТ СН'!$G$11+СВЦЭМ!$D$10+'СЕТ СН'!$G$5-'СЕТ СН'!$G$21</f>
        <v>4253.5822358099995</v>
      </c>
      <c r="Q60" s="37">
        <f>SUMIFS(СВЦЭМ!$D$34:$D$777,СВЦЭМ!$A$34:$A$777,$A60,СВЦЭМ!$B$34:$B$777,Q$47)+'СЕТ СН'!$G$11+СВЦЭМ!$D$10+'СЕТ СН'!$G$5-'СЕТ СН'!$G$21</f>
        <v>4250.2885747199998</v>
      </c>
      <c r="R60" s="37">
        <f>SUMIFS(СВЦЭМ!$D$34:$D$777,СВЦЭМ!$A$34:$A$777,$A60,СВЦЭМ!$B$34:$B$777,R$47)+'СЕТ СН'!$G$11+СВЦЭМ!$D$10+'СЕТ СН'!$G$5-'СЕТ СН'!$G$21</f>
        <v>4248.6961254300004</v>
      </c>
      <c r="S60" s="37">
        <f>SUMIFS(СВЦЭМ!$D$34:$D$777,СВЦЭМ!$A$34:$A$777,$A60,СВЦЭМ!$B$34:$B$777,S$47)+'СЕТ СН'!$G$11+СВЦЭМ!$D$10+'СЕТ СН'!$G$5-'СЕТ СН'!$G$21</f>
        <v>4267.9955900900004</v>
      </c>
      <c r="T60" s="37">
        <f>SUMIFS(СВЦЭМ!$D$34:$D$777,СВЦЭМ!$A$34:$A$777,$A60,СВЦЭМ!$B$34:$B$777,T$47)+'СЕТ СН'!$G$11+СВЦЭМ!$D$10+'СЕТ СН'!$G$5-'СЕТ СН'!$G$21</f>
        <v>4306.9251136800003</v>
      </c>
      <c r="U60" s="37">
        <f>SUMIFS(СВЦЭМ!$D$34:$D$777,СВЦЭМ!$A$34:$A$777,$A60,СВЦЭМ!$B$34:$B$777,U$47)+'СЕТ СН'!$G$11+СВЦЭМ!$D$10+'СЕТ СН'!$G$5-'СЕТ СН'!$G$21</f>
        <v>4334.2451267199995</v>
      </c>
      <c r="V60" s="37">
        <f>SUMIFS(СВЦЭМ!$D$34:$D$777,СВЦЭМ!$A$34:$A$777,$A60,СВЦЭМ!$B$34:$B$777,V$47)+'СЕТ СН'!$G$11+СВЦЭМ!$D$10+'СЕТ СН'!$G$5-'СЕТ СН'!$G$21</f>
        <v>4312.97880119</v>
      </c>
      <c r="W60" s="37">
        <f>SUMIFS(СВЦЭМ!$D$34:$D$777,СВЦЭМ!$A$34:$A$777,$A60,СВЦЭМ!$B$34:$B$777,W$47)+'СЕТ СН'!$G$11+СВЦЭМ!$D$10+'СЕТ СН'!$G$5-'СЕТ СН'!$G$21</f>
        <v>4266.2026016999998</v>
      </c>
      <c r="X60" s="37">
        <f>SUMIFS(СВЦЭМ!$D$34:$D$777,СВЦЭМ!$A$34:$A$777,$A60,СВЦЭМ!$B$34:$B$777,X$47)+'СЕТ СН'!$G$11+СВЦЭМ!$D$10+'СЕТ СН'!$G$5-'СЕТ СН'!$G$21</f>
        <v>4269.6971489099997</v>
      </c>
      <c r="Y60" s="37">
        <f>SUMIFS(СВЦЭМ!$D$34:$D$777,СВЦЭМ!$A$34:$A$777,$A60,СВЦЭМ!$B$34:$B$777,Y$47)+'СЕТ СН'!$G$11+СВЦЭМ!$D$10+'СЕТ СН'!$G$5-'СЕТ СН'!$G$21</f>
        <v>4396.18691631</v>
      </c>
    </row>
    <row r="61" spans="1:25" ht="15.75" x14ac:dyDescent="0.2">
      <c r="A61" s="36">
        <f t="shared" si="1"/>
        <v>43022</v>
      </c>
      <c r="B61" s="37">
        <f>SUMIFS(СВЦЭМ!$D$34:$D$777,СВЦЭМ!$A$34:$A$777,$A61,СВЦЭМ!$B$34:$B$777,B$47)+'СЕТ СН'!$G$11+СВЦЭМ!$D$10+'СЕТ СН'!$G$5-'СЕТ СН'!$G$21</f>
        <v>4483.8757014599996</v>
      </c>
      <c r="C61" s="37">
        <f>SUMIFS(СВЦЭМ!$D$34:$D$777,СВЦЭМ!$A$34:$A$777,$A61,СВЦЭМ!$B$34:$B$777,C$47)+'СЕТ СН'!$G$11+СВЦЭМ!$D$10+'СЕТ СН'!$G$5-'СЕТ СН'!$G$21</f>
        <v>4550.59201459</v>
      </c>
      <c r="D61" s="37">
        <f>SUMIFS(СВЦЭМ!$D$34:$D$777,СВЦЭМ!$A$34:$A$777,$A61,СВЦЭМ!$B$34:$B$777,D$47)+'СЕТ СН'!$G$11+СВЦЭМ!$D$10+'СЕТ СН'!$G$5-'СЕТ СН'!$G$21</f>
        <v>4531.9345937899998</v>
      </c>
      <c r="E61" s="37">
        <f>SUMIFS(СВЦЭМ!$D$34:$D$777,СВЦЭМ!$A$34:$A$777,$A61,СВЦЭМ!$B$34:$B$777,E$47)+'СЕТ СН'!$G$11+СВЦЭМ!$D$10+'СЕТ СН'!$G$5-'СЕТ СН'!$G$21</f>
        <v>4552.4063064700003</v>
      </c>
      <c r="F61" s="37">
        <f>SUMIFS(СВЦЭМ!$D$34:$D$777,СВЦЭМ!$A$34:$A$777,$A61,СВЦЭМ!$B$34:$B$777,F$47)+'СЕТ СН'!$G$11+СВЦЭМ!$D$10+'СЕТ СН'!$G$5-'СЕТ СН'!$G$21</f>
        <v>4547.1515290400002</v>
      </c>
      <c r="G61" s="37">
        <f>SUMIFS(СВЦЭМ!$D$34:$D$777,СВЦЭМ!$A$34:$A$777,$A61,СВЦЭМ!$B$34:$B$777,G$47)+'СЕТ СН'!$G$11+СВЦЭМ!$D$10+'СЕТ СН'!$G$5-'СЕТ СН'!$G$21</f>
        <v>4535.67562696</v>
      </c>
      <c r="H61" s="37">
        <f>SUMIFS(СВЦЭМ!$D$34:$D$777,СВЦЭМ!$A$34:$A$777,$A61,СВЦЭМ!$B$34:$B$777,H$47)+'СЕТ СН'!$G$11+СВЦЭМ!$D$10+'СЕТ СН'!$G$5-'СЕТ СН'!$G$21</f>
        <v>4492.1165053799996</v>
      </c>
      <c r="I61" s="37">
        <f>SUMIFS(СВЦЭМ!$D$34:$D$777,СВЦЭМ!$A$34:$A$777,$A61,СВЦЭМ!$B$34:$B$777,I$47)+'СЕТ СН'!$G$11+СВЦЭМ!$D$10+'СЕТ СН'!$G$5-'СЕТ СН'!$G$21</f>
        <v>4438.4099730899998</v>
      </c>
      <c r="J61" s="37">
        <f>SUMIFS(СВЦЭМ!$D$34:$D$777,СВЦЭМ!$A$34:$A$777,$A61,СВЦЭМ!$B$34:$B$777,J$47)+'СЕТ СН'!$G$11+СВЦЭМ!$D$10+'СЕТ СН'!$G$5-'СЕТ СН'!$G$21</f>
        <v>4317.9681115799995</v>
      </c>
      <c r="K61" s="37">
        <f>SUMIFS(СВЦЭМ!$D$34:$D$777,СВЦЭМ!$A$34:$A$777,$A61,СВЦЭМ!$B$34:$B$777,K$47)+'СЕТ СН'!$G$11+СВЦЭМ!$D$10+'СЕТ СН'!$G$5-'СЕТ СН'!$G$21</f>
        <v>4226.3450818599995</v>
      </c>
      <c r="L61" s="37">
        <f>SUMIFS(СВЦЭМ!$D$34:$D$777,СВЦЭМ!$A$34:$A$777,$A61,СВЦЭМ!$B$34:$B$777,L$47)+'СЕТ СН'!$G$11+СВЦЭМ!$D$10+'СЕТ СН'!$G$5-'СЕТ СН'!$G$21</f>
        <v>4259.8616810200001</v>
      </c>
      <c r="M61" s="37">
        <f>SUMIFS(СВЦЭМ!$D$34:$D$777,СВЦЭМ!$A$34:$A$777,$A61,СВЦЭМ!$B$34:$B$777,M$47)+'СЕТ СН'!$G$11+СВЦЭМ!$D$10+'СЕТ СН'!$G$5-'СЕТ СН'!$G$21</f>
        <v>4273.1950666399998</v>
      </c>
      <c r="N61" s="37">
        <f>SUMIFS(СВЦЭМ!$D$34:$D$777,СВЦЭМ!$A$34:$A$777,$A61,СВЦЭМ!$B$34:$B$777,N$47)+'СЕТ СН'!$G$11+СВЦЭМ!$D$10+'СЕТ СН'!$G$5-'СЕТ СН'!$G$21</f>
        <v>4258.9990969600003</v>
      </c>
      <c r="O61" s="37">
        <f>SUMIFS(СВЦЭМ!$D$34:$D$777,СВЦЭМ!$A$34:$A$777,$A61,СВЦЭМ!$B$34:$B$777,O$47)+'СЕТ СН'!$G$11+СВЦЭМ!$D$10+'СЕТ СН'!$G$5-'СЕТ СН'!$G$21</f>
        <v>4249.3996649000001</v>
      </c>
      <c r="P61" s="37">
        <f>SUMIFS(СВЦЭМ!$D$34:$D$777,СВЦЭМ!$A$34:$A$777,$A61,СВЦЭМ!$B$34:$B$777,P$47)+'СЕТ СН'!$G$11+СВЦЭМ!$D$10+'СЕТ СН'!$G$5-'СЕТ СН'!$G$21</f>
        <v>4244.1260040699999</v>
      </c>
      <c r="Q61" s="37">
        <f>SUMIFS(СВЦЭМ!$D$34:$D$777,СВЦЭМ!$A$34:$A$777,$A61,СВЦЭМ!$B$34:$B$777,Q$47)+'СЕТ СН'!$G$11+СВЦЭМ!$D$10+'СЕТ СН'!$G$5-'СЕТ СН'!$G$21</f>
        <v>4242.8486821799997</v>
      </c>
      <c r="R61" s="37">
        <f>SUMIFS(СВЦЭМ!$D$34:$D$777,СВЦЭМ!$A$34:$A$777,$A61,СВЦЭМ!$B$34:$B$777,R$47)+'СЕТ СН'!$G$11+СВЦЭМ!$D$10+'СЕТ СН'!$G$5-'СЕТ СН'!$G$21</f>
        <v>4237.7622824999999</v>
      </c>
      <c r="S61" s="37">
        <f>SUMIFS(СВЦЭМ!$D$34:$D$777,СВЦЭМ!$A$34:$A$777,$A61,СВЦЭМ!$B$34:$B$777,S$47)+'СЕТ СН'!$G$11+СВЦЭМ!$D$10+'СЕТ СН'!$G$5-'СЕТ СН'!$G$21</f>
        <v>4255.9338011999998</v>
      </c>
      <c r="T61" s="37">
        <f>SUMIFS(СВЦЭМ!$D$34:$D$777,СВЦЭМ!$A$34:$A$777,$A61,СВЦЭМ!$B$34:$B$777,T$47)+'СЕТ СН'!$G$11+СВЦЭМ!$D$10+'СЕТ СН'!$G$5-'СЕТ СН'!$G$21</f>
        <v>4300.2034848000003</v>
      </c>
      <c r="U61" s="37">
        <f>SUMIFS(СВЦЭМ!$D$34:$D$777,СВЦЭМ!$A$34:$A$777,$A61,СВЦЭМ!$B$34:$B$777,U$47)+'СЕТ СН'!$G$11+СВЦЭМ!$D$10+'СЕТ СН'!$G$5-'СЕТ СН'!$G$21</f>
        <v>4333.6196604099996</v>
      </c>
      <c r="V61" s="37">
        <f>SUMIFS(СВЦЭМ!$D$34:$D$777,СВЦЭМ!$A$34:$A$777,$A61,СВЦЭМ!$B$34:$B$777,V$47)+'СЕТ СН'!$G$11+СВЦЭМ!$D$10+'СЕТ СН'!$G$5-'СЕТ СН'!$G$21</f>
        <v>4294.9295030599997</v>
      </c>
      <c r="W61" s="37">
        <f>SUMIFS(СВЦЭМ!$D$34:$D$777,СВЦЭМ!$A$34:$A$777,$A61,СВЦЭМ!$B$34:$B$777,W$47)+'СЕТ СН'!$G$11+СВЦЭМ!$D$10+'СЕТ СН'!$G$5-'СЕТ СН'!$G$21</f>
        <v>4241.4509437699999</v>
      </c>
      <c r="X61" s="37">
        <f>SUMIFS(СВЦЭМ!$D$34:$D$777,СВЦЭМ!$A$34:$A$777,$A61,СВЦЭМ!$B$34:$B$777,X$47)+'СЕТ СН'!$G$11+СВЦЭМ!$D$10+'СЕТ СН'!$G$5-'СЕТ СН'!$G$21</f>
        <v>4277.9514985799997</v>
      </c>
      <c r="Y61" s="37">
        <f>SUMIFS(СВЦЭМ!$D$34:$D$777,СВЦЭМ!$A$34:$A$777,$A61,СВЦЭМ!$B$34:$B$777,Y$47)+'СЕТ СН'!$G$11+СВЦЭМ!$D$10+'СЕТ СН'!$G$5-'СЕТ СН'!$G$21</f>
        <v>4391.4317214599996</v>
      </c>
    </row>
    <row r="62" spans="1:25" ht="15.75" x14ac:dyDescent="0.2">
      <c r="A62" s="36">
        <f t="shared" si="1"/>
        <v>43023</v>
      </c>
      <c r="B62" s="37">
        <f>SUMIFS(СВЦЭМ!$D$34:$D$777,СВЦЭМ!$A$34:$A$777,$A62,СВЦЭМ!$B$34:$B$777,B$47)+'СЕТ СН'!$G$11+СВЦЭМ!$D$10+'СЕТ СН'!$G$5-'СЕТ СН'!$G$21</f>
        <v>4449.70833348</v>
      </c>
      <c r="C62" s="37">
        <f>SUMIFS(СВЦЭМ!$D$34:$D$777,СВЦЭМ!$A$34:$A$777,$A62,СВЦЭМ!$B$34:$B$777,C$47)+'СЕТ СН'!$G$11+СВЦЭМ!$D$10+'СЕТ СН'!$G$5-'СЕТ СН'!$G$21</f>
        <v>4508.1207391200005</v>
      </c>
      <c r="D62" s="37">
        <f>SUMIFS(СВЦЭМ!$D$34:$D$777,СВЦЭМ!$A$34:$A$777,$A62,СВЦЭМ!$B$34:$B$777,D$47)+'СЕТ СН'!$G$11+СВЦЭМ!$D$10+'СЕТ СН'!$G$5-'СЕТ СН'!$G$21</f>
        <v>4548.1875032299995</v>
      </c>
      <c r="E62" s="37">
        <f>SUMIFS(СВЦЭМ!$D$34:$D$777,СВЦЭМ!$A$34:$A$777,$A62,СВЦЭМ!$B$34:$B$777,E$47)+'СЕТ СН'!$G$11+СВЦЭМ!$D$10+'СЕТ СН'!$G$5-'СЕТ СН'!$G$21</f>
        <v>4565.6184804900004</v>
      </c>
      <c r="F62" s="37">
        <f>SUMIFS(СВЦЭМ!$D$34:$D$777,СВЦЭМ!$A$34:$A$777,$A62,СВЦЭМ!$B$34:$B$777,F$47)+'СЕТ СН'!$G$11+СВЦЭМ!$D$10+'СЕТ СН'!$G$5-'СЕТ СН'!$G$21</f>
        <v>4565.3541477500003</v>
      </c>
      <c r="G62" s="37">
        <f>SUMIFS(СВЦЭМ!$D$34:$D$777,СВЦЭМ!$A$34:$A$777,$A62,СВЦЭМ!$B$34:$B$777,G$47)+'СЕТ СН'!$G$11+СВЦЭМ!$D$10+'СЕТ СН'!$G$5-'СЕТ СН'!$G$21</f>
        <v>4535.9464195800001</v>
      </c>
      <c r="H62" s="37">
        <f>SUMIFS(СВЦЭМ!$D$34:$D$777,СВЦЭМ!$A$34:$A$777,$A62,СВЦЭМ!$B$34:$B$777,H$47)+'СЕТ СН'!$G$11+СВЦЭМ!$D$10+'СЕТ СН'!$G$5-'СЕТ СН'!$G$21</f>
        <v>4505.1585737599999</v>
      </c>
      <c r="I62" s="37">
        <f>SUMIFS(СВЦЭМ!$D$34:$D$777,СВЦЭМ!$A$34:$A$777,$A62,СВЦЭМ!$B$34:$B$777,I$47)+'СЕТ СН'!$G$11+СВЦЭМ!$D$10+'СЕТ СН'!$G$5-'СЕТ СН'!$G$21</f>
        <v>4465.5669645500002</v>
      </c>
      <c r="J62" s="37">
        <f>SUMIFS(СВЦЭМ!$D$34:$D$777,СВЦЭМ!$A$34:$A$777,$A62,СВЦЭМ!$B$34:$B$777,J$47)+'СЕТ СН'!$G$11+СВЦЭМ!$D$10+'СЕТ СН'!$G$5-'СЕТ СН'!$G$21</f>
        <v>4335.1301012799995</v>
      </c>
      <c r="K62" s="37">
        <f>SUMIFS(СВЦЭМ!$D$34:$D$777,СВЦЭМ!$A$34:$A$777,$A62,СВЦЭМ!$B$34:$B$777,K$47)+'СЕТ СН'!$G$11+СВЦЭМ!$D$10+'СЕТ СН'!$G$5-'СЕТ СН'!$G$21</f>
        <v>4225.58454067</v>
      </c>
      <c r="L62" s="37">
        <f>SUMIFS(СВЦЭМ!$D$34:$D$777,СВЦЭМ!$A$34:$A$777,$A62,СВЦЭМ!$B$34:$B$777,L$47)+'СЕТ СН'!$G$11+СВЦЭМ!$D$10+'СЕТ СН'!$G$5-'СЕТ СН'!$G$21</f>
        <v>4245.3723842099998</v>
      </c>
      <c r="M62" s="37">
        <f>SUMIFS(СВЦЭМ!$D$34:$D$777,СВЦЭМ!$A$34:$A$777,$A62,СВЦЭМ!$B$34:$B$777,M$47)+'СЕТ СН'!$G$11+СВЦЭМ!$D$10+'СЕТ СН'!$G$5-'СЕТ СН'!$G$21</f>
        <v>4253.7806521900002</v>
      </c>
      <c r="N62" s="37">
        <f>SUMIFS(СВЦЭМ!$D$34:$D$777,СВЦЭМ!$A$34:$A$777,$A62,СВЦЭМ!$B$34:$B$777,N$47)+'СЕТ СН'!$G$11+СВЦЭМ!$D$10+'СЕТ СН'!$G$5-'СЕТ СН'!$G$21</f>
        <v>4238.9764086899995</v>
      </c>
      <c r="O62" s="37">
        <f>SUMIFS(СВЦЭМ!$D$34:$D$777,СВЦЭМ!$A$34:$A$777,$A62,СВЦЭМ!$B$34:$B$777,O$47)+'СЕТ СН'!$G$11+СВЦЭМ!$D$10+'СЕТ СН'!$G$5-'СЕТ СН'!$G$21</f>
        <v>4229.37811134</v>
      </c>
      <c r="P62" s="37">
        <f>SUMIFS(СВЦЭМ!$D$34:$D$777,СВЦЭМ!$A$34:$A$777,$A62,СВЦЭМ!$B$34:$B$777,P$47)+'СЕТ СН'!$G$11+СВЦЭМ!$D$10+'СЕТ СН'!$G$5-'СЕТ СН'!$G$21</f>
        <v>4223.0759075400001</v>
      </c>
      <c r="Q62" s="37">
        <f>SUMIFS(СВЦЭМ!$D$34:$D$777,СВЦЭМ!$A$34:$A$777,$A62,СВЦЭМ!$B$34:$B$777,Q$47)+'СЕТ СН'!$G$11+СВЦЭМ!$D$10+'СЕТ СН'!$G$5-'СЕТ СН'!$G$21</f>
        <v>4220.7070635</v>
      </c>
      <c r="R62" s="37">
        <f>SUMIFS(СВЦЭМ!$D$34:$D$777,СВЦЭМ!$A$34:$A$777,$A62,СВЦЭМ!$B$34:$B$777,R$47)+'СЕТ СН'!$G$11+СВЦЭМ!$D$10+'СЕТ СН'!$G$5-'СЕТ СН'!$G$21</f>
        <v>4220.8598918299995</v>
      </c>
      <c r="S62" s="37">
        <f>SUMIFS(СВЦЭМ!$D$34:$D$777,СВЦЭМ!$A$34:$A$777,$A62,СВЦЭМ!$B$34:$B$777,S$47)+'СЕТ СН'!$G$11+СВЦЭМ!$D$10+'СЕТ СН'!$G$5-'СЕТ СН'!$G$21</f>
        <v>4247.7834166399998</v>
      </c>
      <c r="T62" s="37">
        <f>SUMIFS(СВЦЭМ!$D$34:$D$777,СВЦЭМ!$A$34:$A$777,$A62,СВЦЭМ!$B$34:$B$777,T$47)+'СЕТ СН'!$G$11+СВЦЭМ!$D$10+'СЕТ СН'!$G$5-'СЕТ СН'!$G$21</f>
        <v>4292.3037091099995</v>
      </c>
      <c r="U62" s="37">
        <f>SUMIFS(СВЦЭМ!$D$34:$D$777,СВЦЭМ!$A$34:$A$777,$A62,СВЦЭМ!$B$34:$B$777,U$47)+'СЕТ СН'!$G$11+СВЦЭМ!$D$10+'СЕТ СН'!$G$5-'СЕТ СН'!$G$21</f>
        <v>4326.9961657499998</v>
      </c>
      <c r="V62" s="37">
        <f>SUMIFS(СВЦЭМ!$D$34:$D$777,СВЦЭМ!$A$34:$A$777,$A62,СВЦЭМ!$B$34:$B$777,V$47)+'СЕТ СН'!$G$11+СВЦЭМ!$D$10+'СЕТ СН'!$G$5-'СЕТ СН'!$G$21</f>
        <v>4307.9015381199997</v>
      </c>
      <c r="W62" s="37">
        <f>SUMIFS(СВЦЭМ!$D$34:$D$777,СВЦЭМ!$A$34:$A$777,$A62,СВЦЭМ!$B$34:$B$777,W$47)+'СЕТ СН'!$G$11+СВЦЭМ!$D$10+'СЕТ СН'!$G$5-'СЕТ СН'!$G$21</f>
        <v>4261.6551338899999</v>
      </c>
      <c r="X62" s="37">
        <f>SUMIFS(СВЦЭМ!$D$34:$D$777,СВЦЭМ!$A$34:$A$777,$A62,СВЦЭМ!$B$34:$B$777,X$47)+'СЕТ СН'!$G$11+СВЦЭМ!$D$10+'СЕТ СН'!$G$5-'СЕТ СН'!$G$21</f>
        <v>4244.7136731999999</v>
      </c>
      <c r="Y62" s="37">
        <f>SUMIFS(СВЦЭМ!$D$34:$D$777,СВЦЭМ!$A$34:$A$777,$A62,СВЦЭМ!$B$34:$B$777,Y$47)+'СЕТ СН'!$G$11+СВЦЭМ!$D$10+'СЕТ СН'!$G$5-'СЕТ СН'!$G$21</f>
        <v>4351.01790936</v>
      </c>
    </row>
    <row r="63" spans="1:25" ht="15.75" x14ac:dyDescent="0.2">
      <c r="A63" s="36">
        <f t="shared" si="1"/>
        <v>43024</v>
      </c>
      <c r="B63" s="37">
        <f>SUMIFS(СВЦЭМ!$D$34:$D$777,СВЦЭМ!$A$34:$A$777,$A63,СВЦЭМ!$B$34:$B$777,B$47)+'СЕТ СН'!$G$11+СВЦЭМ!$D$10+'СЕТ СН'!$G$5-'СЕТ СН'!$G$21</f>
        <v>4385.1493004399999</v>
      </c>
      <c r="C63" s="37">
        <f>SUMIFS(СВЦЭМ!$D$34:$D$777,СВЦЭМ!$A$34:$A$777,$A63,СВЦЭМ!$B$34:$B$777,C$47)+'СЕТ СН'!$G$11+СВЦЭМ!$D$10+'СЕТ СН'!$G$5-'СЕТ СН'!$G$21</f>
        <v>4424.8312318299995</v>
      </c>
      <c r="D63" s="37">
        <f>SUMIFS(СВЦЭМ!$D$34:$D$777,СВЦЭМ!$A$34:$A$777,$A63,СВЦЭМ!$B$34:$B$777,D$47)+'СЕТ СН'!$G$11+СВЦЭМ!$D$10+'СЕТ СН'!$G$5-'СЕТ СН'!$G$21</f>
        <v>4458.4843720899999</v>
      </c>
      <c r="E63" s="37">
        <f>SUMIFS(СВЦЭМ!$D$34:$D$777,СВЦЭМ!$A$34:$A$777,$A63,СВЦЭМ!$B$34:$B$777,E$47)+'СЕТ СН'!$G$11+СВЦЭМ!$D$10+'СЕТ СН'!$G$5-'СЕТ СН'!$G$21</f>
        <v>4473.4653309300002</v>
      </c>
      <c r="F63" s="37">
        <f>SUMIFS(СВЦЭМ!$D$34:$D$777,СВЦЭМ!$A$34:$A$777,$A63,СВЦЭМ!$B$34:$B$777,F$47)+'СЕТ СН'!$G$11+СВЦЭМ!$D$10+'СЕТ СН'!$G$5-'СЕТ СН'!$G$21</f>
        <v>4468.76869584</v>
      </c>
      <c r="G63" s="37">
        <f>SUMIFS(СВЦЭМ!$D$34:$D$777,СВЦЭМ!$A$34:$A$777,$A63,СВЦЭМ!$B$34:$B$777,G$47)+'СЕТ СН'!$G$11+СВЦЭМ!$D$10+'СЕТ СН'!$G$5-'СЕТ СН'!$G$21</f>
        <v>4437.2050515399997</v>
      </c>
      <c r="H63" s="37">
        <f>SUMIFS(СВЦЭМ!$D$34:$D$777,СВЦЭМ!$A$34:$A$777,$A63,СВЦЭМ!$B$34:$B$777,H$47)+'СЕТ СН'!$G$11+СВЦЭМ!$D$10+'СЕТ СН'!$G$5-'СЕТ СН'!$G$21</f>
        <v>4432.7684779000001</v>
      </c>
      <c r="I63" s="37">
        <f>SUMIFS(СВЦЭМ!$D$34:$D$777,СВЦЭМ!$A$34:$A$777,$A63,СВЦЭМ!$B$34:$B$777,I$47)+'СЕТ СН'!$G$11+СВЦЭМ!$D$10+'СЕТ СН'!$G$5-'СЕТ СН'!$G$21</f>
        <v>4417.6401107399997</v>
      </c>
      <c r="J63" s="37">
        <f>SUMIFS(СВЦЭМ!$D$34:$D$777,СВЦЭМ!$A$34:$A$777,$A63,СВЦЭМ!$B$34:$B$777,J$47)+'СЕТ СН'!$G$11+СВЦЭМ!$D$10+'СЕТ СН'!$G$5-'СЕТ СН'!$G$21</f>
        <v>4374.2465552900003</v>
      </c>
      <c r="K63" s="37">
        <f>SUMIFS(СВЦЭМ!$D$34:$D$777,СВЦЭМ!$A$34:$A$777,$A63,СВЦЭМ!$B$34:$B$777,K$47)+'СЕТ СН'!$G$11+СВЦЭМ!$D$10+'СЕТ СН'!$G$5-'СЕТ СН'!$G$21</f>
        <v>4305.2924825600003</v>
      </c>
      <c r="L63" s="37">
        <f>SUMIFS(СВЦЭМ!$D$34:$D$777,СВЦЭМ!$A$34:$A$777,$A63,СВЦЭМ!$B$34:$B$777,L$47)+'СЕТ СН'!$G$11+СВЦЭМ!$D$10+'СЕТ СН'!$G$5-'СЕТ СН'!$G$21</f>
        <v>4215.2237371900001</v>
      </c>
      <c r="M63" s="37">
        <f>SUMIFS(СВЦЭМ!$D$34:$D$777,СВЦЭМ!$A$34:$A$777,$A63,СВЦЭМ!$B$34:$B$777,M$47)+'СЕТ СН'!$G$11+СВЦЭМ!$D$10+'СЕТ СН'!$G$5-'СЕТ СН'!$G$21</f>
        <v>4169.8280452299996</v>
      </c>
      <c r="N63" s="37">
        <f>SUMIFS(СВЦЭМ!$D$34:$D$777,СВЦЭМ!$A$34:$A$777,$A63,СВЦЭМ!$B$34:$B$777,N$47)+'СЕТ СН'!$G$11+СВЦЭМ!$D$10+'СЕТ СН'!$G$5-'СЕТ СН'!$G$21</f>
        <v>4166.8456968299997</v>
      </c>
      <c r="O63" s="37">
        <f>SUMIFS(СВЦЭМ!$D$34:$D$777,СВЦЭМ!$A$34:$A$777,$A63,СВЦЭМ!$B$34:$B$777,O$47)+'СЕТ СН'!$G$11+СВЦЭМ!$D$10+'СЕТ СН'!$G$5-'СЕТ СН'!$G$21</f>
        <v>4169.8139430199999</v>
      </c>
      <c r="P63" s="37">
        <f>SUMIFS(СВЦЭМ!$D$34:$D$777,СВЦЭМ!$A$34:$A$777,$A63,СВЦЭМ!$B$34:$B$777,P$47)+'СЕТ СН'!$G$11+СВЦЭМ!$D$10+'СЕТ СН'!$G$5-'СЕТ СН'!$G$21</f>
        <v>4161.11303606</v>
      </c>
      <c r="Q63" s="37">
        <f>SUMIFS(СВЦЭМ!$D$34:$D$777,СВЦЭМ!$A$34:$A$777,$A63,СВЦЭМ!$B$34:$B$777,Q$47)+'СЕТ СН'!$G$11+СВЦЭМ!$D$10+'СЕТ СН'!$G$5-'СЕТ СН'!$G$21</f>
        <v>4159.4666418199995</v>
      </c>
      <c r="R63" s="37">
        <f>SUMIFS(СВЦЭМ!$D$34:$D$777,СВЦЭМ!$A$34:$A$777,$A63,СВЦЭМ!$B$34:$B$777,R$47)+'СЕТ СН'!$G$11+СВЦЭМ!$D$10+'СЕТ СН'!$G$5-'СЕТ СН'!$G$21</f>
        <v>4157.17303206</v>
      </c>
      <c r="S63" s="37">
        <f>SUMIFS(СВЦЭМ!$D$34:$D$777,СВЦЭМ!$A$34:$A$777,$A63,СВЦЭМ!$B$34:$B$777,S$47)+'СЕТ СН'!$G$11+СВЦЭМ!$D$10+'СЕТ СН'!$G$5-'СЕТ СН'!$G$21</f>
        <v>4167.9974785900004</v>
      </c>
      <c r="T63" s="37">
        <f>SUMIFS(СВЦЭМ!$D$34:$D$777,СВЦЭМ!$A$34:$A$777,$A63,СВЦЭМ!$B$34:$B$777,T$47)+'СЕТ СН'!$G$11+СВЦЭМ!$D$10+'СЕТ СН'!$G$5-'СЕТ СН'!$G$21</f>
        <v>4183.6296262300002</v>
      </c>
      <c r="U63" s="37">
        <f>SUMIFS(СВЦЭМ!$D$34:$D$777,СВЦЭМ!$A$34:$A$777,$A63,СВЦЭМ!$B$34:$B$777,U$47)+'СЕТ СН'!$G$11+СВЦЭМ!$D$10+'СЕТ СН'!$G$5-'СЕТ СН'!$G$21</f>
        <v>4194.3468654899998</v>
      </c>
      <c r="V63" s="37">
        <f>SUMIFS(СВЦЭМ!$D$34:$D$777,СВЦЭМ!$A$34:$A$777,$A63,СВЦЭМ!$B$34:$B$777,V$47)+'СЕТ СН'!$G$11+СВЦЭМ!$D$10+'СЕТ СН'!$G$5-'СЕТ СН'!$G$21</f>
        <v>4237.2973003699999</v>
      </c>
      <c r="W63" s="37">
        <f>SUMIFS(СВЦЭМ!$D$34:$D$777,СВЦЭМ!$A$34:$A$777,$A63,СВЦЭМ!$B$34:$B$777,W$47)+'СЕТ СН'!$G$11+СВЦЭМ!$D$10+'СЕТ СН'!$G$5-'СЕТ СН'!$G$21</f>
        <v>4298.9709421099997</v>
      </c>
      <c r="X63" s="37">
        <f>SUMIFS(СВЦЭМ!$D$34:$D$777,СВЦЭМ!$A$34:$A$777,$A63,СВЦЭМ!$B$34:$B$777,X$47)+'СЕТ СН'!$G$11+СВЦЭМ!$D$10+'СЕТ СН'!$G$5-'СЕТ СН'!$G$21</f>
        <v>4373.3706667300003</v>
      </c>
      <c r="Y63" s="37">
        <f>SUMIFS(СВЦЭМ!$D$34:$D$777,СВЦЭМ!$A$34:$A$777,$A63,СВЦЭМ!$B$34:$B$777,Y$47)+'СЕТ СН'!$G$11+СВЦЭМ!$D$10+'СЕТ СН'!$G$5-'СЕТ СН'!$G$21</f>
        <v>4413.4386165699998</v>
      </c>
    </row>
    <row r="64" spans="1:25" ht="15.75" x14ac:dyDescent="0.2">
      <c r="A64" s="36">
        <f t="shared" si="1"/>
        <v>43025</v>
      </c>
      <c r="B64" s="37">
        <f>SUMIFS(СВЦЭМ!$D$34:$D$777,СВЦЭМ!$A$34:$A$777,$A64,СВЦЭМ!$B$34:$B$777,B$47)+'СЕТ СН'!$G$11+СВЦЭМ!$D$10+'СЕТ СН'!$G$5-'СЕТ СН'!$G$21</f>
        <v>4412.4793243100003</v>
      </c>
      <c r="C64" s="37">
        <f>SUMIFS(СВЦЭМ!$D$34:$D$777,СВЦЭМ!$A$34:$A$777,$A64,СВЦЭМ!$B$34:$B$777,C$47)+'СЕТ СН'!$G$11+СВЦЭМ!$D$10+'СЕТ СН'!$G$5-'СЕТ СН'!$G$21</f>
        <v>4444.3960408599996</v>
      </c>
      <c r="D64" s="37">
        <f>SUMIFS(СВЦЭМ!$D$34:$D$777,СВЦЭМ!$A$34:$A$777,$A64,СВЦЭМ!$B$34:$B$777,D$47)+'СЕТ СН'!$G$11+СВЦЭМ!$D$10+'СЕТ СН'!$G$5-'СЕТ СН'!$G$21</f>
        <v>4484.9202621300001</v>
      </c>
      <c r="E64" s="37">
        <f>SUMIFS(СВЦЭМ!$D$34:$D$777,СВЦЭМ!$A$34:$A$777,$A64,СВЦЭМ!$B$34:$B$777,E$47)+'СЕТ СН'!$G$11+СВЦЭМ!$D$10+'СЕТ СН'!$G$5-'СЕТ СН'!$G$21</f>
        <v>4496.9568471700004</v>
      </c>
      <c r="F64" s="37">
        <f>SUMIFS(СВЦЭМ!$D$34:$D$777,СВЦЭМ!$A$34:$A$777,$A64,СВЦЭМ!$B$34:$B$777,F$47)+'СЕТ СН'!$G$11+СВЦЭМ!$D$10+'СЕТ СН'!$G$5-'СЕТ СН'!$G$21</f>
        <v>4501.5484271099995</v>
      </c>
      <c r="G64" s="37">
        <f>SUMIFS(СВЦЭМ!$D$34:$D$777,СВЦЭМ!$A$34:$A$777,$A64,СВЦЭМ!$B$34:$B$777,G$47)+'СЕТ СН'!$G$11+СВЦЭМ!$D$10+'СЕТ СН'!$G$5-'СЕТ СН'!$G$21</f>
        <v>4476.50785077</v>
      </c>
      <c r="H64" s="37">
        <f>SUMIFS(СВЦЭМ!$D$34:$D$777,СВЦЭМ!$A$34:$A$777,$A64,СВЦЭМ!$B$34:$B$777,H$47)+'СЕТ СН'!$G$11+СВЦЭМ!$D$10+'СЕТ СН'!$G$5-'СЕТ СН'!$G$21</f>
        <v>4434.8923130700005</v>
      </c>
      <c r="I64" s="37">
        <f>SUMIFS(СВЦЭМ!$D$34:$D$777,СВЦЭМ!$A$34:$A$777,$A64,СВЦЭМ!$B$34:$B$777,I$47)+'СЕТ СН'!$G$11+СВЦЭМ!$D$10+'СЕТ СН'!$G$5-'СЕТ СН'!$G$21</f>
        <v>4429.00874183</v>
      </c>
      <c r="J64" s="37">
        <f>SUMIFS(СВЦЭМ!$D$34:$D$777,СВЦЭМ!$A$34:$A$777,$A64,СВЦЭМ!$B$34:$B$777,J$47)+'СЕТ СН'!$G$11+СВЦЭМ!$D$10+'СЕТ СН'!$G$5-'СЕТ СН'!$G$21</f>
        <v>4377.8424243199997</v>
      </c>
      <c r="K64" s="37">
        <f>SUMIFS(СВЦЭМ!$D$34:$D$777,СВЦЭМ!$A$34:$A$777,$A64,СВЦЭМ!$B$34:$B$777,K$47)+'СЕТ СН'!$G$11+СВЦЭМ!$D$10+'СЕТ СН'!$G$5-'СЕТ СН'!$G$21</f>
        <v>4306.3201889700003</v>
      </c>
      <c r="L64" s="37">
        <f>SUMIFS(СВЦЭМ!$D$34:$D$777,СВЦЭМ!$A$34:$A$777,$A64,СВЦЭМ!$B$34:$B$777,L$47)+'СЕТ СН'!$G$11+СВЦЭМ!$D$10+'СЕТ СН'!$G$5-'СЕТ СН'!$G$21</f>
        <v>4227.6433163399997</v>
      </c>
      <c r="M64" s="37">
        <f>SUMIFS(СВЦЭМ!$D$34:$D$777,СВЦЭМ!$A$34:$A$777,$A64,СВЦЭМ!$B$34:$B$777,M$47)+'СЕТ СН'!$G$11+СВЦЭМ!$D$10+'СЕТ СН'!$G$5-'СЕТ СН'!$G$21</f>
        <v>4187.1884086499995</v>
      </c>
      <c r="N64" s="37">
        <f>SUMIFS(СВЦЭМ!$D$34:$D$777,СВЦЭМ!$A$34:$A$777,$A64,СВЦЭМ!$B$34:$B$777,N$47)+'СЕТ СН'!$G$11+СВЦЭМ!$D$10+'СЕТ СН'!$G$5-'СЕТ СН'!$G$21</f>
        <v>4179.4541706600003</v>
      </c>
      <c r="O64" s="37">
        <f>SUMIFS(СВЦЭМ!$D$34:$D$777,СВЦЭМ!$A$34:$A$777,$A64,СВЦЭМ!$B$34:$B$777,O$47)+'СЕТ СН'!$G$11+СВЦЭМ!$D$10+'СЕТ СН'!$G$5-'СЕТ СН'!$G$21</f>
        <v>4179.6600780899998</v>
      </c>
      <c r="P64" s="37">
        <f>SUMIFS(СВЦЭМ!$D$34:$D$777,СВЦЭМ!$A$34:$A$777,$A64,СВЦЭМ!$B$34:$B$777,P$47)+'СЕТ СН'!$G$11+СВЦЭМ!$D$10+'СЕТ СН'!$G$5-'СЕТ СН'!$G$21</f>
        <v>4172.3548495799996</v>
      </c>
      <c r="Q64" s="37">
        <f>SUMIFS(СВЦЭМ!$D$34:$D$777,СВЦЭМ!$A$34:$A$777,$A64,СВЦЭМ!$B$34:$B$777,Q$47)+'СЕТ СН'!$G$11+СВЦЭМ!$D$10+'СЕТ СН'!$G$5-'СЕТ СН'!$G$21</f>
        <v>4170.1107652800001</v>
      </c>
      <c r="R64" s="37">
        <f>SUMIFS(СВЦЭМ!$D$34:$D$777,СВЦЭМ!$A$34:$A$777,$A64,СВЦЭМ!$B$34:$B$777,R$47)+'СЕТ СН'!$G$11+СВЦЭМ!$D$10+'СЕТ СН'!$G$5-'СЕТ СН'!$G$21</f>
        <v>4170.3552329300001</v>
      </c>
      <c r="S64" s="37">
        <f>SUMIFS(СВЦЭМ!$D$34:$D$777,СВЦЭМ!$A$34:$A$777,$A64,СВЦЭМ!$B$34:$B$777,S$47)+'СЕТ СН'!$G$11+СВЦЭМ!$D$10+'СЕТ СН'!$G$5-'СЕТ СН'!$G$21</f>
        <v>4176.9927958500002</v>
      </c>
      <c r="T64" s="37">
        <f>SUMIFS(СВЦЭМ!$D$34:$D$777,СВЦЭМ!$A$34:$A$777,$A64,СВЦЭМ!$B$34:$B$777,T$47)+'СЕТ СН'!$G$11+СВЦЭМ!$D$10+'СЕТ СН'!$G$5-'СЕТ СН'!$G$21</f>
        <v>4198.7739296</v>
      </c>
      <c r="U64" s="37">
        <f>SUMIFS(СВЦЭМ!$D$34:$D$777,СВЦЭМ!$A$34:$A$777,$A64,СВЦЭМ!$B$34:$B$777,U$47)+'СЕТ СН'!$G$11+СВЦЭМ!$D$10+'СЕТ СН'!$G$5-'СЕТ СН'!$G$21</f>
        <v>4234.2705741899999</v>
      </c>
      <c r="V64" s="37">
        <f>SUMIFS(СВЦЭМ!$D$34:$D$777,СВЦЭМ!$A$34:$A$777,$A64,СВЦЭМ!$B$34:$B$777,V$47)+'СЕТ СН'!$G$11+СВЦЭМ!$D$10+'СЕТ СН'!$G$5-'СЕТ СН'!$G$21</f>
        <v>4228.1665831099999</v>
      </c>
      <c r="W64" s="37">
        <f>SUMIFS(СВЦЭМ!$D$34:$D$777,СВЦЭМ!$A$34:$A$777,$A64,СВЦЭМ!$B$34:$B$777,W$47)+'СЕТ СН'!$G$11+СВЦЭМ!$D$10+'СЕТ СН'!$G$5-'СЕТ СН'!$G$21</f>
        <v>4292.6867206400002</v>
      </c>
      <c r="X64" s="37">
        <f>SUMIFS(СВЦЭМ!$D$34:$D$777,СВЦЭМ!$A$34:$A$777,$A64,СВЦЭМ!$B$34:$B$777,X$47)+'СЕТ СН'!$G$11+СВЦЭМ!$D$10+'СЕТ СН'!$G$5-'СЕТ СН'!$G$21</f>
        <v>4363.2986497900001</v>
      </c>
      <c r="Y64" s="37">
        <f>SUMIFS(СВЦЭМ!$D$34:$D$777,СВЦЭМ!$A$34:$A$777,$A64,СВЦЭМ!$B$34:$B$777,Y$47)+'СЕТ СН'!$G$11+СВЦЭМ!$D$10+'СЕТ СН'!$G$5-'СЕТ СН'!$G$21</f>
        <v>4402.3174501800004</v>
      </c>
    </row>
    <row r="65" spans="1:26" ht="15.75" x14ac:dyDescent="0.2">
      <c r="A65" s="36">
        <f t="shared" si="1"/>
        <v>43026</v>
      </c>
      <c r="B65" s="37">
        <f>SUMIFS(СВЦЭМ!$D$34:$D$777,СВЦЭМ!$A$34:$A$777,$A65,СВЦЭМ!$B$34:$B$777,B$47)+'СЕТ СН'!$G$11+СВЦЭМ!$D$10+'СЕТ СН'!$G$5-'СЕТ СН'!$G$21</f>
        <v>4428.0070604699995</v>
      </c>
      <c r="C65" s="37">
        <f>SUMIFS(СВЦЭМ!$D$34:$D$777,СВЦЭМ!$A$34:$A$777,$A65,СВЦЭМ!$B$34:$B$777,C$47)+'СЕТ СН'!$G$11+СВЦЭМ!$D$10+'СЕТ СН'!$G$5-'СЕТ СН'!$G$21</f>
        <v>4451.2821395999999</v>
      </c>
      <c r="D65" s="37">
        <f>SUMIFS(СВЦЭМ!$D$34:$D$777,СВЦЭМ!$A$34:$A$777,$A65,СВЦЭМ!$B$34:$B$777,D$47)+'СЕТ СН'!$G$11+СВЦЭМ!$D$10+'СЕТ СН'!$G$5-'СЕТ СН'!$G$21</f>
        <v>4491.4522456800005</v>
      </c>
      <c r="E65" s="37">
        <f>SUMIFS(СВЦЭМ!$D$34:$D$777,СВЦЭМ!$A$34:$A$777,$A65,СВЦЭМ!$B$34:$B$777,E$47)+'СЕТ СН'!$G$11+СВЦЭМ!$D$10+'СЕТ СН'!$G$5-'СЕТ СН'!$G$21</f>
        <v>4499.7429077799998</v>
      </c>
      <c r="F65" s="37">
        <f>SUMIFS(СВЦЭМ!$D$34:$D$777,СВЦЭМ!$A$34:$A$777,$A65,СВЦЭМ!$B$34:$B$777,F$47)+'СЕТ СН'!$G$11+СВЦЭМ!$D$10+'СЕТ СН'!$G$5-'СЕТ СН'!$G$21</f>
        <v>4498.53234479</v>
      </c>
      <c r="G65" s="37">
        <f>SUMIFS(СВЦЭМ!$D$34:$D$777,СВЦЭМ!$A$34:$A$777,$A65,СВЦЭМ!$B$34:$B$777,G$47)+'СЕТ СН'!$G$11+СВЦЭМ!$D$10+'СЕТ СН'!$G$5-'СЕТ СН'!$G$21</f>
        <v>4473.4230379800001</v>
      </c>
      <c r="H65" s="37">
        <f>SUMIFS(СВЦЭМ!$D$34:$D$777,СВЦЭМ!$A$34:$A$777,$A65,СВЦЭМ!$B$34:$B$777,H$47)+'СЕТ СН'!$G$11+СВЦЭМ!$D$10+'СЕТ СН'!$G$5-'СЕТ СН'!$G$21</f>
        <v>4458.0456807</v>
      </c>
      <c r="I65" s="37">
        <f>SUMIFS(СВЦЭМ!$D$34:$D$777,СВЦЭМ!$A$34:$A$777,$A65,СВЦЭМ!$B$34:$B$777,I$47)+'СЕТ СН'!$G$11+СВЦЭМ!$D$10+'СЕТ СН'!$G$5-'СЕТ СН'!$G$21</f>
        <v>4466.35886811</v>
      </c>
      <c r="J65" s="37">
        <f>SUMIFS(СВЦЭМ!$D$34:$D$777,СВЦЭМ!$A$34:$A$777,$A65,СВЦЭМ!$B$34:$B$777,J$47)+'СЕТ СН'!$G$11+СВЦЭМ!$D$10+'СЕТ СН'!$G$5-'СЕТ СН'!$G$21</f>
        <v>4389.3587956600004</v>
      </c>
      <c r="K65" s="37">
        <f>SUMIFS(СВЦЭМ!$D$34:$D$777,СВЦЭМ!$A$34:$A$777,$A65,СВЦЭМ!$B$34:$B$777,K$47)+'СЕТ СН'!$G$11+СВЦЭМ!$D$10+'СЕТ СН'!$G$5-'СЕТ СН'!$G$21</f>
        <v>4306.4392078800001</v>
      </c>
      <c r="L65" s="37">
        <f>SUMIFS(СВЦЭМ!$D$34:$D$777,СВЦЭМ!$A$34:$A$777,$A65,СВЦЭМ!$B$34:$B$777,L$47)+'СЕТ СН'!$G$11+СВЦЭМ!$D$10+'СЕТ СН'!$G$5-'СЕТ СН'!$G$21</f>
        <v>4234.8832397400001</v>
      </c>
      <c r="M65" s="37">
        <f>SUMIFS(СВЦЭМ!$D$34:$D$777,СВЦЭМ!$A$34:$A$777,$A65,СВЦЭМ!$B$34:$B$777,M$47)+'СЕТ СН'!$G$11+СВЦЭМ!$D$10+'СЕТ СН'!$G$5-'СЕТ СН'!$G$21</f>
        <v>4197.77563233</v>
      </c>
      <c r="N65" s="37">
        <f>SUMIFS(СВЦЭМ!$D$34:$D$777,СВЦЭМ!$A$34:$A$777,$A65,СВЦЭМ!$B$34:$B$777,N$47)+'СЕТ СН'!$G$11+СВЦЭМ!$D$10+'СЕТ СН'!$G$5-'СЕТ СН'!$G$21</f>
        <v>4197.0003943800002</v>
      </c>
      <c r="O65" s="37">
        <f>SUMIFS(СВЦЭМ!$D$34:$D$777,СВЦЭМ!$A$34:$A$777,$A65,СВЦЭМ!$B$34:$B$777,O$47)+'СЕТ СН'!$G$11+СВЦЭМ!$D$10+'СЕТ СН'!$G$5-'СЕТ СН'!$G$21</f>
        <v>4197.9321167899998</v>
      </c>
      <c r="P65" s="37">
        <f>SUMIFS(СВЦЭМ!$D$34:$D$777,СВЦЭМ!$A$34:$A$777,$A65,СВЦЭМ!$B$34:$B$777,P$47)+'СЕТ СН'!$G$11+СВЦЭМ!$D$10+'СЕТ СН'!$G$5-'СЕТ СН'!$G$21</f>
        <v>4180.0709219299997</v>
      </c>
      <c r="Q65" s="37">
        <f>SUMIFS(СВЦЭМ!$D$34:$D$777,СВЦЭМ!$A$34:$A$777,$A65,СВЦЭМ!$B$34:$B$777,Q$47)+'СЕТ СН'!$G$11+СВЦЭМ!$D$10+'СЕТ СН'!$G$5-'СЕТ СН'!$G$21</f>
        <v>4168.9280888699996</v>
      </c>
      <c r="R65" s="37">
        <f>SUMIFS(СВЦЭМ!$D$34:$D$777,СВЦЭМ!$A$34:$A$777,$A65,СВЦЭМ!$B$34:$B$777,R$47)+'СЕТ СН'!$G$11+СВЦЭМ!$D$10+'СЕТ СН'!$G$5-'СЕТ СН'!$G$21</f>
        <v>4170.6192414999996</v>
      </c>
      <c r="S65" s="37">
        <f>SUMIFS(СВЦЭМ!$D$34:$D$777,СВЦЭМ!$A$34:$A$777,$A65,СВЦЭМ!$B$34:$B$777,S$47)+'СЕТ СН'!$G$11+СВЦЭМ!$D$10+'СЕТ СН'!$G$5-'СЕТ СН'!$G$21</f>
        <v>4174.1018897800004</v>
      </c>
      <c r="T65" s="37">
        <f>SUMIFS(СВЦЭМ!$D$34:$D$777,СВЦЭМ!$A$34:$A$777,$A65,СВЦЭМ!$B$34:$B$777,T$47)+'СЕТ СН'!$G$11+СВЦЭМ!$D$10+'СЕТ СН'!$G$5-'СЕТ СН'!$G$21</f>
        <v>4197.53858984</v>
      </c>
      <c r="U65" s="37">
        <f>SUMIFS(СВЦЭМ!$D$34:$D$777,СВЦЭМ!$A$34:$A$777,$A65,СВЦЭМ!$B$34:$B$777,U$47)+'СЕТ СН'!$G$11+СВЦЭМ!$D$10+'СЕТ СН'!$G$5-'СЕТ СН'!$G$21</f>
        <v>4229.88457217</v>
      </c>
      <c r="V65" s="37">
        <f>SUMIFS(СВЦЭМ!$D$34:$D$777,СВЦЭМ!$A$34:$A$777,$A65,СВЦЭМ!$B$34:$B$777,V$47)+'СЕТ СН'!$G$11+СВЦЭМ!$D$10+'СЕТ СН'!$G$5-'СЕТ СН'!$G$21</f>
        <v>4232.6154518599997</v>
      </c>
      <c r="W65" s="37">
        <f>SUMIFS(СВЦЭМ!$D$34:$D$777,СВЦЭМ!$A$34:$A$777,$A65,СВЦЭМ!$B$34:$B$777,W$47)+'СЕТ СН'!$G$11+СВЦЭМ!$D$10+'СЕТ СН'!$G$5-'СЕТ СН'!$G$21</f>
        <v>4307.05489132</v>
      </c>
      <c r="X65" s="37">
        <f>SUMIFS(СВЦЭМ!$D$34:$D$777,СВЦЭМ!$A$34:$A$777,$A65,СВЦЭМ!$B$34:$B$777,X$47)+'СЕТ СН'!$G$11+СВЦЭМ!$D$10+'СЕТ СН'!$G$5-'СЕТ СН'!$G$21</f>
        <v>4377.4177948099996</v>
      </c>
      <c r="Y65" s="37">
        <f>SUMIFS(СВЦЭМ!$D$34:$D$777,СВЦЭМ!$A$34:$A$777,$A65,СВЦЭМ!$B$34:$B$777,Y$47)+'СЕТ СН'!$G$11+СВЦЭМ!$D$10+'СЕТ СН'!$G$5-'СЕТ СН'!$G$21</f>
        <v>4416.0149609700002</v>
      </c>
    </row>
    <row r="66" spans="1:26" ht="15.75" x14ac:dyDescent="0.2">
      <c r="A66" s="36">
        <f t="shared" si="1"/>
        <v>43027</v>
      </c>
      <c r="B66" s="37">
        <f>SUMIFS(СВЦЭМ!$D$34:$D$777,СВЦЭМ!$A$34:$A$777,$A66,СВЦЭМ!$B$34:$B$777,B$47)+'СЕТ СН'!$G$11+СВЦЭМ!$D$10+'СЕТ СН'!$G$5-'СЕТ СН'!$G$21</f>
        <v>4406.3428405799996</v>
      </c>
      <c r="C66" s="37">
        <f>SUMIFS(СВЦЭМ!$D$34:$D$777,СВЦЭМ!$A$34:$A$777,$A66,СВЦЭМ!$B$34:$B$777,C$47)+'СЕТ СН'!$G$11+СВЦЭМ!$D$10+'СЕТ СН'!$G$5-'СЕТ СН'!$G$21</f>
        <v>4400.0752862099998</v>
      </c>
      <c r="D66" s="37">
        <f>SUMIFS(СВЦЭМ!$D$34:$D$777,СВЦЭМ!$A$34:$A$777,$A66,СВЦЭМ!$B$34:$B$777,D$47)+'СЕТ СН'!$G$11+СВЦЭМ!$D$10+'СЕТ СН'!$G$5-'СЕТ СН'!$G$21</f>
        <v>4439.4360603300001</v>
      </c>
      <c r="E66" s="37">
        <f>SUMIFS(СВЦЭМ!$D$34:$D$777,СВЦЭМ!$A$34:$A$777,$A66,СВЦЭМ!$B$34:$B$777,E$47)+'СЕТ СН'!$G$11+СВЦЭМ!$D$10+'СЕТ СН'!$G$5-'СЕТ СН'!$G$21</f>
        <v>4443.8639099499997</v>
      </c>
      <c r="F66" s="37">
        <f>SUMIFS(СВЦЭМ!$D$34:$D$777,СВЦЭМ!$A$34:$A$777,$A66,СВЦЭМ!$B$34:$B$777,F$47)+'СЕТ СН'!$G$11+СВЦЭМ!$D$10+'СЕТ СН'!$G$5-'СЕТ СН'!$G$21</f>
        <v>4446.9530926099997</v>
      </c>
      <c r="G66" s="37">
        <f>SUMIFS(СВЦЭМ!$D$34:$D$777,СВЦЭМ!$A$34:$A$777,$A66,СВЦЭМ!$B$34:$B$777,G$47)+'СЕТ СН'!$G$11+СВЦЭМ!$D$10+'СЕТ СН'!$G$5-'СЕТ СН'!$G$21</f>
        <v>4423.8880840000002</v>
      </c>
      <c r="H66" s="37">
        <f>SUMIFS(СВЦЭМ!$D$34:$D$777,СВЦЭМ!$A$34:$A$777,$A66,СВЦЭМ!$B$34:$B$777,H$47)+'СЕТ СН'!$G$11+СВЦЭМ!$D$10+'СЕТ СН'!$G$5-'СЕТ СН'!$G$21</f>
        <v>4423.2488601799996</v>
      </c>
      <c r="I66" s="37">
        <f>SUMIFS(СВЦЭМ!$D$34:$D$777,СВЦЭМ!$A$34:$A$777,$A66,СВЦЭМ!$B$34:$B$777,I$47)+'СЕТ СН'!$G$11+СВЦЭМ!$D$10+'СЕТ СН'!$G$5-'СЕТ СН'!$G$21</f>
        <v>4422.5859961300002</v>
      </c>
      <c r="J66" s="37">
        <f>SUMIFS(СВЦЭМ!$D$34:$D$777,СВЦЭМ!$A$34:$A$777,$A66,СВЦЭМ!$B$34:$B$777,J$47)+'СЕТ СН'!$G$11+СВЦЭМ!$D$10+'СЕТ СН'!$G$5-'СЕТ СН'!$G$21</f>
        <v>4364.3713778000001</v>
      </c>
      <c r="K66" s="37">
        <f>SUMIFS(СВЦЭМ!$D$34:$D$777,СВЦЭМ!$A$34:$A$777,$A66,СВЦЭМ!$B$34:$B$777,K$47)+'СЕТ СН'!$G$11+СВЦЭМ!$D$10+'СЕТ СН'!$G$5-'СЕТ СН'!$G$21</f>
        <v>4336.00942958</v>
      </c>
      <c r="L66" s="37">
        <f>SUMIFS(СВЦЭМ!$D$34:$D$777,СВЦЭМ!$A$34:$A$777,$A66,СВЦЭМ!$B$34:$B$777,L$47)+'СЕТ СН'!$G$11+СВЦЭМ!$D$10+'СЕТ СН'!$G$5-'СЕТ СН'!$G$21</f>
        <v>4284.8437566800003</v>
      </c>
      <c r="M66" s="37">
        <f>SUMIFS(СВЦЭМ!$D$34:$D$777,СВЦЭМ!$A$34:$A$777,$A66,СВЦЭМ!$B$34:$B$777,M$47)+'СЕТ СН'!$G$11+СВЦЭМ!$D$10+'СЕТ СН'!$G$5-'СЕТ СН'!$G$21</f>
        <v>4274.9333823999996</v>
      </c>
      <c r="N66" s="37">
        <f>SUMIFS(СВЦЭМ!$D$34:$D$777,СВЦЭМ!$A$34:$A$777,$A66,СВЦЭМ!$B$34:$B$777,N$47)+'СЕТ СН'!$G$11+СВЦЭМ!$D$10+'СЕТ СН'!$G$5-'СЕТ СН'!$G$21</f>
        <v>4263.4322776299996</v>
      </c>
      <c r="O66" s="37">
        <f>SUMIFS(СВЦЭМ!$D$34:$D$777,СВЦЭМ!$A$34:$A$777,$A66,СВЦЭМ!$B$34:$B$777,O$47)+'СЕТ СН'!$G$11+СВЦЭМ!$D$10+'СЕТ СН'!$G$5-'СЕТ СН'!$G$21</f>
        <v>4263.8289530700004</v>
      </c>
      <c r="P66" s="37">
        <f>SUMIFS(СВЦЭМ!$D$34:$D$777,СВЦЭМ!$A$34:$A$777,$A66,СВЦЭМ!$B$34:$B$777,P$47)+'СЕТ СН'!$G$11+СВЦЭМ!$D$10+'СЕТ СН'!$G$5-'СЕТ СН'!$G$21</f>
        <v>4256.2575450499999</v>
      </c>
      <c r="Q66" s="37">
        <f>SUMIFS(СВЦЭМ!$D$34:$D$777,СВЦЭМ!$A$34:$A$777,$A66,СВЦЭМ!$B$34:$B$777,Q$47)+'СЕТ СН'!$G$11+СВЦЭМ!$D$10+'СЕТ СН'!$G$5-'СЕТ СН'!$G$21</f>
        <v>4251.1877411599999</v>
      </c>
      <c r="R66" s="37">
        <f>SUMIFS(СВЦЭМ!$D$34:$D$777,СВЦЭМ!$A$34:$A$777,$A66,СВЦЭМ!$B$34:$B$777,R$47)+'СЕТ СН'!$G$11+СВЦЭМ!$D$10+'СЕТ СН'!$G$5-'СЕТ СН'!$G$21</f>
        <v>4250.0767188299997</v>
      </c>
      <c r="S66" s="37">
        <f>SUMIFS(СВЦЭМ!$D$34:$D$777,СВЦЭМ!$A$34:$A$777,$A66,СВЦЭМ!$B$34:$B$777,S$47)+'СЕТ СН'!$G$11+СВЦЭМ!$D$10+'СЕТ СН'!$G$5-'СЕТ СН'!$G$21</f>
        <v>4265.7125944700001</v>
      </c>
      <c r="T66" s="37">
        <f>SUMIFS(СВЦЭМ!$D$34:$D$777,СВЦЭМ!$A$34:$A$777,$A66,СВЦЭМ!$B$34:$B$777,T$47)+'СЕТ СН'!$G$11+СВЦЭМ!$D$10+'СЕТ СН'!$G$5-'СЕТ СН'!$G$21</f>
        <v>4303.14106249</v>
      </c>
      <c r="U66" s="37">
        <f>SUMIFS(СВЦЭМ!$D$34:$D$777,СВЦЭМ!$A$34:$A$777,$A66,СВЦЭМ!$B$34:$B$777,U$47)+'СЕТ СН'!$G$11+СВЦЭМ!$D$10+'СЕТ СН'!$G$5-'СЕТ СН'!$G$21</f>
        <v>4329.2667816599997</v>
      </c>
      <c r="V66" s="37">
        <f>SUMIFS(СВЦЭМ!$D$34:$D$777,СВЦЭМ!$A$34:$A$777,$A66,СВЦЭМ!$B$34:$B$777,V$47)+'СЕТ СН'!$G$11+СВЦЭМ!$D$10+'СЕТ СН'!$G$5-'СЕТ СН'!$G$21</f>
        <v>4318.4432287500003</v>
      </c>
      <c r="W66" s="37">
        <f>SUMIFS(СВЦЭМ!$D$34:$D$777,СВЦЭМ!$A$34:$A$777,$A66,СВЦЭМ!$B$34:$B$777,W$47)+'СЕТ СН'!$G$11+СВЦЭМ!$D$10+'СЕТ СН'!$G$5-'СЕТ СН'!$G$21</f>
        <v>4336.3764698899995</v>
      </c>
      <c r="X66" s="37">
        <f>SUMIFS(СВЦЭМ!$D$34:$D$777,СВЦЭМ!$A$34:$A$777,$A66,СВЦЭМ!$B$34:$B$777,X$47)+'СЕТ СН'!$G$11+СВЦЭМ!$D$10+'СЕТ СН'!$G$5-'СЕТ СН'!$G$21</f>
        <v>4383.14153369</v>
      </c>
      <c r="Y66" s="37">
        <f>SUMIFS(СВЦЭМ!$D$34:$D$777,СВЦЭМ!$A$34:$A$777,$A66,СВЦЭМ!$B$34:$B$777,Y$47)+'СЕТ СН'!$G$11+СВЦЭМ!$D$10+'СЕТ СН'!$G$5-'СЕТ СН'!$G$21</f>
        <v>4420.9598622900003</v>
      </c>
    </row>
    <row r="67" spans="1:26" ht="15.75" x14ac:dyDescent="0.2">
      <c r="A67" s="36">
        <f t="shared" si="1"/>
        <v>43028</v>
      </c>
      <c r="B67" s="37">
        <f>SUMIFS(СВЦЭМ!$D$34:$D$777,СВЦЭМ!$A$34:$A$777,$A67,СВЦЭМ!$B$34:$B$777,B$47)+'СЕТ СН'!$G$11+СВЦЭМ!$D$10+'СЕТ СН'!$G$5-'СЕТ СН'!$G$21</f>
        <v>4462.8896259000003</v>
      </c>
      <c r="C67" s="37">
        <f>SUMIFS(СВЦЭМ!$D$34:$D$777,СВЦЭМ!$A$34:$A$777,$A67,СВЦЭМ!$B$34:$B$777,C$47)+'СЕТ СН'!$G$11+СВЦЭМ!$D$10+'СЕТ СН'!$G$5-'СЕТ СН'!$G$21</f>
        <v>4459.7957728499996</v>
      </c>
      <c r="D67" s="37">
        <f>SUMIFS(СВЦЭМ!$D$34:$D$777,СВЦЭМ!$A$34:$A$777,$A67,СВЦЭМ!$B$34:$B$777,D$47)+'СЕТ СН'!$G$11+СВЦЭМ!$D$10+'СЕТ СН'!$G$5-'СЕТ СН'!$G$21</f>
        <v>4461.2100962799996</v>
      </c>
      <c r="E67" s="37">
        <f>SUMIFS(СВЦЭМ!$D$34:$D$777,СВЦЭМ!$A$34:$A$777,$A67,СВЦЭМ!$B$34:$B$777,E$47)+'СЕТ СН'!$G$11+СВЦЭМ!$D$10+'СЕТ СН'!$G$5-'СЕТ СН'!$G$21</f>
        <v>4459.0115237199998</v>
      </c>
      <c r="F67" s="37">
        <f>SUMIFS(СВЦЭМ!$D$34:$D$777,СВЦЭМ!$A$34:$A$777,$A67,СВЦЭМ!$B$34:$B$777,F$47)+'СЕТ СН'!$G$11+СВЦЭМ!$D$10+'СЕТ СН'!$G$5-'СЕТ СН'!$G$21</f>
        <v>4462.7623011300002</v>
      </c>
      <c r="G67" s="37">
        <f>SUMIFS(СВЦЭМ!$D$34:$D$777,СВЦЭМ!$A$34:$A$777,$A67,СВЦЭМ!$B$34:$B$777,G$47)+'СЕТ СН'!$G$11+СВЦЭМ!$D$10+'СЕТ СН'!$G$5-'СЕТ СН'!$G$21</f>
        <v>4461.81159527</v>
      </c>
      <c r="H67" s="37">
        <f>SUMIFS(СВЦЭМ!$D$34:$D$777,СВЦЭМ!$A$34:$A$777,$A67,СВЦЭМ!$B$34:$B$777,H$47)+'СЕТ СН'!$G$11+СВЦЭМ!$D$10+'СЕТ СН'!$G$5-'СЕТ СН'!$G$21</f>
        <v>4466.9539510800005</v>
      </c>
      <c r="I67" s="37">
        <f>SUMIFS(СВЦЭМ!$D$34:$D$777,СВЦЭМ!$A$34:$A$777,$A67,СВЦЭМ!$B$34:$B$777,I$47)+'СЕТ СН'!$G$11+СВЦЭМ!$D$10+'СЕТ СН'!$G$5-'СЕТ СН'!$G$21</f>
        <v>4447.8928429400003</v>
      </c>
      <c r="J67" s="37">
        <f>SUMIFS(СВЦЭМ!$D$34:$D$777,СВЦЭМ!$A$34:$A$777,$A67,СВЦЭМ!$B$34:$B$777,J$47)+'СЕТ СН'!$G$11+СВЦЭМ!$D$10+'СЕТ СН'!$G$5-'СЕТ СН'!$G$21</f>
        <v>4401.8814497399999</v>
      </c>
      <c r="K67" s="37">
        <f>SUMIFS(СВЦЭМ!$D$34:$D$777,СВЦЭМ!$A$34:$A$777,$A67,СВЦЭМ!$B$34:$B$777,K$47)+'СЕТ СН'!$G$11+СВЦЭМ!$D$10+'СЕТ СН'!$G$5-'СЕТ СН'!$G$21</f>
        <v>4341.5583650099998</v>
      </c>
      <c r="L67" s="37">
        <f>SUMIFS(СВЦЭМ!$D$34:$D$777,СВЦЭМ!$A$34:$A$777,$A67,СВЦЭМ!$B$34:$B$777,L$47)+'СЕТ СН'!$G$11+СВЦЭМ!$D$10+'СЕТ СН'!$G$5-'СЕТ СН'!$G$21</f>
        <v>4291.2630998499999</v>
      </c>
      <c r="M67" s="37">
        <f>SUMIFS(СВЦЭМ!$D$34:$D$777,СВЦЭМ!$A$34:$A$777,$A67,СВЦЭМ!$B$34:$B$777,M$47)+'СЕТ СН'!$G$11+СВЦЭМ!$D$10+'СЕТ СН'!$G$5-'СЕТ СН'!$G$21</f>
        <v>4275.8742711499999</v>
      </c>
      <c r="N67" s="37">
        <f>SUMIFS(СВЦЭМ!$D$34:$D$777,СВЦЭМ!$A$34:$A$777,$A67,СВЦЭМ!$B$34:$B$777,N$47)+'СЕТ СН'!$G$11+СВЦЭМ!$D$10+'СЕТ СН'!$G$5-'СЕТ СН'!$G$21</f>
        <v>4268.0342425700001</v>
      </c>
      <c r="O67" s="37">
        <f>SUMIFS(СВЦЭМ!$D$34:$D$777,СВЦЭМ!$A$34:$A$777,$A67,СВЦЭМ!$B$34:$B$777,O$47)+'СЕТ СН'!$G$11+СВЦЭМ!$D$10+'СЕТ СН'!$G$5-'СЕТ СН'!$G$21</f>
        <v>4266.4604443400003</v>
      </c>
      <c r="P67" s="37">
        <f>SUMIFS(СВЦЭМ!$D$34:$D$777,СВЦЭМ!$A$34:$A$777,$A67,СВЦЭМ!$B$34:$B$777,P$47)+'СЕТ СН'!$G$11+СВЦЭМ!$D$10+'СЕТ СН'!$G$5-'СЕТ СН'!$G$21</f>
        <v>4278.3564824000005</v>
      </c>
      <c r="Q67" s="37">
        <f>SUMIFS(СВЦЭМ!$D$34:$D$777,СВЦЭМ!$A$34:$A$777,$A67,СВЦЭМ!$B$34:$B$777,Q$47)+'СЕТ СН'!$G$11+СВЦЭМ!$D$10+'СЕТ СН'!$G$5-'СЕТ СН'!$G$21</f>
        <v>4294.6424001200003</v>
      </c>
      <c r="R67" s="37">
        <f>SUMIFS(СВЦЭМ!$D$34:$D$777,СВЦЭМ!$A$34:$A$777,$A67,СВЦЭМ!$B$34:$B$777,R$47)+'СЕТ СН'!$G$11+СВЦЭМ!$D$10+'СЕТ СН'!$G$5-'СЕТ СН'!$G$21</f>
        <v>4291.92128744</v>
      </c>
      <c r="S67" s="37">
        <f>SUMIFS(СВЦЭМ!$D$34:$D$777,СВЦЭМ!$A$34:$A$777,$A67,СВЦЭМ!$B$34:$B$777,S$47)+'СЕТ СН'!$G$11+СВЦЭМ!$D$10+'СЕТ СН'!$G$5-'СЕТ СН'!$G$21</f>
        <v>4294.4561609499997</v>
      </c>
      <c r="T67" s="37">
        <f>SUMIFS(СВЦЭМ!$D$34:$D$777,СВЦЭМ!$A$34:$A$777,$A67,СВЦЭМ!$B$34:$B$777,T$47)+'СЕТ СН'!$G$11+СВЦЭМ!$D$10+'СЕТ СН'!$G$5-'СЕТ СН'!$G$21</f>
        <v>4308.7895185300004</v>
      </c>
      <c r="U67" s="37">
        <f>SUMIFS(СВЦЭМ!$D$34:$D$777,СВЦЭМ!$A$34:$A$777,$A67,СВЦЭМ!$B$34:$B$777,U$47)+'СЕТ СН'!$G$11+СВЦЭМ!$D$10+'СЕТ СН'!$G$5-'СЕТ СН'!$G$21</f>
        <v>4330.1403952500004</v>
      </c>
      <c r="V67" s="37">
        <f>SUMIFS(СВЦЭМ!$D$34:$D$777,СВЦЭМ!$A$34:$A$777,$A67,СВЦЭМ!$B$34:$B$777,V$47)+'СЕТ СН'!$G$11+СВЦЭМ!$D$10+'СЕТ СН'!$G$5-'СЕТ СН'!$G$21</f>
        <v>4332.8308915999996</v>
      </c>
      <c r="W67" s="37">
        <f>SUMIFS(СВЦЭМ!$D$34:$D$777,СВЦЭМ!$A$34:$A$777,$A67,СВЦЭМ!$B$34:$B$777,W$47)+'СЕТ СН'!$G$11+СВЦЭМ!$D$10+'СЕТ СН'!$G$5-'СЕТ СН'!$G$21</f>
        <v>4378.3809229300005</v>
      </c>
      <c r="X67" s="37">
        <f>SUMIFS(СВЦЭМ!$D$34:$D$777,СВЦЭМ!$A$34:$A$777,$A67,СВЦЭМ!$B$34:$B$777,X$47)+'СЕТ СН'!$G$11+СВЦЭМ!$D$10+'СЕТ СН'!$G$5-'СЕТ СН'!$G$21</f>
        <v>4405.9676725099998</v>
      </c>
      <c r="Y67" s="37">
        <f>SUMIFS(СВЦЭМ!$D$34:$D$777,СВЦЭМ!$A$34:$A$777,$A67,СВЦЭМ!$B$34:$B$777,Y$47)+'СЕТ СН'!$G$11+СВЦЭМ!$D$10+'СЕТ СН'!$G$5-'СЕТ СН'!$G$21</f>
        <v>4452.4311262499996</v>
      </c>
    </row>
    <row r="68" spans="1:26" ht="15.75" x14ac:dyDescent="0.2">
      <c r="A68" s="36">
        <f t="shared" si="1"/>
        <v>43029</v>
      </c>
      <c r="B68" s="37">
        <f>SUMIFS(СВЦЭМ!$D$34:$D$777,СВЦЭМ!$A$34:$A$777,$A68,СВЦЭМ!$B$34:$B$777,B$47)+'СЕТ СН'!$G$11+СВЦЭМ!$D$10+'СЕТ СН'!$G$5-'СЕТ СН'!$G$21</f>
        <v>4471.3165366000003</v>
      </c>
      <c r="C68" s="37">
        <f>SUMIFS(СВЦЭМ!$D$34:$D$777,СВЦЭМ!$A$34:$A$777,$A68,СВЦЭМ!$B$34:$B$777,C$47)+'СЕТ СН'!$G$11+СВЦЭМ!$D$10+'СЕТ СН'!$G$5-'СЕТ СН'!$G$21</f>
        <v>4509.6820242100002</v>
      </c>
      <c r="D68" s="37">
        <f>SUMIFS(СВЦЭМ!$D$34:$D$777,СВЦЭМ!$A$34:$A$777,$A68,СВЦЭМ!$B$34:$B$777,D$47)+'СЕТ СН'!$G$11+СВЦЭМ!$D$10+'СЕТ СН'!$G$5-'СЕТ СН'!$G$21</f>
        <v>4499.5959551100004</v>
      </c>
      <c r="E68" s="37">
        <f>SUMIFS(СВЦЭМ!$D$34:$D$777,СВЦЭМ!$A$34:$A$777,$A68,СВЦЭМ!$B$34:$B$777,E$47)+'СЕТ СН'!$G$11+СВЦЭМ!$D$10+'СЕТ СН'!$G$5-'СЕТ СН'!$G$21</f>
        <v>4516.1627443899997</v>
      </c>
      <c r="F68" s="37">
        <f>SUMIFS(СВЦЭМ!$D$34:$D$777,СВЦЭМ!$A$34:$A$777,$A68,СВЦЭМ!$B$34:$B$777,F$47)+'СЕТ СН'!$G$11+СВЦЭМ!$D$10+'СЕТ СН'!$G$5-'СЕТ СН'!$G$21</f>
        <v>4524.7985702999995</v>
      </c>
      <c r="G68" s="37">
        <f>SUMIFS(СВЦЭМ!$D$34:$D$777,СВЦЭМ!$A$34:$A$777,$A68,СВЦЭМ!$B$34:$B$777,G$47)+'СЕТ СН'!$G$11+СВЦЭМ!$D$10+'СЕТ СН'!$G$5-'СЕТ СН'!$G$21</f>
        <v>4511.6183289199998</v>
      </c>
      <c r="H68" s="37">
        <f>SUMIFS(СВЦЭМ!$D$34:$D$777,СВЦЭМ!$A$34:$A$777,$A68,СВЦЭМ!$B$34:$B$777,H$47)+'СЕТ СН'!$G$11+СВЦЭМ!$D$10+'СЕТ СН'!$G$5-'СЕТ СН'!$G$21</f>
        <v>4456.4242678700002</v>
      </c>
      <c r="I68" s="37">
        <f>SUMIFS(СВЦЭМ!$D$34:$D$777,СВЦЭМ!$A$34:$A$777,$A68,СВЦЭМ!$B$34:$B$777,I$47)+'СЕТ СН'!$G$11+СВЦЭМ!$D$10+'СЕТ СН'!$G$5-'СЕТ СН'!$G$21</f>
        <v>4412.5927070600001</v>
      </c>
      <c r="J68" s="37">
        <f>SUMIFS(СВЦЭМ!$D$34:$D$777,СВЦЭМ!$A$34:$A$777,$A68,СВЦЭМ!$B$34:$B$777,J$47)+'СЕТ СН'!$G$11+СВЦЭМ!$D$10+'СЕТ СН'!$G$5-'СЕТ СН'!$G$21</f>
        <v>4378.1215540399999</v>
      </c>
      <c r="K68" s="37">
        <f>SUMIFS(СВЦЭМ!$D$34:$D$777,СВЦЭМ!$A$34:$A$777,$A68,СВЦЭМ!$B$34:$B$777,K$47)+'СЕТ СН'!$G$11+СВЦЭМ!$D$10+'СЕТ СН'!$G$5-'СЕТ СН'!$G$21</f>
        <v>4311.0109263200002</v>
      </c>
      <c r="L68" s="37">
        <f>SUMIFS(СВЦЭМ!$D$34:$D$777,СВЦЭМ!$A$34:$A$777,$A68,СВЦЭМ!$B$34:$B$777,L$47)+'СЕТ СН'!$G$11+СВЦЭМ!$D$10+'СЕТ СН'!$G$5-'СЕТ СН'!$G$21</f>
        <v>4288.6408208800003</v>
      </c>
      <c r="M68" s="37">
        <f>SUMIFS(СВЦЭМ!$D$34:$D$777,СВЦЭМ!$A$34:$A$777,$A68,СВЦЭМ!$B$34:$B$777,M$47)+'СЕТ СН'!$G$11+СВЦЭМ!$D$10+'СЕТ СН'!$G$5-'СЕТ СН'!$G$21</f>
        <v>4280.8725089899999</v>
      </c>
      <c r="N68" s="37">
        <f>SUMIFS(СВЦЭМ!$D$34:$D$777,СВЦЭМ!$A$34:$A$777,$A68,СВЦЭМ!$B$34:$B$777,N$47)+'СЕТ СН'!$G$11+СВЦЭМ!$D$10+'СЕТ СН'!$G$5-'СЕТ СН'!$G$21</f>
        <v>4265.6399785699996</v>
      </c>
      <c r="O68" s="37">
        <f>SUMIFS(СВЦЭМ!$D$34:$D$777,СВЦЭМ!$A$34:$A$777,$A68,СВЦЭМ!$B$34:$B$777,O$47)+'СЕТ СН'!$G$11+СВЦЭМ!$D$10+'СЕТ СН'!$G$5-'СЕТ СН'!$G$21</f>
        <v>4249.1272979200003</v>
      </c>
      <c r="P68" s="37">
        <f>SUMIFS(СВЦЭМ!$D$34:$D$777,СВЦЭМ!$A$34:$A$777,$A68,СВЦЭМ!$B$34:$B$777,P$47)+'СЕТ СН'!$G$11+СВЦЭМ!$D$10+'СЕТ СН'!$G$5-'СЕТ СН'!$G$21</f>
        <v>4238.8128001300001</v>
      </c>
      <c r="Q68" s="37">
        <f>SUMIFS(СВЦЭМ!$D$34:$D$777,СВЦЭМ!$A$34:$A$777,$A68,СВЦЭМ!$B$34:$B$777,Q$47)+'СЕТ СН'!$G$11+СВЦЭМ!$D$10+'СЕТ СН'!$G$5-'СЕТ СН'!$G$21</f>
        <v>4246.3612463899999</v>
      </c>
      <c r="R68" s="37">
        <f>SUMIFS(СВЦЭМ!$D$34:$D$777,СВЦЭМ!$A$34:$A$777,$A68,СВЦЭМ!$B$34:$B$777,R$47)+'СЕТ СН'!$G$11+СВЦЭМ!$D$10+'СЕТ СН'!$G$5-'СЕТ СН'!$G$21</f>
        <v>4250.2177688499996</v>
      </c>
      <c r="S68" s="37">
        <f>SUMIFS(СВЦЭМ!$D$34:$D$777,СВЦЭМ!$A$34:$A$777,$A68,СВЦЭМ!$B$34:$B$777,S$47)+'СЕТ СН'!$G$11+СВЦЭМ!$D$10+'СЕТ СН'!$G$5-'СЕТ СН'!$G$21</f>
        <v>4262.7710592399999</v>
      </c>
      <c r="T68" s="37">
        <f>SUMIFS(СВЦЭМ!$D$34:$D$777,СВЦЭМ!$A$34:$A$777,$A68,СВЦЭМ!$B$34:$B$777,T$47)+'СЕТ СН'!$G$11+СВЦЭМ!$D$10+'СЕТ СН'!$G$5-'СЕТ СН'!$G$21</f>
        <v>4298.0623162399997</v>
      </c>
      <c r="U68" s="37">
        <f>SUMIFS(СВЦЭМ!$D$34:$D$777,СВЦЭМ!$A$34:$A$777,$A68,СВЦЭМ!$B$34:$B$777,U$47)+'СЕТ СН'!$G$11+СВЦЭМ!$D$10+'СЕТ СН'!$G$5-'СЕТ СН'!$G$21</f>
        <v>4325.78729372</v>
      </c>
      <c r="V68" s="37">
        <f>SUMIFS(СВЦЭМ!$D$34:$D$777,СВЦЭМ!$A$34:$A$777,$A68,СВЦЭМ!$B$34:$B$777,V$47)+'СЕТ СН'!$G$11+СВЦЭМ!$D$10+'СЕТ СН'!$G$5-'СЕТ СН'!$G$21</f>
        <v>4310.3427763299997</v>
      </c>
      <c r="W68" s="37">
        <f>SUMIFS(СВЦЭМ!$D$34:$D$777,СВЦЭМ!$A$34:$A$777,$A68,СВЦЭМ!$B$34:$B$777,W$47)+'СЕТ СН'!$G$11+СВЦЭМ!$D$10+'СЕТ СН'!$G$5-'СЕТ СН'!$G$21</f>
        <v>4299.0923606400002</v>
      </c>
      <c r="X68" s="37">
        <f>SUMIFS(СВЦЭМ!$D$34:$D$777,СВЦЭМ!$A$34:$A$777,$A68,СВЦЭМ!$B$34:$B$777,X$47)+'СЕТ СН'!$G$11+СВЦЭМ!$D$10+'СЕТ СН'!$G$5-'СЕТ СН'!$G$21</f>
        <v>4361.37384458</v>
      </c>
      <c r="Y68" s="37">
        <f>SUMIFS(СВЦЭМ!$D$34:$D$777,СВЦЭМ!$A$34:$A$777,$A68,СВЦЭМ!$B$34:$B$777,Y$47)+'СЕТ СН'!$G$11+СВЦЭМ!$D$10+'СЕТ СН'!$G$5-'СЕТ СН'!$G$21</f>
        <v>4410.3027182699998</v>
      </c>
    </row>
    <row r="69" spans="1:26" ht="15.75" x14ac:dyDescent="0.2">
      <c r="A69" s="36">
        <f t="shared" si="1"/>
        <v>43030</v>
      </c>
      <c r="B69" s="37">
        <f>SUMIFS(СВЦЭМ!$D$34:$D$777,СВЦЭМ!$A$34:$A$777,$A69,СВЦЭМ!$B$34:$B$777,B$47)+'СЕТ СН'!$G$11+СВЦЭМ!$D$10+'СЕТ СН'!$G$5-'СЕТ СН'!$G$21</f>
        <v>4489.9584475199999</v>
      </c>
      <c r="C69" s="37">
        <f>SUMIFS(СВЦЭМ!$D$34:$D$777,СВЦЭМ!$A$34:$A$777,$A69,СВЦЭМ!$B$34:$B$777,C$47)+'СЕТ СН'!$G$11+СВЦЭМ!$D$10+'СЕТ СН'!$G$5-'СЕТ СН'!$G$21</f>
        <v>4554.2013427399997</v>
      </c>
      <c r="D69" s="37">
        <f>SUMIFS(СВЦЭМ!$D$34:$D$777,СВЦЭМ!$A$34:$A$777,$A69,СВЦЭМ!$B$34:$B$777,D$47)+'СЕТ СН'!$G$11+СВЦЭМ!$D$10+'СЕТ СН'!$G$5-'СЕТ СН'!$G$21</f>
        <v>4581.71927504</v>
      </c>
      <c r="E69" s="37">
        <f>SUMIFS(СВЦЭМ!$D$34:$D$777,СВЦЭМ!$A$34:$A$777,$A69,СВЦЭМ!$B$34:$B$777,E$47)+'СЕТ СН'!$G$11+СВЦЭМ!$D$10+'СЕТ СН'!$G$5-'СЕТ СН'!$G$21</f>
        <v>4604.4096592400001</v>
      </c>
      <c r="F69" s="37">
        <f>SUMIFS(СВЦЭМ!$D$34:$D$777,СВЦЭМ!$A$34:$A$777,$A69,СВЦЭМ!$B$34:$B$777,F$47)+'СЕТ СН'!$G$11+СВЦЭМ!$D$10+'СЕТ СН'!$G$5-'СЕТ СН'!$G$21</f>
        <v>4598.7129219999997</v>
      </c>
      <c r="G69" s="37">
        <f>SUMIFS(СВЦЭМ!$D$34:$D$777,СВЦЭМ!$A$34:$A$777,$A69,СВЦЭМ!$B$34:$B$777,G$47)+'СЕТ СН'!$G$11+СВЦЭМ!$D$10+'СЕТ СН'!$G$5-'СЕТ СН'!$G$21</f>
        <v>4578.6774767400002</v>
      </c>
      <c r="H69" s="37">
        <f>SUMIFS(СВЦЭМ!$D$34:$D$777,СВЦЭМ!$A$34:$A$777,$A69,СВЦЭМ!$B$34:$B$777,H$47)+'СЕТ СН'!$G$11+СВЦЭМ!$D$10+'СЕТ СН'!$G$5-'СЕТ СН'!$G$21</f>
        <v>4548.0887469999998</v>
      </c>
      <c r="I69" s="37">
        <f>SUMIFS(СВЦЭМ!$D$34:$D$777,СВЦЭМ!$A$34:$A$777,$A69,СВЦЭМ!$B$34:$B$777,I$47)+'СЕТ СН'!$G$11+СВЦЭМ!$D$10+'СЕТ СН'!$G$5-'СЕТ СН'!$G$21</f>
        <v>4500.9783861899996</v>
      </c>
      <c r="J69" s="37">
        <f>SUMIFS(СВЦЭМ!$D$34:$D$777,СВЦЭМ!$A$34:$A$777,$A69,СВЦЭМ!$B$34:$B$777,J$47)+'СЕТ СН'!$G$11+СВЦЭМ!$D$10+'СЕТ СН'!$G$5-'СЕТ СН'!$G$21</f>
        <v>4396.2637584000004</v>
      </c>
      <c r="K69" s="37">
        <f>SUMIFS(СВЦЭМ!$D$34:$D$777,СВЦЭМ!$A$34:$A$777,$A69,СВЦЭМ!$B$34:$B$777,K$47)+'СЕТ СН'!$G$11+СВЦЭМ!$D$10+'СЕТ СН'!$G$5-'СЕТ СН'!$G$21</f>
        <v>4308.7520154900003</v>
      </c>
      <c r="L69" s="37">
        <f>SUMIFS(СВЦЭМ!$D$34:$D$777,СВЦЭМ!$A$34:$A$777,$A69,СВЦЭМ!$B$34:$B$777,L$47)+'СЕТ СН'!$G$11+СВЦЭМ!$D$10+'СЕТ СН'!$G$5-'СЕТ СН'!$G$21</f>
        <v>4234.82521868</v>
      </c>
      <c r="M69" s="37">
        <f>SUMIFS(СВЦЭМ!$D$34:$D$777,СВЦЭМ!$A$34:$A$777,$A69,СВЦЭМ!$B$34:$B$777,M$47)+'СЕТ СН'!$G$11+СВЦЭМ!$D$10+'СЕТ СН'!$G$5-'СЕТ СН'!$G$21</f>
        <v>4236.2873960899997</v>
      </c>
      <c r="N69" s="37">
        <f>SUMIFS(СВЦЭМ!$D$34:$D$777,СВЦЭМ!$A$34:$A$777,$A69,СВЦЭМ!$B$34:$B$777,N$47)+'СЕТ СН'!$G$11+СВЦЭМ!$D$10+'СЕТ СН'!$G$5-'СЕТ СН'!$G$21</f>
        <v>4238.0308389700003</v>
      </c>
      <c r="O69" s="37">
        <f>SUMIFS(СВЦЭМ!$D$34:$D$777,СВЦЭМ!$A$34:$A$777,$A69,СВЦЭМ!$B$34:$B$777,O$47)+'СЕТ СН'!$G$11+СВЦЭМ!$D$10+'СЕТ СН'!$G$5-'СЕТ СН'!$G$21</f>
        <v>4245.3135929600003</v>
      </c>
      <c r="P69" s="37">
        <f>SUMIFS(СВЦЭМ!$D$34:$D$777,СВЦЭМ!$A$34:$A$777,$A69,СВЦЭМ!$B$34:$B$777,P$47)+'СЕТ СН'!$G$11+СВЦЭМ!$D$10+'СЕТ СН'!$G$5-'СЕТ СН'!$G$21</f>
        <v>4248.8131326000002</v>
      </c>
      <c r="Q69" s="37">
        <f>SUMIFS(СВЦЭМ!$D$34:$D$777,СВЦЭМ!$A$34:$A$777,$A69,СВЦЭМ!$B$34:$B$777,Q$47)+'СЕТ СН'!$G$11+СВЦЭМ!$D$10+'СЕТ СН'!$G$5-'СЕТ СН'!$G$21</f>
        <v>4250.1758965299996</v>
      </c>
      <c r="R69" s="37">
        <f>SUMIFS(СВЦЭМ!$D$34:$D$777,СВЦЭМ!$A$34:$A$777,$A69,СВЦЭМ!$B$34:$B$777,R$47)+'СЕТ СН'!$G$11+СВЦЭМ!$D$10+'СЕТ СН'!$G$5-'СЕТ СН'!$G$21</f>
        <v>4246.7495132599997</v>
      </c>
      <c r="S69" s="37">
        <f>SUMIFS(СВЦЭМ!$D$34:$D$777,СВЦЭМ!$A$34:$A$777,$A69,СВЦЭМ!$B$34:$B$777,S$47)+'СЕТ СН'!$G$11+СВЦЭМ!$D$10+'СЕТ СН'!$G$5-'СЕТ СН'!$G$21</f>
        <v>4247.1396309399997</v>
      </c>
      <c r="T69" s="37">
        <f>SUMIFS(СВЦЭМ!$D$34:$D$777,СВЦЭМ!$A$34:$A$777,$A69,СВЦЭМ!$B$34:$B$777,T$47)+'СЕТ СН'!$G$11+СВЦЭМ!$D$10+'СЕТ СН'!$G$5-'СЕТ СН'!$G$21</f>
        <v>4208.1513254800002</v>
      </c>
      <c r="U69" s="37">
        <f>SUMIFS(СВЦЭМ!$D$34:$D$777,СВЦЭМ!$A$34:$A$777,$A69,СВЦЭМ!$B$34:$B$777,U$47)+'СЕТ СН'!$G$11+СВЦЭМ!$D$10+'СЕТ СН'!$G$5-'СЕТ СН'!$G$21</f>
        <v>4192.13805374</v>
      </c>
      <c r="V69" s="37">
        <f>SUMIFS(СВЦЭМ!$D$34:$D$777,СВЦЭМ!$A$34:$A$777,$A69,СВЦЭМ!$B$34:$B$777,V$47)+'СЕТ СН'!$G$11+СВЦЭМ!$D$10+'СЕТ СН'!$G$5-'СЕТ СН'!$G$21</f>
        <v>4193.98160818</v>
      </c>
      <c r="W69" s="37">
        <f>SUMIFS(СВЦЭМ!$D$34:$D$777,СВЦЭМ!$A$34:$A$777,$A69,СВЦЭМ!$B$34:$B$777,W$47)+'СЕТ СН'!$G$11+СВЦЭМ!$D$10+'СЕТ СН'!$G$5-'СЕТ СН'!$G$21</f>
        <v>4264.7806215999999</v>
      </c>
      <c r="X69" s="37">
        <f>SUMIFS(СВЦЭМ!$D$34:$D$777,СВЦЭМ!$A$34:$A$777,$A69,СВЦЭМ!$B$34:$B$777,X$47)+'СЕТ СН'!$G$11+СВЦЭМ!$D$10+'СЕТ СН'!$G$5-'СЕТ СН'!$G$21</f>
        <v>4359.8218841799999</v>
      </c>
      <c r="Y69" s="37">
        <f>SUMIFS(СВЦЭМ!$D$34:$D$777,СВЦЭМ!$A$34:$A$777,$A69,СВЦЭМ!$B$34:$B$777,Y$47)+'СЕТ СН'!$G$11+СВЦЭМ!$D$10+'СЕТ СН'!$G$5-'СЕТ СН'!$G$21</f>
        <v>4448.5538772899999</v>
      </c>
    </row>
    <row r="70" spans="1:26" ht="15.75" x14ac:dyDescent="0.2">
      <c r="A70" s="36">
        <f t="shared" si="1"/>
        <v>43031</v>
      </c>
      <c r="B70" s="37">
        <f>SUMIFS(СВЦЭМ!$D$34:$D$777,СВЦЭМ!$A$34:$A$777,$A70,СВЦЭМ!$B$34:$B$777,B$47)+'СЕТ СН'!$G$11+СВЦЭМ!$D$10+'СЕТ СН'!$G$5-'СЕТ СН'!$G$21</f>
        <v>4463.7172240999998</v>
      </c>
      <c r="C70" s="37">
        <f>SUMIFS(СВЦЭМ!$D$34:$D$777,СВЦЭМ!$A$34:$A$777,$A70,СВЦЭМ!$B$34:$B$777,C$47)+'СЕТ СН'!$G$11+СВЦЭМ!$D$10+'СЕТ СН'!$G$5-'СЕТ СН'!$G$21</f>
        <v>4517.6194770399998</v>
      </c>
      <c r="D70" s="37">
        <f>SUMIFS(СВЦЭМ!$D$34:$D$777,СВЦЭМ!$A$34:$A$777,$A70,СВЦЭМ!$B$34:$B$777,D$47)+'СЕТ СН'!$G$11+СВЦЭМ!$D$10+'СЕТ СН'!$G$5-'СЕТ СН'!$G$21</f>
        <v>4554.29553003</v>
      </c>
      <c r="E70" s="37">
        <f>SUMIFS(СВЦЭМ!$D$34:$D$777,СВЦЭМ!$A$34:$A$777,$A70,СВЦЭМ!$B$34:$B$777,E$47)+'СЕТ СН'!$G$11+СВЦЭМ!$D$10+'СЕТ СН'!$G$5-'СЕТ СН'!$G$21</f>
        <v>4576.1036061499999</v>
      </c>
      <c r="F70" s="37">
        <f>SUMIFS(СВЦЭМ!$D$34:$D$777,СВЦЭМ!$A$34:$A$777,$A70,СВЦЭМ!$B$34:$B$777,F$47)+'СЕТ СН'!$G$11+СВЦЭМ!$D$10+'СЕТ СН'!$G$5-'СЕТ СН'!$G$21</f>
        <v>4575.8925005399997</v>
      </c>
      <c r="G70" s="37">
        <f>SUMIFS(СВЦЭМ!$D$34:$D$777,СВЦЭМ!$A$34:$A$777,$A70,СВЦЭМ!$B$34:$B$777,G$47)+'СЕТ СН'!$G$11+СВЦЭМ!$D$10+'СЕТ СН'!$G$5-'СЕТ СН'!$G$21</f>
        <v>4546.9985822899998</v>
      </c>
      <c r="H70" s="37">
        <f>SUMIFS(СВЦЭМ!$D$34:$D$777,СВЦЭМ!$A$34:$A$777,$A70,СВЦЭМ!$B$34:$B$777,H$47)+'СЕТ СН'!$G$11+СВЦЭМ!$D$10+'СЕТ СН'!$G$5-'СЕТ СН'!$G$21</f>
        <v>4528.7189639799999</v>
      </c>
      <c r="I70" s="37">
        <f>SUMIFS(СВЦЭМ!$D$34:$D$777,СВЦЭМ!$A$34:$A$777,$A70,СВЦЭМ!$B$34:$B$777,I$47)+'СЕТ СН'!$G$11+СВЦЭМ!$D$10+'СЕТ СН'!$G$5-'СЕТ СН'!$G$21</f>
        <v>4496.1502280099994</v>
      </c>
      <c r="J70" s="37">
        <f>SUMIFS(СВЦЭМ!$D$34:$D$777,СВЦЭМ!$A$34:$A$777,$A70,СВЦЭМ!$B$34:$B$777,J$47)+'СЕТ СН'!$G$11+СВЦЭМ!$D$10+'СЕТ СН'!$G$5-'СЕТ СН'!$G$21</f>
        <v>4406.2614403600001</v>
      </c>
      <c r="K70" s="37">
        <f>SUMIFS(СВЦЭМ!$D$34:$D$777,СВЦЭМ!$A$34:$A$777,$A70,СВЦЭМ!$B$34:$B$777,K$47)+'СЕТ СН'!$G$11+СВЦЭМ!$D$10+'СЕТ СН'!$G$5-'СЕТ СН'!$G$21</f>
        <v>4354.2438271499996</v>
      </c>
      <c r="L70" s="37">
        <f>SUMIFS(СВЦЭМ!$D$34:$D$777,СВЦЭМ!$A$34:$A$777,$A70,СВЦЭМ!$B$34:$B$777,L$47)+'СЕТ СН'!$G$11+СВЦЭМ!$D$10+'СЕТ СН'!$G$5-'СЕТ СН'!$G$21</f>
        <v>4339.0715828699995</v>
      </c>
      <c r="M70" s="37">
        <f>SUMIFS(СВЦЭМ!$D$34:$D$777,СВЦЭМ!$A$34:$A$777,$A70,СВЦЭМ!$B$34:$B$777,M$47)+'СЕТ СН'!$G$11+СВЦЭМ!$D$10+'СЕТ СН'!$G$5-'СЕТ СН'!$G$21</f>
        <v>4338.4675810199997</v>
      </c>
      <c r="N70" s="37">
        <f>SUMIFS(СВЦЭМ!$D$34:$D$777,СВЦЭМ!$A$34:$A$777,$A70,СВЦЭМ!$B$34:$B$777,N$47)+'СЕТ СН'!$G$11+СВЦЭМ!$D$10+'СЕТ СН'!$G$5-'СЕТ СН'!$G$21</f>
        <v>4326.42107794</v>
      </c>
      <c r="O70" s="37">
        <f>SUMIFS(СВЦЭМ!$D$34:$D$777,СВЦЭМ!$A$34:$A$777,$A70,СВЦЭМ!$B$34:$B$777,O$47)+'СЕТ СН'!$G$11+СВЦЭМ!$D$10+'СЕТ СН'!$G$5-'СЕТ СН'!$G$21</f>
        <v>4317.9358245200001</v>
      </c>
      <c r="P70" s="37">
        <f>SUMIFS(СВЦЭМ!$D$34:$D$777,СВЦЭМ!$A$34:$A$777,$A70,СВЦЭМ!$B$34:$B$777,P$47)+'СЕТ СН'!$G$11+СВЦЭМ!$D$10+'СЕТ СН'!$G$5-'СЕТ СН'!$G$21</f>
        <v>4310.03332348</v>
      </c>
      <c r="Q70" s="37">
        <f>SUMIFS(СВЦЭМ!$D$34:$D$777,СВЦЭМ!$A$34:$A$777,$A70,СВЦЭМ!$B$34:$B$777,Q$47)+'СЕТ СН'!$G$11+СВЦЭМ!$D$10+'СЕТ СН'!$G$5-'СЕТ СН'!$G$21</f>
        <v>4303.89982538</v>
      </c>
      <c r="R70" s="37">
        <f>SUMIFS(СВЦЭМ!$D$34:$D$777,СВЦЭМ!$A$34:$A$777,$A70,СВЦЭМ!$B$34:$B$777,R$47)+'СЕТ СН'!$G$11+СВЦЭМ!$D$10+'СЕТ СН'!$G$5-'СЕТ СН'!$G$21</f>
        <v>4300.8420291399998</v>
      </c>
      <c r="S70" s="37">
        <f>SUMIFS(СВЦЭМ!$D$34:$D$777,СВЦЭМ!$A$34:$A$777,$A70,СВЦЭМ!$B$34:$B$777,S$47)+'СЕТ СН'!$G$11+СВЦЭМ!$D$10+'СЕТ СН'!$G$5-'СЕТ СН'!$G$21</f>
        <v>4316.9385373200003</v>
      </c>
      <c r="T70" s="37">
        <f>SUMIFS(СВЦЭМ!$D$34:$D$777,СВЦЭМ!$A$34:$A$777,$A70,СВЦЭМ!$B$34:$B$777,T$47)+'СЕТ СН'!$G$11+СВЦЭМ!$D$10+'СЕТ СН'!$G$5-'СЕТ СН'!$G$21</f>
        <v>4349.4159263399997</v>
      </c>
      <c r="U70" s="37">
        <f>SUMIFS(СВЦЭМ!$D$34:$D$777,СВЦЭМ!$A$34:$A$777,$A70,СВЦЭМ!$B$34:$B$777,U$47)+'СЕТ СН'!$G$11+СВЦЭМ!$D$10+'СЕТ СН'!$G$5-'СЕТ СН'!$G$21</f>
        <v>4355.8718607199999</v>
      </c>
      <c r="V70" s="37">
        <f>SUMIFS(СВЦЭМ!$D$34:$D$777,СВЦЭМ!$A$34:$A$777,$A70,СВЦЭМ!$B$34:$B$777,V$47)+'СЕТ СН'!$G$11+СВЦЭМ!$D$10+'СЕТ СН'!$G$5-'СЕТ СН'!$G$21</f>
        <v>4327.8390338999998</v>
      </c>
      <c r="W70" s="37">
        <f>SUMIFS(СВЦЭМ!$D$34:$D$777,СВЦЭМ!$A$34:$A$777,$A70,СВЦЭМ!$B$34:$B$777,W$47)+'СЕТ СН'!$G$11+СВЦЭМ!$D$10+'СЕТ СН'!$G$5-'СЕТ СН'!$G$21</f>
        <v>4352.5043335199998</v>
      </c>
      <c r="X70" s="37">
        <f>SUMIFS(СВЦЭМ!$D$34:$D$777,СВЦЭМ!$A$34:$A$777,$A70,СВЦЭМ!$B$34:$B$777,X$47)+'СЕТ СН'!$G$11+СВЦЭМ!$D$10+'СЕТ СН'!$G$5-'СЕТ СН'!$G$21</f>
        <v>4347.7536843600001</v>
      </c>
      <c r="Y70" s="37">
        <f>SUMIFS(СВЦЭМ!$D$34:$D$777,СВЦЭМ!$A$34:$A$777,$A70,СВЦЭМ!$B$34:$B$777,Y$47)+'СЕТ СН'!$G$11+СВЦЭМ!$D$10+'СЕТ СН'!$G$5-'СЕТ СН'!$G$21</f>
        <v>4405.9703803399998</v>
      </c>
    </row>
    <row r="71" spans="1:26" ht="15.75" x14ac:dyDescent="0.2">
      <c r="A71" s="36">
        <f t="shared" si="1"/>
        <v>43032</v>
      </c>
      <c r="B71" s="37">
        <f>SUMIFS(СВЦЭМ!$D$34:$D$777,СВЦЭМ!$A$34:$A$777,$A71,СВЦЭМ!$B$34:$B$777,B$47)+'СЕТ СН'!$G$11+СВЦЭМ!$D$10+'СЕТ СН'!$G$5-'СЕТ СН'!$G$21</f>
        <v>4503.07363154</v>
      </c>
      <c r="C71" s="37">
        <f>SUMIFS(СВЦЭМ!$D$34:$D$777,СВЦЭМ!$A$34:$A$777,$A71,СВЦЭМ!$B$34:$B$777,C$47)+'СЕТ СН'!$G$11+СВЦЭМ!$D$10+'СЕТ СН'!$G$5-'СЕТ СН'!$G$21</f>
        <v>4503.9173222700001</v>
      </c>
      <c r="D71" s="37">
        <f>SUMIFS(СВЦЭМ!$D$34:$D$777,СВЦЭМ!$A$34:$A$777,$A71,СВЦЭМ!$B$34:$B$777,D$47)+'СЕТ СН'!$G$11+СВЦЭМ!$D$10+'СЕТ СН'!$G$5-'СЕТ СН'!$G$21</f>
        <v>4553.37922832</v>
      </c>
      <c r="E71" s="37">
        <f>SUMIFS(СВЦЭМ!$D$34:$D$777,СВЦЭМ!$A$34:$A$777,$A71,СВЦЭМ!$B$34:$B$777,E$47)+'СЕТ СН'!$G$11+СВЦЭМ!$D$10+'СЕТ СН'!$G$5-'СЕТ СН'!$G$21</f>
        <v>4602.3936555399996</v>
      </c>
      <c r="F71" s="37">
        <f>SUMIFS(СВЦЭМ!$D$34:$D$777,СВЦЭМ!$A$34:$A$777,$A71,СВЦЭМ!$B$34:$B$777,F$47)+'СЕТ СН'!$G$11+СВЦЭМ!$D$10+'СЕТ СН'!$G$5-'СЕТ СН'!$G$21</f>
        <v>4603.5517203700001</v>
      </c>
      <c r="G71" s="37">
        <f>SUMIFS(СВЦЭМ!$D$34:$D$777,СВЦЭМ!$A$34:$A$777,$A71,СВЦЭМ!$B$34:$B$777,G$47)+'СЕТ СН'!$G$11+СВЦЭМ!$D$10+'СЕТ СН'!$G$5-'СЕТ СН'!$G$21</f>
        <v>4573.1513669899996</v>
      </c>
      <c r="H71" s="37">
        <f>SUMIFS(СВЦЭМ!$D$34:$D$777,СВЦЭМ!$A$34:$A$777,$A71,СВЦЭМ!$B$34:$B$777,H$47)+'СЕТ СН'!$G$11+СВЦЭМ!$D$10+'СЕТ СН'!$G$5-'СЕТ СН'!$G$21</f>
        <v>4479.0625106500001</v>
      </c>
      <c r="I71" s="37">
        <f>SUMIFS(СВЦЭМ!$D$34:$D$777,СВЦЭМ!$A$34:$A$777,$A71,СВЦЭМ!$B$34:$B$777,I$47)+'СЕТ СН'!$G$11+СВЦЭМ!$D$10+'СЕТ СН'!$G$5-'СЕТ СН'!$G$21</f>
        <v>4412.95510861</v>
      </c>
      <c r="J71" s="37">
        <f>SUMIFS(СВЦЭМ!$D$34:$D$777,СВЦЭМ!$A$34:$A$777,$A71,СВЦЭМ!$B$34:$B$777,J$47)+'СЕТ СН'!$G$11+СВЦЭМ!$D$10+'СЕТ СН'!$G$5-'СЕТ СН'!$G$21</f>
        <v>4361.1077954599996</v>
      </c>
      <c r="K71" s="37">
        <f>SUMIFS(СВЦЭМ!$D$34:$D$777,СВЦЭМ!$A$34:$A$777,$A71,СВЦЭМ!$B$34:$B$777,K$47)+'СЕТ СН'!$G$11+СВЦЭМ!$D$10+'СЕТ СН'!$G$5-'СЕТ СН'!$G$21</f>
        <v>4300.0013192500001</v>
      </c>
      <c r="L71" s="37">
        <f>SUMIFS(СВЦЭМ!$D$34:$D$777,СВЦЭМ!$A$34:$A$777,$A71,СВЦЭМ!$B$34:$B$777,L$47)+'СЕТ СН'!$G$11+СВЦЭМ!$D$10+'СЕТ СН'!$G$5-'СЕТ СН'!$G$21</f>
        <v>4224.5233002499999</v>
      </c>
      <c r="M71" s="37">
        <f>SUMIFS(СВЦЭМ!$D$34:$D$777,СВЦЭМ!$A$34:$A$777,$A71,СВЦЭМ!$B$34:$B$777,M$47)+'СЕТ СН'!$G$11+СВЦЭМ!$D$10+'СЕТ СН'!$G$5-'СЕТ СН'!$G$21</f>
        <v>4207.0922315400003</v>
      </c>
      <c r="N71" s="37">
        <f>SUMIFS(СВЦЭМ!$D$34:$D$777,СВЦЭМ!$A$34:$A$777,$A71,СВЦЭМ!$B$34:$B$777,N$47)+'СЕТ СН'!$G$11+СВЦЭМ!$D$10+'СЕТ СН'!$G$5-'СЕТ СН'!$G$21</f>
        <v>4195.0719817400004</v>
      </c>
      <c r="O71" s="37">
        <f>SUMIFS(СВЦЭМ!$D$34:$D$777,СВЦЭМ!$A$34:$A$777,$A71,СВЦЭМ!$B$34:$B$777,O$47)+'СЕТ СН'!$G$11+СВЦЭМ!$D$10+'СЕТ СН'!$G$5-'СЕТ СН'!$G$21</f>
        <v>4185.13893766</v>
      </c>
      <c r="P71" s="37">
        <f>SUMIFS(СВЦЭМ!$D$34:$D$777,СВЦЭМ!$A$34:$A$777,$A71,СВЦЭМ!$B$34:$B$777,P$47)+'СЕТ СН'!$G$11+СВЦЭМ!$D$10+'СЕТ СН'!$G$5-'СЕТ СН'!$G$21</f>
        <v>4179.93541155</v>
      </c>
      <c r="Q71" s="37">
        <f>SUMIFS(СВЦЭМ!$D$34:$D$777,СВЦЭМ!$A$34:$A$777,$A71,СВЦЭМ!$B$34:$B$777,Q$47)+'СЕТ СН'!$G$11+СВЦЭМ!$D$10+'СЕТ СН'!$G$5-'СЕТ СН'!$G$21</f>
        <v>4184.2323754299996</v>
      </c>
      <c r="R71" s="37">
        <f>SUMIFS(СВЦЭМ!$D$34:$D$777,СВЦЭМ!$A$34:$A$777,$A71,СВЦЭМ!$B$34:$B$777,R$47)+'СЕТ СН'!$G$11+СВЦЭМ!$D$10+'СЕТ СН'!$G$5-'СЕТ СН'!$G$21</f>
        <v>4175.6724040600002</v>
      </c>
      <c r="S71" s="37">
        <f>SUMIFS(СВЦЭМ!$D$34:$D$777,СВЦЭМ!$A$34:$A$777,$A71,СВЦЭМ!$B$34:$B$777,S$47)+'СЕТ СН'!$G$11+СВЦЭМ!$D$10+'СЕТ СН'!$G$5-'СЕТ СН'!$G$21</f>
        <v>4184.8065204499999</v>
      </c>
      <c r="T71" s="37">
        <f>SUMIFS(СВЦЭМ!$D$34:$D$777,СВЦЭМ!$A$34:$A$777,$A71,СВЦЭМ!$B$34:$B$777,T$47)+'СЕТ СН'!$G$11+СВЦЭМ!$D$10+'СЕТ СН'!$G$5-'СЕТ СН'!$G$21</f>
        <v>4205.8991778700001</v>
      </c>
      <c r="U71" s="37">
        <f>SUMIFS(СВЦЭМ!$D$34:$D$777,СВЦЭМ!$A$34:$A$777,$A71,СВЦЭМ!$B$34:$B$777,U$47)+'СЕТ СН'!$G$11+СВЦЭМ!$D$10+'СЕТ СН'!$G$5-'СЕТ СН'!$G$21</f>
        <v>4229.50325333</v>
      </c>
      <c r="V71" s="37">
        <f>SUMIFS(СВЦЭМ!$D$34:$D$777,СВЦЭМ!$A$34:$A$777,$A71,СВЦЭМ!$B$34:$B$777,V$47)+'СЕТ СН'!$G$11+СВЦЭМ!$D$10+'СЕТ СН'!$G$5-'СЕТ СН'!$G$21</f>
        <v>4230.45106605</v>
      </c>
      <c r="W71" s="37">
        <f>SUMIFS(СВЦЭМ!$D$34:$D$777,СВЦЭМ!$A$34:$A$777,$A71,СВЦЭМ!$B$34:$B$777,W$47)+'СЕТ СН'!$G$11+СВЦЭМ!$D$10+'СЕТ СН'!$G$5-'СЕТ СН'!$G$21</f>
        <v>4280.6298586299999</v>
      </c>
      <c r="X71" s="37">
        <f>SUMIFS(СВЦЭМ!$D$34:$D$777,СВЦЭМ!$A$34:$A$777,$A71,СВЦЭМ!$B$34:$B$777,X$47)+'СЕТ СН'!$G$11+СВЦЭМ!$D$10+'СЕТ СН'!$G$5-'СЕТ СН'!$G$21</f>
        <v>4341.4421278899999</v>
      </c>
      <c r="Y71" s="37">
        <f>SUMIFS(СВЦЭМ!$D$34:$D$777,СВЦЭМ!$A$34:$A$777,$A71,СВЦЭМ!$B$34:$B$777,Y$47)+'СЕТ СН'!$G$11+СВЦЭМ!$D$10+'СЕТ СН'!$G$5-'СЕТ СН'!$G$21</f>
        <v>4422.9106585999998</v>
      </c>
    </row>
    <row r="72" spans="1:26" ht="15.75" x14ac:dyDescent="0.2">
      <c r="A72" s="36">
        <f t="shared" si="1"/>
        <v>43033</v>
      </c>
      <c r="B72" s="37">
        <f>SUMIFS(СВЦЭМ!$D$34:$D$777,СВЦЭМ!$A$34:$A$777,$A72,СВЦЭМ!$B$34:$B$777,B$47)+'СЕТ СН'!$G$11+СВЦЭМ!$D$10+'СЕТ СН'!$G$5-'СЕТ СН'!$G$21</f>
        <v>4463.3018536399995</v>
      </c>
      <c r="C72" s="37">
        <f>SUMIFS(СВЦЭМ!$D$34:$D$777,СВЦЭМ!$A$34:$A$777,$A72,СВЦЭМ!$B$34:$B$777,C$47)+'СЕТ СН'!$G$11+СВЦЭМ!$D$10+'СЕТ СН'!$G$5-'СЕТ СН'!$G$21</f>
        <v>4510.7382849599999</v>
      </c>
      <c r="D72" s="37">
        <f>SUMIFS(СВЦЭМ!$D$34:$D$777,СВЦЭМ!$A$34:$A$777,$A72,СВЦЭМ!$B$34:$B$777,D$47)+'СЕТ СН'!$G$11+СВЦЭМ!$D$10+'СЕТ СН'!$G$5-'СЕТ СН'!$G$21</f>
        <v>4539.5279199400002</v>
      </c>
      <c r="E72" s="37">
        <f>SUMIFS(СВЦЭМ!$D$34:$D$777,СВЦЭМ!$A$34:$A$777,$A72,СВЦЭМ!$B$34:$B$777,E$47)+'СЕТ СН'!$G$11+СВЦЭМ!$D$10+'СЕТ СН'!$G$5-'СЕТ СН'!$G$21</f>
        <v>4540.7053598599996</v>
      </c>
      <c r="F72" s="37">
        <f>SUMIFS(СВЦЭМ!$D$34:$D$777,СВЦЭМ!$A$34:$A$777,$A72,СВЦЭМ!$B$34:$B$777,F$47)+'СЕТ СН'!$G$11+СВЦЭМ!$D$10+'СЕТ СН'!$G$5-'СЕТ СН'!$G$21</f>
        <v>4541.0370190599997</v>
      </c>
      <c r="G72" s="37">
        <f>SUMIFS(СВЦЭМ!$D$34:$D$777,СВЦЭМ!$A$34:$A$777,$A72,СВЦЭМ!$B$34:$B$777,G$47)+'СЕТ СН'!$G$11+СВЦЭМ!$D$10+'СЕТ СН'!$G$5-'СЕТ СН'!$G$21</f>
        <v>4511.5853922799997</v>
      </c>
      <c r="H72" s="37">
        <f>SUMIFS(СВЦЭМ!$D$34:$D$777,СВЦЭМ!$A$34:$A$777,$A72,СВЦЭМ!$B$34:$B$777,H$47)+'СЕТ СН'!$G$11+СВЦЭМ!$D$10+'СЕТ СН'!$G$5-'СЕТ СН'!$G$21</f>
        <v>4531.7239879500003</v>
      </c>
      <c r="I72" s="37">
        <f>SUMIFS(СВЦЭМ!$D$34:$D$777,СВЦЭМ!$A$34:$A$777,$A72,СВЦЭМ!$B$34:$B$777,I$47)+'СЕТ СН'!$G$11+СВЦЭМ!$D$10+'СЕТ СН'!$G$5-'СЕТ СН'!$G$21</f>
        <v>4503.3887612199997</v>
      </c>
      <c r="J72" s="37">
        <f>SUMIFS(СВЦЭМ!$D$34:$D$777,СВЦЭМ!$A$34:$A$777,$A72,СВЦЭМ!$B$34:$B$777,J$47)+'СЕТ СН'!$G$11+СВЦЭМ!$D$10+'СЕТ СН'!$G$5-'СЕТ СН'!$G$21</f>
        <v>4430.5391126499999</v>
      </c>
      <c r="K72" s="37">
        <f>SUMIFS(СВЦЭМ!$D$34:$D$777,СВЦЭМ!$A$34:$A$777,$A72,СВЦЭМ!$B$34:$B$777,K$47)+'СЕТ СН'!$G$11+СВЦЭМ!$D$10+'СЕТ СН'!$G$5-'СЕТ СН'!$G$21</f>
        <v>4354.2140272300003</v>
      </c>
      <c r="L72" s="37">
        <f>SUMIFS(СВЦЭМ!$D$34:$D$777,СВЦЭМ!$A$34:$A$777,$A72,СВЦЭМ!$B$34:$B$777,L$47)+'СЕТ СН'!$G$11+СВЦЭМ!$D$10+'СЕТ СН'!$G$5-'СЕТ СН'!$G$21</f>
        <v>4279.4339925799995</v>
      </c>
      <c r="M72" s="37">
        <f>SUMIFS(СВЦЭМ!$D$34:$D$777,СВЦЭМ!$A$34:$A$777,$A72,СВЦЭМ!$B$34:$B$777,M$47)+'СЕТ СН'!$G$11+СВЦЭМ!$D$10+'СЕТ СН'!$G$5-'СЕТ СН'!$G$21</f>
        <v>4255.8466573799997</v>
      </c>
      <c r="N72" s="37">
        <f>SUMIFS(СВЦЭМ!$D$34:$D$777,СВЦЭМ!$A$34:$A$777,$A72,СВЦЭМ!$B$34:$B$777,N$47)+'СЕТ СН'!$G$11+СВЦЭМ!$D$10+'СЕТ СН'!$G$5-'СЕТ СН'!$G$21</f>
        <v>4247.1212874900002</v>
      </c>
      <c r="O72" s="37">
        <f>SUMIFS(СВЦЭМ!$D$34:$D$777,СВЦЭМ!$A$34:$A$777,$A72,СВЦЭМ!$B$34:$B$777,O$47)+'СЕТ СН'!$G$11+СВЦЭМ!$D$10+'СЕТ СН'!$G$5-'СЕТ СН'!$G$21</f>
        <v>4250.9790162700001</v>
      </c>
      <c r="P72" s="37">
        <f>SUMIFS(СВЦЭМ!$D$34:$D$777,СВЦЭМ!$A$34:$A$777,$A72,СВЦЭМ!$B$34:$B$777,P$47)+'СЕТ СН'!$G$11+СВЦЭМ!$D$10+'СЕТ СН'!$G$5-'СЕТ СН'!$G$21</f>
        <v>4246.8645144700004</v>
      </c>
      <c r="Q72" s="37">
        <f>SUMIFS(СВЦЭМ!$D$34:$D$777,СВЦЭМ!$A$34:$A$777,$A72,СВЦЭМ!$B$34:$B$777,Q$47)+'СЕТ СН'!$G$11+СВЦЭМ!$D$10+'СЕТ СН'!$G$5-'СЕТ СН'!$G$21</f>
        <v>4238.3049197099999</v>
      </c>
      <c r="R72" s="37">
        <f>SUMIFS(СВЦЭМ!$D$34:$D$777,СВЦЭМ!$A$34:$A$777,$A72,СВЦЭМ!$B$34:$B$777,R$47)+'СЕТ СН'!$G$11+СВЦЭМ!$D$10+'СЕТ СН'!$G$5-'СЕТ СН'!$G$21</f>
        <v>4234.6447527</v>
      </c>
      <c r="S72" s="37">
        <f>SUMIFS(СВЦЭМ!$D$34:$D$777,СВЦЭМ!$A$34:$A$777,$A72,СВЦЭМ!$B$34:$B$777,S$47)+'СЕТ СН'!$G$11+СВЦЭМ!$D$10+'СЕТ СН'!$G$5-'СЕТ СН'!$G$21</f>
        <v>4246.1690096100001</v>
      </c>
      <c r="T72" s="37">
        <f>SUMIFS(СВЦЭМ!$D$34:$D$777,СВЦЭМ!$A$34:$A$777,$A72,СВЦЭМ!$B$34:$B$777,T$47)+'СЕТ СН'!$G$11+СВЦЭМ!$D$10+'СЕТ СН'!$G$5-'СЕТ СН'!$G$21</f>
        <v>4284.1081623999999</v>
      </c>
      <c r="U72" s="37">
        <f>SUMIFS(СВЦЭМ!$D$34:$D$777,СВЦЭМ!$A$34:$A$777,$A72,СВЦЭМ!$B$34:$B$777,U$47)+'СЕТ СН'!$G$11+СВЦЭМ!$D$10+'СЕТ СН'!$G$5-'СЕТ СН'!$G$21</f>
        <v>4306.0405079800003</v>
      </c>
      <c r="V72" s="37">
        <f>SUMIFS(СВЦЭМ!$D$34:$D$777,СВЦЭМ!$A$34:$A$777,$A72,СВЦЭМ!$B$34:$B$777,V$47)+'СЕТ СН'!$G$11+СВЦЭМ!$D$10+'СЕТ СН'!$G$5-'СЕТ СН'!$G$21</f>
        <v>4288.2042242200005</v>
      </c>
      <c r="W72" s="37">
        <f>SUMIFS(СВЦЭМ!$D$34:$D$777,СВЦЭМ!$A$34:$A$777,$A72,СВЦЭМ!$B$34:$B$777,W$47)+'СЕТ СН'!$G$11+СВЦЭМ!$D$10+'СЕТ СН'!$G$5-'СЕТ СН'!$G$21</f>
        <v>4336.9827088900001</v>
      </c>
      <c r="X72" s="37">
        <f>SUMIFS(СВЦЭМ!$D$34:$D$777,СВЦЭМ!$A$34:$A$777,$A72,СВЦЭМ!$B$34:$B$777,X$47)+'СЕТ СН'!$G$11+СВЦЭМ!$D$10+'СЕТ СН'!$G$5-'СЕТ СН'!$G$21</f>
        <v>4334.0603394700001</v>
      </c>
      <c r="Y72" s="37">
        <f>SUMIFS(СВЦЭМ!$D$34:$D$777,СВЦЭМ!$A$34:$A$777,$A72,СВЦЭМ!$B$34:$B$777,Y$47)+'СЕТ СН'!$G$11+СВЦЭМ!$D$10+'СЕТ СН'!$G$5-'СЕТ СН'!$G$21</f>
        <v>4389.0141281699998</v>
      </c>
    </row>
    <row r="73" spans="1:26" ht="15.75" x14ac:dyDescent="0.2">
      <c r="A73" s="36">
        <f t="shared" si="1"/>
        <v>43034</v>
      </c>
      <c r="B73" s="37">
        <f>SUMIFS(СВЦЭМ!$D$34:$D$777,СВЦЭМ!$A$34:$A$777,$A73,СВЦЭМ!$B$34:$B$777,B$47)+'СЕТ СН'!$G$11+СВЦЭМ!$D$10+'СЕТ СН'!$G$5-'СЕТ СН'!$G$21</f>
        <v>4457.6225029699999</v>
      </c>
      <c r="C73" s="37">
        <f>SUMIFS(СВЦЭМ!$D$34:$D$777,СВЦЭМ!$A$34:$A$777,$A73,СВЦЭМ!$B$34:$B$777,C$47)+'СЕТ СН'!$G$11+СВЦЭМ!$D$10+'СЕТ СН'!$G$5-'СЕТ СН'!$G$21</f>
        <v>4529.83381801</v>
      </c>
      <c r="D73" s="37">
        <f>SUMIFS(СВЦЭМ!$D$34:$D$777,СВЦЭМ!$A$34:$A$777,$A73,СВЦЭМ!$B$34:$B$777,D$47)+'СЕТ СН'!$G$11+СВЦЭМ!$D$10+'СЕТ СН'!$G$5-'СЕТ СН'!$G$21</f>
        <v>4546.7141115499999</v>
      </c>
      <c r="E73" s="37">
        <f>SUMIFS(СВЦЭМ!$D$34:$D$777,СВЦЭМ!$A$34:$A$777,$A73,СВЦЭМ!$B$34:$B$777,E$47)+'СЕТ СН'!$G$11+СВЦЭМ!$D$10+'СЕТ СН'!$G$5-'СЕТ СН'!$G$21</f>
        <v>4556.0164163600002</v>
      </c>
      <c r="F73" s="37">
        <f>SUMIFS(СВЦЭМ!$D$34:$D$777,СВЦЭМ!$A$34:$A$777,$A73,СВЦЭМ!$B$34:$B$777,F$47)+'СЕТ СН'!$G$11+СВЦЭМ!$D$10+'СЕТ СН'!$G$5-'СЕТ СН'!$G$21</f>
        <v>4549.2472690499999</v>
      </c>
      <c r="G73" s="37">
        <f>SUMIFS(СВЦЭМ!$D$34:$D$777,СВЦЭМ!$A$34:$A$777,$A73,СВЦЭМ!$B$34:$B$777,G$47)+'СЕТ СН'!$G$11+СВЦЭМ!$D$10+'СЕТ СН'!$G$5-'СЕТ СН'!$G$21</f>
        <v>4535.1621425900003</v>
      </c>
      <c r="H73" s="37">
        <f>SUMIFS(СВЦЭМ!$D$34:$D$777,СВЦЭМ!$A$34:$A$777,$A73,СВЦЭМ!$B$34:$B$777,H$47)+'СЕТ СН'!$G$11+СВЦЭМ!$D$10+'СЕТ СН'!$G$5-'СЕТ СН'!$G$21</f>
        <v>4443.1664752699999</v>
      </c>
      <c r="I73" s="37">
        <f>SUMIFS(СВЦЭМ!$D$34:$D$777,СВЦЭМ!$A$34:$A$777,$A73,СВЦЭМ!$B$34:$B$777,I$47)+'СЕТ СН'!$G$11+СВЦЭМ!$D$10+'СЕТ СН'!$G$5-'СЕТ СН'!$G$21</f>
        <v>4402.6813886099999</v>
      </c>
      <c r="J73" s="37">
        <f>SUMIFS(СВЦЭМ!$D$34:$D$777,СВЦЭМ!$A$34:$A$777,$A73,СВЦЭМ!$B$34:$B$777,J$47)+'СЕТ СН'!$G$11+СВЦЭМ!$D$10+'СЕТ СН'!$G$5-'СЕТ СН'!$G$21</f>
        <v>4362.6924532900002</v>
      </c>
      <c r="K73" s="37">
        <f>SUMIFS(СВЦЭМ!$D$34:$D$777,СВЦЭМ!$A$34:$A$777,$A73,СВЦЭМ!$B$34:$B$777,K$47)+'СЕТ СН'!$G$11+СВЦЭМ!$D$10+'СЕТ СН'!$G$5-'СЕТ СН'!$G$21</f>
        <v>4320.9777107400005</v>
      </c>
      <c r="L73" s="37">
        <f>SUMIFS(СВЦЭМ!$D$34:$D$777,СВЦЭМ!$A$34:$A$777,$A73,СВЦЭМ!$B$34:$B$777,L$47)+'СЕТ СН'!$G$11+СВЦЭМ!$D$10+'СЕТ СН'!$G$5-'СЕТ СН'!$G$21</f>
        <v>4311.7524753799999</v>
      </c>
      <c r="M73" s="37">
        <f>SUMIFS(СВЦЭМ!$D$34:$D$777,СВЦЭМ!$A$34:$A$777,$A73,СВЦЭМ!$B$34:$B$777,M$47)+'СЕТ СН'!$G$11+СВЦЭМ!$D$10+'СЕТ СН'!$G$5-'СЕТ СН'!$G$21</f>
        <v>4314.6774109400003</v>
      </c>
      <c r="N73" s="37">
        <f>SUMIFS(СВЦЭМ!$D$34:$D$777,СВЦЭМ!$A$34:$A$777,$A73,СВЦЭМ!$B$34:$B$777,N$47)+'СЕТ СН'!$G$11+СВЦЭМ!$D$10+'СЕТ СН'!$G$5-'СЕТ СН'!$G$21</f>
        <v>4300.3592262900002</v>
      </c>
      <c r="O73" s="37">
        <f>SUMIFS(СВЦЭМ!$D$34:$D$777,СВЦЭМ!$A$34:$A$777,$A73,СВЦЭМ!$B$34:$B$777,O$47)+'СЕТ СН'!$G$11+СВЦЭМ!$D$10+'СЕТ СН'!$G$5-'СЕТ СН'!$G$21</f>
        <v>4304.2525349099997</v>
      </c>
      <c r="P73" s="37">
        <f>SUMIFS(СВЦЭМ!$D$34:$D$777,СВЦЭМ!$A$34:$A$777,$A73,СВЦЭМ!$B$34:$B$777,P$47)+'СЕТ СН'!$G$11+СВЦЭМ!$D$10+'СЕТ СН'!$G$5-'СЕТ СН'!$G$21</f>
        <v>4295.9126616800004</v>
      </c>
      <c r="Q73" s="37">
        <f>SUMIFS(СВЦЭМ!$D$34:$D$777,СВЦЭМ!$A$34:$A$777,$A73,СВЦЭМ!$B$34:$B$777,Q$47)+'СЕТ СН'!$G$11+СВЦЭМ!$D$10+'СЕТ СН'!$G$5-'СЕТ СН'!$G$21</f>
        <v>4288.3935452200003</v>
      </c>
      <c r="R73" s="37">
        <f>SUMIFS(СВЦЭМ!$D$34:$D$777,СВЦЭМ!$A$34:$A$777,$A73,СВЦЭМ!$B$34:$B$777,R$47)+'СЕТ СН'!$G$11+СВЦЭМ!$D$10+'СЕТ СН'!$G$5-'СЕТ СН'!$G$21</f>
        <v>4283.1975211500003</v>
      </c>
      <c r="S73" s="37">
        <f>SUMIFS(СВЦЭМ!$D$34:$D$777,СВЦЭМ!$A$34:$A$777,$A73,СВЦЭМ!$B$34:$B$777,S$47)+'СЕТ СН'!$G$11+СВЦЭМ!$D$10+'СЕТ СН'!$G$5-'СЕТ СН'!$G$21</f>
        <v>4299.3871594900002</v>
      </c>
      <c r="T73" s="37">
        <f>SUMIFS(СВЦЭМ!$D$34:$D$777,СВЦЭМ!$A$34:$A$777,$A73,СВЦЭМ!$B$34:$B$777,T$47)+'СЕТ СН'!$G$11+СВЦЭМ!$D$10+'СЕТ СН'!$G$5-'СЕТ СН'!$G$21</f>
        <v>4336.0400884800001</v>
      </c>
      <c r="U73" s="37">
        <f>SUMIFS(СВЦЭМ!$D$34:$D$777,СВЦЭМ!$A$34:$A$777,$A73,СВЦЭМ!$B$34:$B$777,U$47)+'СЕТ СН'!$G$11+СВЦЭМ!$D$10+'СЕТ СН'!$G$5-'СЕТ СН'!$G$21</f>
        <v>4353.8169366900001</v>
      </c>
      <c r="V73" s="37">
        <f>SUMIFS(СВЦЭМ!$D$34:$D$777,СВЦЭМ!$A$34:$A$777,$A73,СВЦЭМ!$B$34:$B$777,V$47)+'СЕТ СН'!$G$11+СВЦЭМ!$D$10+'СЕТ СН'!$G$5-'СЕТ СН'!$G$21</f>
        <v>4331.52486649</v>
      </c>
      <c r="W73" s="37">
        <f>SUMIFS(СВЦЭМ!$D$34:$D$777,СВЦЭМ!$A$34:$A$777,$A73,СВЦЭМ!$B$34:$B$777,W$47)+'СЕТ СН'!$G$11+СВЦЭМ!$D$10+'СЕТ СН'!$G$5-'СЕТ СН'!$G$21</f>
        <v>4309.32463087</v>
      </c>
      <c r="X73" s="37">
        <f>SUMIFS(СВЦЭМ!$D$34:$D$777,СВЦЭМ!$A$34:$A$777,$A73,СВЦЭМ!$B$34:$B$777,X$47)+'СЕТ СН'!$G$11+СВЦЭМ!$D$10+'СЕТ СН'!$G$5-'СЕТ СН'!$G$21</f>
        <v>4349.8452605399998</v>
      </c>
      <c r="Y73" s="37">
        <f>SUMIFS(СВЦЭМ!$D$34:$D$777,СВЦЭМ!$A$34:$A$777,$A73,СВЦЭМ!$B$34:$B$777,Y$47)+'СЕТ СН'!$G$11+СВЦЭМ!$D$10+'СЕТ СН'!$G$5-'СЕТ СН'!$G$21</f>
        <v>4378.3473817399999</v>
      </c>
    </row>
    <row r="74" spans="1:26" ht="15.75" x14ac:dyDescent="0.2">
      <c r="A74" s="36">
        <f t="shared" si="1"/>
        <v>43035</v>
      </c>
      <c r="B74" s="37">
        <f>SUMIFS(СВЦЭМ!$D$34:$D$777,СВЦЭМ!$A$34:$A$777,$A74,СВЦЭМ!$B$34:$B$777,B$47)+'СЕТ СН'!$G$11+СВЦЭМ!$D$10+'СЕТ СН'!$G$5-'СЕТ СН'!$G$21</f>
        <v>4510.0032608500005</v>
      </c>
      <c r="C74" s="37">
        <f>SUMIFS(СВЦЭМ!$D$34:$D$777,СВЦЭМ!$A$34:$A$777,$A74,СВЦЭМ!$B$34:$B$777,C$47)+'СЕТ СН'!$G$11+СВЦЭМ!$D$10+'СЕТ СН'!$G$5-'СЕТ СН'!$G$21</f>
        <v>4549.0347704599999</v>
      </c>
      <c r="D74" s="37">
        <f>SUMIFS(СВЦЭМ!$D$34:$D$777,СВЦЭМ!$A$34:$A$777,$A74,СВЦЭМ!$B$34:$B$777,D$47)+'СЕТ СН'!$G$11+СВЦЭМ!$D$10+'СЕТ СН'!$G$5-'СЕТ СН'!$G$21</f>
        <v>4592.0401961699999</v>
      </c>
      <c r="E74" s="37">
        <f>SUMIFS(СВЦЭМ!$D$34:$D$777,СВЦЭМ!$A$34:$A$777,$A74,СВЦЭМ!$B$34:$B$777,E$47)+'СЕТ СН'!$G$11+СВЦЭМ!$D$10+'СЕТ СН'!$G$5-'СЕТ СН'!$G$21</f>
        <v>4592.5518076899998</v>
      </c>
      <c r="F74" s="37">
        <f>SUMIFS(СВЦЭМ!$D$34:$D$777,СВЦЭМ!$A$34:$A$777,$A74,СВЦЭМ!$B$34:$B$777,F$47)+'СЕТ СН'!$G$11+СВЦЭМ!$D$10+'СЕТ СН'!$G$5-'СЕТ СН'!$G$21</f>
        <v>4582.9216374600001</v>
      </c>
      <c r="G74" s="37">
        <f>SUMIFS(СВЦЭМ!$D$34:$D$777,СВЦЭМ!$A$34:$A$777,$A74,СВЦЭМ!$B$34:$B$777,G$47)+'СЕТ СН'!$G$11+СВЦЭМ!$D$10+'СЕТ СН'!$G$5-'СЕТ СН'!$G$21</f>
        <v>4572.4989981199997</v>
      </c>
      <c r="H74" s="37">
        <f>SUMIFS(СВЦЭМ!$D$34:$D$777,СВЦЭМ!$A$34:$A$777,$A74,СВЦЭМ!$B$34:$B$777,H$47)+'СЕТ СН'!$G$11+СВЦЭМ!$D$10+'СЕТ СН'!$G$5-'СЕТ СН'!$G$21</f>
        <v>4536.24886444</v>
      </c>
      <c r="I74" s="37">
        <f>SUMIFS(СВЦЭМ!$D$34:$D$777,СВЦЭМ!$A$34:$A$777,$A74,СВЦЭМ!$B$34:$B$777,I$47)+'СЕТ СН'!$G$11+СВЦЭМ!$D$10+'СЕТ СН'!$G$5-'СЕТ СН'!$G$21</f>
        <v>4467.8604711799999</v>
      </c>
      <c r="J74" s="37">
        <f>SUMIFS(СВЦЭМ!$D$34:$D$777,СВЦЭМ!$A$34:$A$777,$A74,СВЦЭМ!$B$34:$B$777,J$47)+'СЕТ СН'!$G$11+СВЦЭМ!$D$10+'СЕТ СН'!$G$5-'СЕТ СН'!$G$21</f>
        <v>4411.03265947</v>
      </c>
      <c r="K74" s="37">
        <f>SUMIFS(СВЦЭМ!$D$34:$D$777,СВЦЭМ!$A$34:$A$777,$A74,СВЦЭМ!$B$34:$B$777,K$47)+'СЕТ СН'!$G$11+СВЦЭМ!$D$10+'СЕТ СН'!$G$5-'СЕТ СН'!$G$21</f>
        <v>4325.0040072600004</v>
      </c>
      <c r="L74" s="37">
        <f>SUMIFS(СВЦЭМ!$D$34:$D$777,СВЦЭМ!$A$34:$A$777,$A74,СВЦЭМ!$B$34:$B$777,L$47)+'СЕТ СН'!$G$11+СВЦЭМ!$D$10+'СЕТ СН'!$G$5-'СЕТ СН'!$G$21</f>
        <v>4261.0963568899997</v>
      </c>
      <c r="M74" s="37">
        <f>SUMIFS(СВЦЭМ!$D$34:$D$777,СВЦЭМ!$A$34:$A$777,$A74,СВЦЭМ!$B$34:$B$777,M$47)+'СЕТ СН'!$G$11+СВЦЭМ!$D$10+'СЕТ СН'!$G$5-'СЕТ СН'!$G$21</f>
        <v>4244.80962679</v>
      </c>
      <c r="N74" s="37">
        <f>SUMIFS(СВЦЭМ!$D$34:$D$777,СВЦЭМ!$A$34:$A$777,$A74,СВЦЭМ!$B$34:$B$777,N$47)+'СЕТ СН'!$G$11+СВЦЭМ!$D$10+'СЕТ СН'!$G$5-'СЕТ СН'!$G$21</f>
        <v>4241.4050976099998</v>
      </c>
      <c r="O74" s="37">
        <f>SUMIFS(СВЦЭМ!$D$34:$D$777,СВЦЭМ!$A$34:$A$777,$A74,СВЦЭМ!$B$34:$B$777,O$47)+'СЕТ СН'!$G$11+СВЦЭМ!$D$10+'СЕТ СН'!$G$5-'СЕТ СН'!$G$21</f>
        <v>4234.3398920999998</v>
      </c>
      <c r="P74" s="37">
        <f>SUMIFS(СВЦЭМ!$D$34:$D$777,СВЦЭМ!$A$34:$A$777,$A74,СВЦЭМ!$B$34:$B$777,P$47)+'СЕТ СН'!$G$11+СВЦЭМ!$D$10+'СЕТ СН'!$G$5-'СЕТ СН'!$G$21</f>
        <v>4235.6740788799998</v>
      </c>
      <c r="Q74" s="37">
        <f>SUMIFS(СВЦЭМ!$D$34:$D$777,СВЦЭМ!$A$34:$A$777,$A74,СВЦЭМ!$B$34:$B$777,Q$47)+'СЕТ СН'!$G$11+СВЦЭМ!$D$10+'СЕТ СН'!$G$5-'СЕТ СН'!$G$21</f>
        <v>4237.0981694900001</v>
      </c>
      <c r="R74" s="37">
        <f>SUMIFS(СВЦЭМ!$D$34:$D$777,СВЦЭМ!$A$34:$A$777,$A74,СВЦЭМ!$B$34:$B$777,R$47)+'СЕТ СН'!$G$11+СВЦЭМ!$D$10+'СЕТ СН'!$G$5-'СЕТ СН'!$G$21</f>
        <v>4231.22712976</v>
      </c>
      <c r="S74" s="37">
        <f>SUMIFS(СВЦЭМ!$D$34:$D$777,СВЦЭМ!$A$34:$A$777,$A74,СВЦЭМ!$B$34:$B$777,S$47)+'СЕТ СН'!$G$11+СВЦЭМ!$D$10+'СЕТ СН'!$G$5-'СЕТ СН'!$G$21</f>
        <v>4237.7306872500003</v>
      </c>
      <c r="T74" s="37">
        <f>SUMIFS(СВЦЭМ!$D$34:$D$777,СВЦЭМ!$A$34:$A$777,$A74,СВЦЭМ!$B$34:$B$777,T$47)+'СЕТ СН'!$G$11+СВЦЭМ!$D$10+'СЕТ СН'!$G$5-'СЕТ СН'!$G$21</f>
        <v>4270.6895921799996</v>
      </c>
      <c r="U74" s="37">
        <f>SUMIFS(СВЦЭМ!$D$34:$D$777,СВЦЭМ!$A$34:$A$777,$A74,СВЦЭМ!$B$34:$B$777,U$47)+'СЕТ СН'!$G$11+СВЦЭМ!$D$10+'СЕТ СН'!$G$5-'СЕТ СН'!$G$21</f>
        <v>4285.1744514399998</v>
      </c>
      <c r="V74" s="37">
        <f>SUMIFS(СВЦЭМ!$D$34:$D$777,СВЦЭМ!$A$34:$A$777,$A74,СВЦЭМ!$B$34:$B$777,V$47)+'СЕТ СН'!$G$11+СВЦЭМ!$D$10+'СЕТ СН'!$G$5-'СЕТ СН'!$G$21</f>
        <v>4275.2748353899997</v>
      </c>
      <c r="W74" s="37">
        <f>SUMIFS(СВЦЭМ!$D$34:$D$777,СВЦЭМ!$A$34:$A$777,$A74,СВЦЭМ!$B$34:$B$777,W$47)+'СЕТ СН'!$G$11+СВЦЭМ!$D$10+'СЕТ СН'!$G$5-'СЕТ СН'!$G$21</f>
        <v>4306.0493737199995</v>
      </c>
      <c r="X74" s="37">
        <f>SUMIFS(СВЦЭМ!$D$34:$D$777,СВЦЭМ!$A$34:$A$777,$A74,СВЦЭМ!$B$34:$B$777,X$47)+'СЕТ СН'!$G$11+СВЦЭМ!$D$10+'СЕТ СН'!$G$5-'СЕТ СН'!$G$21</f>
        <v>4360.3317659499999</v>
      </c>
      <c r="Y74" s="37">
        <f>SUMIFS(СВЦЭМ!$D$34:$D$777,СВЦЭМ!$A$34:$A$777,$A74,СВЦЭМ!$B$34:$B$777,Y$47)+'СЕТ СН'!$G$11+СВЦЭМ!$D$10+'СЕТ СН'!$G$5-'СЕТ СН'!$G$21</f>
        <v>4432.6666119000001</v>
      </c>
    </row>
    <row r="75" spans="1:26" ht="15.75" x14ac:dyDescent="0.2">
      <c r="A75" s="36">
        <f t="shared" si="1"/>
        <v>43036</v>
      </c>
      <c r="B75" s="37">
        <f>SUMIFS(СВЦЭМ!$D$34:$D$777,СВЦЭМ!$A$34:$A$777,$A75,СВЦЭМ!$B$34:$B$777,B$47)+'СЕТ СН'!$G$11+СВЦЭМ!$D$10+'СЕТ СН'!$G$5-'СЕТ СН'!$G$21</f>
        <v>4521.8874131600005</v>
      </c>
      <c r="C75" s="37">
        <f>SUMIFS(СВЦЭМ!$D$34:$D$777,СВЦЭМ!$A$34:$A$777,$A75,СВЦЭМ!$B$34:$B$777,C$47)+'СЕТ СН'!$G$11+СВЦЭМ!$D$10+'СЕТ СН'!$G$5-'СЕТ СН'!$G$21</f>
        <v>4524.0943745100003</v>
      </c>
      <c r="D75" s="37">
        <f>SUMIFS(СВЦЭМ!$D$34:$D$777,СВЦЭМ!$A$34:$A$777,$A75,СВЦЭМ!$B$34:$B$777,D$47)+'СЕТ СН'!$G$11+СВЦЭМ!$D$10+'СЕТ СН'!$G$5-'СЕТ СН'!$G$21</f>
        <v>4553.6919765700004</v>
      </c>
      <c r="E75" s="37">
        <f>SUMIFS(СВЦЭМ!$D$34:$D$777,СВЦЭМ!$A$34:$A$777,$A75,СВЦЭМ!$B$34:$B$777,E$47)+'СЕТ СН'!$G$11+СВЦЭМ!$D$10+'СЕТ СН'!$G$5-'СЕТ СН'!$G$21</f>
        <v>4548.7465376600003</v>
      </c>
      <c r="F75" s="37">
        <f>SUMIFS(СВЦЭМ!$D$34:$D$777,СВЦЭМ!$A$34:$A$777,$A75,СВЦЭМ!$B$34:$B$777,F$47)+'СЕТ СН'!$G$11+СВЦЭМ!$D$10+'СЕТ СН'!$G$5-'СЕТ СН'!$G$21</f>
        <v>4550.0155048199995</v>
      </c>
      <c r="G75" s="37">
        <f>SUMIFS(СВЦЭМ!$D$34:$D$777,СВЦЭМ!$A$34:$A$777,$A75,СВЦЭМ!$B$34:$B$777,G$47)+'СЕТ СН'!$G$11+СВЦЭМ!$D$10+'СЕТ СН'!$G$5-'СЕТ СН'!$G$21</f>
        <v>4545.8037318099996</v>
      </c>
      <c r="H75" s="37">
        <f>SUMIFS(СВЦЭМ!$D$34:$D$777,СВЦЭМ!$A$34:$A$777,$A75,СВЦЭМ!$B$34:$B$777,H$47)+'СЕТ СН'!$G$11+СВЦЭМ!$D$10+'СЕТ СН'!$G$5-'СЕТ СН'!$G$21</f>
        <v>4529.3477865699997</v>
      </c>
      <c r="I75" s="37">
        <f>SUMIFS(СВЦЭМ!$D$34:$D$777,СВЦЭМ!$A$34:$A$777,$A75,СВЦЭМ!$B$34:$B$777,I$47)+'СЕТ СН'!$G$11+СВЦЭМ!$D$10+'СЕТ СН'!$G$5-'СЕТ СН'!$G$21</f>
        <v>4467.4844219999995</v>
      </c>
      <c r="J75" s="37">
        <f>SUMIFS(СВЦЭМ!$D$34:$D$777,СВЦЭМ!$A$34:$A$777,$A75,СВЦЭМ!$B$34:$B$777,J$47)+'СЕТ СН'!$G$11+СВЦЭМ!$D$10+'СЕТ СН'!$G$5-'СЕТ СН'!$G$21</f>
        <v>4381.3799749</v>
      </c>
      <c r="K75" s="37">
        <f>SUMIFS(СВЦЭМ!$D$34:$D$777,СВЦЭМ!$A$34:$A$777,$A75,СВЦЭМ!$B$34:$B$777,K$47)+'СЕТ СН'!$G$11+СВЦЭМ!$D$10+'СЕТ СН'!$G$5-'СЕТ СН'!$G$21</f>
        <v>4327.8883641699995</v>
      </c>
      <c r="L75" s="37">
        <f>SUMIFS(СВЦЭМ!$D$34:$D$777,СВЦЭМ!$A$34:$A$777,$A75,СВЦЭМ!$B$34:$B$777,L$47)+'СЕТ СН'!$G$11+СВЦЭМ!$D$10+'СЕТ СН'!$G$5-'СЕТ СН'!$G$21</f>
        <v>4275.9533695700002</v>
      </c>
      <c r="M75" s="37">
        <f>SUMIFS(СВЦЭМ!$D$34:$D$777,СВЦЭМ!$A$34:$A$777,$A75,СВЦЭМ!$B$34:$B$777,M$47)+'СЕТ СН'!$G$11+СВЦЭМ!$D$10+'СЕТ СН'!$G$5-'СЕТ СН'!$G$21</f>
        <v>4267.4774643800001</v>
      </c>
      <c r="N75" s="37">
        <f>SUMIFS(СВЦЭМ!$D$34:$D$777,СВЦЭМ!$A$34:$A$777,$A75,СВЦЭМ!$B$34:$B$777,N$47)+'СЕТ СН'!$G$11+СВЦЭМ!$D$10+'СЕТ СН'!$G$5-'СЕТ СН'!$G$21</f>
        <v>4257.5572532200003</v>
      </c>
      <c r="O75" s="37">
        <f>SUMIFS(СВЦЭМ!$D$34:$D$777,СВЦЭМ!$A$34:$A$777,$A75,СВЦЭМ!$B$34:$B$777,O$47)+'СЕТ СН'!$G$11+СВЦЭМ!$D$10+'СЕТ СН'!$G$5-'СЕТ СН'!$G$21</f>
        <v>4248.56520052</v>
      </c>
      <c r="P75" s="37">
        <f>SUMIFS(СВЦЭМ!$D$34:$D$777,СВЦЭМ!$A$34:$A$777,$A75,СВЦЭМ!$B$34:$B$777,P$47)+'СЕТ СН'!$G$11+СВЦЭМ!$D$10+'СЕТ СН'!$G$5-'СЕТ СН'!$G$21</f>
        <v>4263.5752725900002</v>
      </c>
      <c r="Q75" s="37">
        <f>SUMIFS(СВЦЭМ!$D$34:$D$777,СВЦЭМ!$A$34:$A$777,$A75,СВЦЭМ!$B$34:$B$777,Q$47)+'СЕТ СН'!$G$11+СВЦЭМ!$D$10+'СЕТ СН'!$G$5-'СЕТ СН'!$G$21</f>
        <v>4269.8768388299995</v>
      </c>
      <c r="R75" s="37">
        <f>SUMIFS(СВЦЭМ!$D$34:$D$777,СВЦЭМ!$A$34:$A$777,$A75,СВЦЭМ!$B$34:$B$777,R$47)+'СЕТ СН'!$G$11+СВЦЭМ!$D$10+'СЕТ СН'!$G$5-'СЕТ СН'!$G$21</f>
        <v>4262.04123454</v>
      </c>
      <c r="S75" s="37">
        <f>SUMIFS(СВЦЭМ!$D$34:$D$777,СВЦЭМ!$A$34:$A$777,$A75,СВЦЭМ!$B$34:$B$777,S$47)+'СЕТ СН'!$G$11+СВЦЭМ!$D$10+'СЕТ СН'!$G$5-'СЕТ СН'!$G$21</f>
        <v>4276.6909389100001</v>
      </c>
      <c r="T75" s="37">
        <f>SUMIFS(СВЦЭМ!$D$34:$D$777,СВЦЭМ!$A$34:$A$777,$A75,СВЦЭМ!$B$34:$B$777,T$47)+'СЕТ СН'!$G$11+СВЦЭМ!$D$10+'СЕТ СН'!$G$5-'СЕТ СН'!$G$21</f>
        <v>4301.2424619399999</v>
      </c>
      <c r="U75" s="37">
        <f>SUMIFS(СВЦЭМ!$D$34:$D$777,СВЦЭМ!$A$34:$A$777,$A75,СВЦЭМ!$B$34:$B$777,U$47)+'СЕТ СН'!$G$11+СВЦЭМ!$D$10+'СЕТ СН'!$G$5-'СЕТ СН'!$G$21</f>
        <v>4295.9006989299996</v>
      </c>
      <c r="V75" s="37">
        <f>SUMIFS(СВЦЭМ!$D$34:$D$777,СВЦЭМ!$A$34:$A$777,$A75,СВЦЭМ!$B$34:$B$777,V$47)+'СЕТ СН'!$G$11+СВЦЭМ!$D$10+'СЕТ СН'!$G$5-'СЕТ СН'!$G$21</f>
        <v>4269.1245988999999</v>
      </c>
      <c r="W75" s="37">
        <f>SUMIFS(СВЦЭМ!$D$34:$D$777,СВЦЭМ!$A$34:$A$777,$A75,СВЦЭМ!$B$34:$B$777,W$47)+'СЕТ СН'!$G$11+СВЦЭМ!$D$10+'СЕТ СН'!$G$5-'СЕТ СН'!$G$21</f>
        <v>4323.8521918599999</v>
      </c>
      <c r="X75" s="37">
        <f>SUMIFS(СВЦЭМ!$D$34:$D$777,СВЦЭМ!$A$34:$A$777,$A75,СВЦЭМ!$B$34:$B$777,X$47)+'СЕТ СН'!$G$11+СВЦЭМ!$D$10+'СЕТ СН'!$G$5-'СЕТ СН'!$G$21</f>
        <v>4337.4999856699997</v>
      </c>
      <c r="Y75" s="37">
        <f>SUMIFS(СВЦЭМ!$D$34:$D$777,СВЦЭМ!$A$34:$A$777,$A75,СВЦЭМ!$B$34:$B$777,Y$47)+'СЕТ СН'!$G$11+СВЦЭМ!$D$10+'СЕТ СН'!$G$5-'СЕТ СН'!$G$21</f>
        <v>4428.2587910499997</v>
      </c>
    </row>
    <row r="76" spans="1:26" ht="15.75" x14ac:dyDescent="0.2">
      <c r="A76" s="36">
        <f t="shared" si="1"/>
        <v>43037</v>
      </c>
      <c r="B76" s="37">
        <f>SUMIFS(СВЦЭМ!$D$34:$D$777,СВЦЭМ!$A$34:$A$777,$A76,СВЦЭМ!$B$34:$B$777,B$47)+'СЕТ СН'!$G$11+СВЦЭМ!$D$10+'СЕТ СН'!$G$5-'СЕТ СН'!$G$21</f>
        <v>4575.5289539699997</v>
      </c>
      <c r="C76" s="37">
        <f>SUMIFS(СВЦЭМ!$D$34:$D$777,СВЦЭМ!$A$34:$A$777,$A76,СВЦЭМ!$B$34:$B$777,C$47)+'СЕТ СН'!$G$11+СВЦЭМ!$D$10+'СЕТ СН'!$G$5-'СЕТ СН'!$G$21</f>
        <v>4556.2211878600001</v>
      </c>
      <c r="D76" s="37">
        <f>SUMIFS(СВЦЭМ!$D$34:$D$777,СВЦЭМ!$A$34:$A$777,$A76,СВЦЭМ!$B$34:$B$777,D$47)+'СЕТ СН'!$G$11+СВЦЭМ!$D$10+'СЕТ СН'!$G$5-'СЕТ СН'!$G$21</f>
        <v>4582.0144175099995</v>
      </c>
      <c r="E76" s="37">
        <f>SUMIFS(СВЦЭМ!$D$34:$D$777,СВЦЭМ!$A$34:$A$777,$A76,СВЦЭМ!$B$34:$B$777,E$47)+'СЕТ СН'!$G$11+СВЦЭМ!$D$10+'СЕТ СН'!$G$5-'СЕТ СН'!$G$21</f>
        <v>4580.7056140799996</v>
      </c>
      <c r="F76" s="37">
        <f>SUMIFS(СВЦЭМ!$D$34:$D$777,СВЦЭМ!$A$34:$A$777,$A76,СВЦЭМ!$B$34:$B$777,F$47)+'СЕТ СН'!$G$11+СВЦЭМ!$D$10+'СЕТ СН'!$G$5-'СЕТ СН'!$G$21</f>
        <v>4579.2110294699996</v>
      </c>
      <c r="G76" s="37">
        <f>SUMIFS(СВЦЭМ!$D$34:$D$777,СВЦЭМ!$A$34:$A$777,$A76,СВЦЭМ!$B$34:$B$777,G$47)+'СЕТ СН'!$G$11+СВЦЭМ!$D$10+'СЕТ СН'!$G$5-'СЕТ СН'!$G$21</f>
        <v>4582.16013131</v>
      </c>
      <c r="H76" s="37">
        <f>SUMIFS(СВЦЭМ!$D$34:$D$777,СВЦЭМ!$A$34:$A$777,$A76,СВЦЭМ!$B$34:$B$777,H$47)+'СЕТ СН'!$G$11+СВЦЭМ!$D$10+'СЕТ СН'!$G$5-'СЕТ СН'!$G$21</f>
        <v>4592.0749340000002</v>
      </c>
      <c r="I76" s="37">
        <f>SUMIFS(СВЦЭМ!$D$34:$D$777,СВЦЭМ!$A$34:$A$777,$A76,СВЦЭМ!$B$34:$B$777,I$47)+'СЕТ СН'!$G$11+СВЦЭМ!$D$10+'СЕТ СН'!$G$5-'СЕТ СН'!$G$21</f>
        <v>4586.48724924</v>
      </c>
      <c r="J76" s="37">
        <f>SUMIFS(СВЦЭМ!$D$34:$D$777,СВЦЭМ!$A$34:$A$777,$A76,СВЦЭМ!$B$34:$B$777,J$47)+'СЕТ СН'!$G$11+СВЦЭМ!$D$10+'СЕТ СН'!$G$5-'СЕТ СН'!$G$21</f>
        <v>4471.3664129400004</v>
      </c>
      <c r="K76" s="37">
        <f>SUMIFS(СВЦЭМ!$D$34:$D$777,СВЦЭМ!$A$34:$A$777,$A76,СВЦЭМ!$B$34:$B$777,K$47)+'СЕТ СН'!$G$11+СВЦЭМ!$D$10+'СЕТ СН'!$G$5-'СЕТ СН'!$G$21</f>
        <v>4351.9399236199997</v>
      </c>
      <c r="L76" s="37">
        <f>SUMIFS(СВЦЭМ!$D$34:$D$777,СВЦЭМ!$A$34:$A$777,$A76,СВЦЭМ!$B$34:$B$777,L$47)+'СЕТ СН'!$G$11+СВЦЭМ!$D$10+'СЕТ СН'!$G$5-'СЕТ СН'!$G$21</f>
        <v>4252.04678969</v>
      </c>
      <c r="M76" s="37">
        <f>SUMIFS(СВЦЭМ!$D$34:$D$777,СВЦЭМ!$A$34:$A$777,$A76,СВЦЭМ!$B$34:$B$777,M$47)+'СЕТ СН'!$G$11+СВЦЭМ!$D$10+'СЕТ СН'!$G$5-'СЕТ СН'!$G$21</f>
        <v>4210.1337703299996</v>
      </c>
      <c r="N76" s="37">
        <f>SUMIFS(СВЦЭМ!$D$34:$D$777,СВЦЭМ!$A$34:$A$777,$A76,СВЦЭМ!$B$34:$B$777,N$47)+'СЕТ СН'!$G$11+СВЦЭМ!$D$10+'СЕТ СН'!$G$5-'СЕТ СН'!$G$21</f>
        <v>4218.6259307700002</v>
      </c>
      <c r="O76" s="37">
        <f>SUMIFS(СВЦЭМ!$D$34:$D$777,СВЦЭМ!$A$34:$A$777,$A76,СВЦЭМ!$B$34:$B$777,O$47)+'СЕТ СН'!$G$11+СВЦЭМ!$D$10+'СЕТ СН'!$G$5-'СЕТ СН'!$G$21</f>
        <v>4233.2971001300002</v>
      </c>
      <c r="P76" s="37">
        <f>SUMIFS(СВЦЭМ!$D$34:$D$777,СВЦЭМ!$A$34:$A$777,$A76,СВЦЭМ!$B$34:$B$777,P$47)+'СЕТ СН'!$G$11+СВЦЭМ!$D$10+'СЕТ СН'!$G$5-'СЕТ СН'!$G$21</f>
        <v>4289.9167079399995</v>
      </c>
      <c r="Q76" s="37">
        <f>SUMIFS(СВЦЭМ!$D$34:$D$777,СВЦЭМ!$A$34:$A$777,$A76,СВЦЭМ!$B$34:$B$777,Q$47)+'СЕТ СН'!$G$11+СВЦЭМ!$D$10+'СЕТ СН'!$G$5-'СЕТ СН'!$G$21</f>
        <v>4282.00491547</v>
      </c>
      <c r="R76" s="37">
        <f>SUMIFS(СВЦЭМ!$D$34:$D$777,СВЦЭМ!$A$34:$A$777,$A76,СВЦЭМ!$B$34:$B$777,R$47)+'СЕТ СН'!$G$11+СВЦЭМ!$D$10+'СЕТ СН'!$G$5-'СЕТ СН'!$G$21</f>
        <v>4277.9091568599997</v>
      </c>
      <c r="S76" s="37">
        <f>SUMIFS(СВЦЭМ!$D$34:$D$777,СВЦЭМ!$A$34:$A$777,$A76,СВЦЭМ!$B$34:$B$777,S$47)+'СЕТ СН'!$G$11+СВЦЭМ!$D$10+'СЕТ СН'!$G$5-'СЕТ СН'!$G$21</f>
        <v>4288.1621255600003</v>
      </c>
      <c r="T76" s="37">
        <f>SUMIFS(СВЦЭМ!$D$34:$D$777,СВЦЭМ!$A$34:$A$777,$A76,СВЦЭМ!$B$34:$B$777,T$47)+'СЕТ СН'!$G$11+СВЦЭМ!$D$10+'СЕТ СН'!$G$5-'СЕТ СН'!$G$21</f>
        <v>4221.28258233</v>
      </c>
      <c r="U76" s="37">
        <f>SUMIFS(СВЦЭМ!$D$34:$D$777,СВЦЭМ!$A$34:$A$777,$A76,СВЦЭМ!$B$34:$B$777,U$47)+'СЕТ СН'!$G$11+СВЦЭМ!$D$10+'СЕТ СН'!$G$5-'СЕТ СН'!$G$21</f>
        <v>4219.3539135800002</v>
      </c>
      <c r="V76" s="37">
        <f>SUMIFS(СВЦЭМ!$D$34:$D$777,СВЦЭМ!$A$34:$A$777,$A76,СВЦЭМ!$B$34:$B$777,V$47)+'СЕТ СН'!$G$11+СВЦЭМ!$D$10+'СЕТ СН'!$G$5-'СЕТ СН'!$G$21</f>
        <v>4243.5128352900001</v>
      </c>
      <c r="W76" s="37">
        <f>SUMIFS(СВЦЭМ!$D$34:$D$777,СВЦЭМ!$A$34:$A$777,$A76,СВЦЭМ!$B$34:$B$777,W$47)+'СЕТ СН'!$G$11+СВЦЭМ!$D$10+'СЕТ СН'!$G$5-'СЕТ СН'!$G$21</f>
        <v>4331.6283123599997</v>
      </c>
      <c r="X76" s="37">
        <f>SUMIFS(СВЦЭМ!$D$34:$D$777,СВЦЭМ!$A$34:$A$777,$A76,СВЦЭМ!$B$34:$B$777,X$47)+'СЕТ СН'!$G$11+СВЦЭМ!$D$10+'СЕТ СН'!$G$5-'СЕТ СН'!$G$21</f>
        <v>4448.7762973999997</v>
      </c>
      <c r="Y76" s="37">
        <f>SUMIFS(СВЦЭМ!$D$34:$D$777,СВЦЭМ!$A$34:$A$777,$A76,СВЦЭМ!$B$34:$B$777,Y$47)+'СЕТ СН'!$G$11+СВЦЭМ!$D$10+'СЕТ СН'!$G$5-'СЕТ СН'!$G$21</f>
        <v>4533.4326385200002</v>
      </c>
    </row>
    <row r="77" spans="1:26" ht="15.75" x14ac:dyDescent="0.2">
      <c r="A77" s="36">
        <f t="shared" si="1"/>
        <v>43038</v>
      </c>
      <c r="B77" s="37">
        <f>SUMIFS(СВЦЭМ!$D$34:$D$777,СВЦЭМ!$A$34:$A$777,$A77,СВЦЭМ!$B$34:$B$777,B$47)+'СЕТ СН'!$G$11+СВЦЭМ!$D$10+'СЕТ СН'!$G$5-'СЕТ СН'!$G$21</f>
        <v>4477.4328354499994</v>
      </c>
      <c r="C77" s="37">
        <f>SUMIFS(СВЦЭМ!$D$34:$D$777,СВЦЭМ!$A$34:$A$777,$A77,СВЦЭМ!$B$34:$B$777,C$47)+'СЕТ СН'!$G$11+СВЦЭМ!$D$10+'СЕТ СН'!$G$5-'СЕТ СН'!$G$21</f>
        <v>4454.4226887100003</v>
      </c>
      <c r="D77" s="37">
        <f>SUMIFS(СВЦЭМ!$D$34:$D$777,СВЦЭМ!$A$34:$A$777,$A77,СВЦЭМ!$B$34:$B$777,D$47)+'СЕТ СН'!$G$11+СВЦЭМ!$D$10+'СЕТ СН'!$G$5-'СЕТ СН'!$G$21</f>
        <v>4442.2976429800001</v>
      </c>
      <c r="E77" s="37">
        <f>SUMIFS(СВЦЭМ!$D$34:$D$777,СВЦЭМ!$A$34:$A$777,$A77,СВЦЭМ!$B$34:$B$777,E$47)+'СЕТ СН'!$G$11+СВЦЭМ!$D$10+'СЕТ СН'!$G$5-'СЕТ СН'!$G$21</f>
        <v>4477.11931276</v>
      </c>
      <c r="F77" s="37">
        <f>SUMIFS(СВЦЭМ!$D$34:$D$777,СВЦЭМ!$A$34:$A$777,$A77,СВЦЭМ!$B$34:$B$777,F$47)+'СЕТ СН'!$G$11+СВЦЭМ!$D$10+'СЕТ СН'!$G$5-'СЕТ СН'!$G$21</f>
        <v>4438.30010975</v>
      </c>
      <c r="G77" s="37">
        <f>SUMIFS(СВЦЭМ!$D$34:$D$777,СВЦЭМ!$A$34:$A$777,$A77,СВЦЭМ!$B$34:$B$777,G$47)+'СЕТ СН'!$G$11+СВЦЭМ!$D$10+'СЕТ СН'!$G$5-'СЕТ СН'!$G$21</f>
        <v>4453.8146060299996</v>
      </c>
      <c r="H77" s="37">
        <f>SUMIFS(СВЦЭМ!$D$34:$D$777,СВЦЭМ!$A$34:$A$777,$A77,СВЦЭМ!$B$34:$B$777,H$47)+'СЕТ СН'!$G$11+СВЦЭМ!$D$10+'СЕТ СН'!$G$5-'СЕТ СН'!$G$21</f>
        <v>4477.9376661900005</v>
      </c>
      <c r="I77" s="37">
        <f>SUMIFS(СВЦЭМ!$D$34:$D$777,СВЦЭМ!$A$34:$A$777,$A77,СВЦЭМ!$B$34:$B$777,I$47)+'СЕТ СН'!$G$11+СВЦЭМ!$D$10+'СЕТ СН'!$G$5-'СЕТ СН'!$G$21</f>
        <v>4470.1905081599998</v>
      </c>
      <c r="J77" s="37">
        <f>SUMIFS(СВЦЭМ!$D$34:$D$777,СВЦЭМ!$A$34:$A$777,$A77,СВЦЭМ!$B$34:$B$777,J$47)+'СЕТ СН'!$G$11+СВЦЭМ!$D$10+'СЕТ СН'!$G$5-'СЕТ СН'!$G$21</f>
        <v>4409.06289311</v>
      </c>
      <c r="K77" s="37">
        <f>SUMIFS(СВЦЭМ!$D$34:$D$777,СВЦЭМ!$A$34:$A$777,$A77,СВЦЭМ!$B$34:$B$777,K$47)+'СЕТ СН'!$G$11+СВЦЭМ!$D$10+'СЕТ СН'!$G$5-'СЕТ СН'!$G$21</f>
        <v>4310.73791876</v>
      </c>
      <c r="L77" s="37">
        <f>SUMIFS(СВЦЭМ!$D$34:$D$777,СВЦЭМ!$A$34:$A$777,$A77,СВЦЭМ!$B$34:$B$777,L$47)+'СЕТ СН'!$G$11+СВЦЭМ!$D$10+'СЕТ СН'!$G$5-'СЕТ СН'!$G$21</f>
        <v>4286.8627406200003</v>
      </c>
      <c r="M77" s="37">
        <f>SUMIFS(СВЦЭМ!$D$34:$D$777,СВЦЭМ!$A$34:$A$777,$A77,СВЦЭМ!$B$34:$B$777,M$47)+'СЕТ СН'!$G$11+СВЦЭМ!$D$10+'СЕТ СН'!$G$5-'СЕТ СН'!$G$21</f>
        <v>4285.2794859599999</v>
      </c>
      <c r="N77" s="37">
        <f>SUMIFS(СВЦЭМ!$D$34:$D$777,СВЦЭМ!$A$34:$A$777,$A77,СВЦЭМ!$B$34:$B$777,N$47)+'СЕТ СН'!$G$11+СВЦЭМ!$D$10+'СЕТ СН'!$G$5-'СЕТ СН'!$G$21</f>
        <v>4273.5187013200002</v>
      </c>
      <c r="O77" s="37">
        <f>SUMIFS(СВЦЭМ!$D$34:$D$777,СВЦЭМ!$A$34:$A$777,$A77,СВЦЭМ!$B$34:$B$777,O$47)+'СЕТ СН'!$G$11+СВЦЭМ!$D$10+'СЕТ СН'!$G$5-'СЕТ СН'!$G$21</f>
        <v>4268.5030046499996</v>
      </c>
      <c r="P77" s="37">
        <f>SUMIFS(СВЦЭМ!$D$34:$D$777,СВЦЭМ!$A$34:$A$777,$A77,СВЦЭМ!$B$34:$B$777,P$47)+'СЕТ СН'!$G$11+СВЦЭМ!$D$10+'СЕТ СН'!$G$5-'СЕТ СН'!$G$21</f>
        <v>4259.8508128699996</v>
      </c>
      <c r="Q77" s="37">
        <f>SUMIFS(СВЦЭМ!$D$34:$D$777,СВЦЭМ!$A$34:$A$777,$A77,СВЦЭМ!$B$34:$B$777,Q$47)+'СЕТ СН'!$G$11+СВЦЭМ!$D$10+'СЕТ СН'!$G$5-'СЕТ СН'!$G$21</f>
        <v>4252.7720392399997</v>
      </c>
      <c r="R77" s="37">
        <f>SUMIFS(СВЦЭМ!$D$34:$D$777,СВЦЭМ!$A$34:$A$777,$A77,СВЦЭМ!$B$34:$B$777,R$47)+'СЕТ СН'!$G$11+СВЦЭМ!$D$10+'СЕТ СН'!$G$5-'СЕТ СН'!$G$21</f>
        <v>4246.97140416</v>
      </c>
      <c r="S77" s="37">
        <f>SUMIFS(СВЦЭМ!$D$34:$D$777,СВЦЭМ!$A$34:$A$777,$A77,СВЦЭМ!$B$34:$B$777,S$47)+'СЕТ СН'!$G$11+СВЦЭМ!$D$10+'СЕТ СН'!$G$5-'СЕТ СН'!$G$21</f>
        <v>4258.3345273100003</v>
      </c>
      <c r="T77" s="37">
        <f>SUMIFS(СВЦЭМ!$D$34:$D$777,СВЦЭМ!$A$34:$A$777,$A77,СВЦЭМ!$B$34:$B$777,T$47)+'СЕТ СН'!$G$11+СВЦЭМ!$D$10+'СЕТ СН'!$G$5-'СЕТ СН'!$G$21</f>
        <v>4264.25199703</v>
      </c>
      <c r="U77" s="37">
        <f>SUMIFS(СВЦЭМ!$D$34:$D$777,СВЦЭМ!$A$34:$A$777,$A77,СВЦЭМ!$B$34:$B$777,U$47)+'СЕТ СН'!$G$11+СВЦЭМ!$D$10+'СЕТ СН'!$G$5-'СЕТ СН'!$G$21</f>
        <v>4202.2082074800001</v>
      </c>
      <c r="V77" s="37">
        <f>SUMIFS(СВЦЭМ!$D$34:$D$777,СВЦЭМ!$A$34:$A$777,$A77,СВЦЭМ!$B$34:$B$777,V$47)+'СЕТ СН'!$G$11+СВЦЭМ!$D$10+'СЕТ СН'!$G$5-'СЕТ СН'!$G$21</f>
        <v>4227.8354807799997</v>
      </c>
      <c r="W77" s="37">
        <f>SUMIFS(СВЦЭМ!$D$34:$D$777,СВЦЭМ!$A$34:$A$777,$A77,СВЦЭМ!$B$34:$B$777,W$47)+'СЕТ СН'!$G$11+СВЦЭМ!$D$10+'СЕТ СН'!$G$5-'СЕТ СН'!$G$21</f>
        <v>4288.1154527999997</v>
      </c>
      <c r="X77" s="37">
        <f>SUMIFS(СВЦЭМ!$D$34:$D$777,СВЦЭМ!$A$34:$A$777,$A77,СВЦЭМ!$B$34:$B$777,X$47)+'СЕТ СН'!$G$11+СВЦЭМ!$D$10+'СЕТ СН'!$G$5-'СЕТ СН'!$G$21</f>
        <v>4336.5722785400003</v>
      </c>
      <c r="Y77" s="37">
        <f>SUMIFS(СВЦЭМ!$D$34:$D$777,СВЦЭМ!$A$34:$A$777,$A77,СВЦЭМ!$B$34:$B$777,Y$47)+'СЕТ СН'!$G$11+СВЦЭМ!$D$10+'СЕТ СН'!$G$5-'СЕТ СН'!$G$21</f>
        <v>4385.7730863500001</v>
      </c>
    </row>
    <row r="78" spans="1:26" ht="15.75" x14ac:dyDescent="0.2">
      <c r="A78" s="36">
        <f t="shared" si="1"/>
        <v>43039</v>
      </c>
      <c r="B78" s="37">
        <f>SUMIFS(СВЦЭМ!$D$34:$D$777,СВЦЭМ!$A$34:$A$777,$A78,СВЦЭМ!$B$34:$B$777,B$47)+'СЕТ СН'!$G$11+СВЦЭМ!$D$10+'СЕТ СН'!$G$5-'СЕТ СН'!$G$21</f>
        <v>4518.3469388900003</v>
      </c>
      <c r="C78" s="37">
        <f>SUMIFS(СВЦЭМ!$D$34:$D$777,СВЦЭМ!$A$34:$A$777,$A78,СВЦЭМ!$B$34:$B$777,C$47)+'СЕТ СН'!$G$11+СВЦЭМ!$D$10+'СЕТ СН'!$G$5-'СЕТ СН'!$G$21</f>
        <v>4499.7753706399999</v>
      </c>
      <c r="D78" s="37">
        <f>SUMIFS(СВЦЭМ!$D$34:$D$777,СВЦЭМ!$A$34:$A$777,$A78,СВЦЭМ!$B$34:$B$777,D$47)+'СЕТ СН'!$G$11+СВЦЭМ!$D$10+'СЕТ СН'!$G$5-'СЕТ СН'!$G$21</f>
        <v>4547.0462436999996</v>
      </c>
      <c r="E78" s="37">
        <f>SUMIFS(СВЦЭМ!$D$34:$D$777,СВЦЭМ!$A$34:$A$777,$A78,СВЦЭМ!$B$34:$B$777,E$47)+'СЕТ СН'!$G$11+СВЦЭМ!$D$10+'СЕТ СН'!$G$5-'СЕТ СН'!$G$21</f>
        <v>4568.1824674999998</v>
      </c>
      <c r="F78" s="37">
        <f>SUMIFS(СВЦЭМ!$D$34:$D$777,СВЦЭМ!$A$34:$A$777,$A78,СВЦЭМ!$B$34:$B$777,F$47)+'СЕТ СН'!$G$11+СВЦЭМ!$D$10+'СЕТ СН'!$G$5-'СЕТ СН'!$G$21</f>
        <v>4569.5869024200001</v>
      </c>
      <c r="G78" s="37">
        <f>SUMIFS(СВЦЭМ!$D$34:$D$777,СВЦЭМ!$A$34:$A$777,$A78,СВЦЭМ!$B$34:$B$777,G$47)+'СЕТ СН'!$G$11+СВЦЭМ!$D$10+'СЕТ СН'!$G$5-'СЕТ СН'!$G$21</f>
        <v>4536.9565019000001</v>
      </c>
      <c r="H78" s="37">
        <f>SUMIFS(СВЦЭМ!$D$34:$D$777,СВЦЭМ!$A$34:$A$777,$A78,СВЦЭМ!$B$34:$B$777,H$47)+'СЕТ СН'!$G$11+СВЦЭМ!$D$10+'СЕТ СН'!$G$5-'СЕТ СН'!$G$21</f>
        <v>4487.0846690799999</v>
      </c>
      <c r="I78" s="37">
        <f>SUMIFS(СВЦЭМ!$D$34:$D$777,СВЦЭМ!$A$34:$A$777,$A78,СВЦЭМ!$B$34:$B$777,I$47)+'СЕТ СН'!$G$11+СВЦЭМ!$D$10+'СЕТ СН'!$G$5-'СЕТ СН'!$G$21</f>
        <v>4507.8134598100005</v>
      </c>
      <c r="J78" s="37">
        <f>SUMIFS(СВЦЭМ!$D$34:$D$777,СВЦЭМ!$A$34:$A$777,$A78,СВЦЭМ!$B$34:$B$777,J$47)+'СЕТ СН'!$G$11+СВЦЭМ!$D$10+'СЕТ СН'!$G$5-'СЕТ СН'!$G$21</f>
        <v>4452.0262714</v>
      </c>
      <c r="K78" s="37">
        <f>SUMIFS(СВЦЭМ!$D$34:$D$777,СВЦЭМ!$A$34:$A$777,$A78,СВЦЭМ!$B$34:$B$777,K$47)+'СЕТ СН'!$G$11+СВЦЭМ!$D$10+'СЕТ СН'!$G$5-'СЕТ СН'!$G$21</f>
        <v>4361.4870112099998</v>
      </c>
      <c r="L78" s="37">
        <f>SUMIFS(СВЦЭМ!$D$34:$D$777,СВЦЭМ!$A$34:$A$777,$A78,СВЦЭМ!$B$34:$B$777,L$47)+'СЕТ СН'!$G$11+СВЦЭМ!$D$10+'СЕТ СН'!$G$5-'СЕТ СН'!$G$21</f>
        <v>4312.6826018900001</v>
      </c>
      <c r="M78" s="37">
        <f>SUMIFS(СВЦЭМ!$D$34:$D$777,СВЦЭМ!$A$34:$A$777,$A78,СВЦЭМ!$B$34:$B$777,M$47)+'СЕТ СН'!$G$11+СВЦЭМ!$D$10+'СЕТ СН'!$G$5-'СЕТ СН'!$G$21</f>
        <v>4312.9211568499995</v>
      </c>
      <c r="N78" s="37">
        <f>SUMIFS(СВЦЭМ!$D$34:$D$777,СВЦЭМ!$A$34:$A$777,$A78,СВЦЭМ!$B$34:$B$777,N$47)+'СЕТ СН'!$G$11+СВЦЭМ!$D$10+'СЕТ СН'!$G$5-'СЕТ СН'!$G$21</f>
        <v>4303.08376451</v>
      </c>
      <c r="O78" s="37">
        <f>SUMIFS(СВЦЭМ!$D$34:$D$777,СВЦЭМ!$A$34:$A$777,$A78,СВЦЭМ!$B$34:$B$777,O$47)+'СЕТ СН'!$G$11+СВЦЭМ!$D$10+'СЕТ СН'!$G$5-'СЕТ СН'!$G$21</f>
        <v>4305.9973336100002</v>
      </c>
      <c r="P78" s="37">
        <f>SUMIFS(СВЦЭМ!$D$34:$D$777,СВЦЭМ!$A$34:$A$777,$A78,СВЦЭМ!$B$34:$B$777,P$47)+'СЕТ СН'!$G$11+СВЦЭМ!$D$10+'СЕТ СН'!$G$5-'СЕТ СН'!$G$21</f>
        <v>4298.9029067399997</v>
      </c>
      <c r="Q78" s="37">
        <f>SUMIFS(СВЦЭМ!$D$34:$D$777,СВЦЭМ!$A$34:$A$777,$A78,СВЦЭМ!$B$34:$B$777,Q$47)+'СЕТ СН'!$G$11+СВЦЭМ!$D$10+'СЕТ СН'!$G$5-'СЕТ СН'!$G$21</f>
        <v>4298.0213549700002</v>
      </c>
      <c r="R78" s="37">
        <f>SUMIFS(СВЦЭМ!$D$34:$D$777,СВЦЭМ!$A$34:$A$777,$A78,СВЦЭМ!$B$34:$B$777,R$47)+'СЕТ СН'!$G$11+СВЦЭМ!$D$10+'СЕТ СН'!$G$5-'СЕТ СН'!$G$21</f>
        <v>4288.7448315900001</v>
      </c>
      <c r="S78" s="37">
        <f>SUMIFS(СВЦЭМ!$D$34:$D$777,СВЦЭМ!$A$34:$A$777,$A78,СВЦЭМ!$B$34:$B$777,S$47)+'СЕТ СН'!$G$11+СВЦЭМ!$D$10+'СЕТ СН'!$G$5-'СЕТ СН'!$G$21</f>
        <v>4297.6936325699999</v>
      </c>
      <c r="T78" s="37">
        <f>SUMIFS(СВЦЭМ!$D$34:$D$777,СВЦЭМ!$A$34:$A$777,$A78,СВЦЭМ!$B$34:$B$777,T$47)+'СЕТ СН'!$G$11+СВЦЭМ!$D$10+'СЕТ СН'!$G$5-'СЕТ СН'!$G$21</f>
        <v>4255.0250655399996</v>
      </c>
      <c r="U78" s="37">
        <f>SUMIFS(СВЦЭМ!$D$34:$D$777,СВЦЭМ!$A$34:$A$777,$A78,СВЦЭМ!$B$34:$B$777,U$47)+'СЕТ СН'!$G$11+СВЦЭМ!$D$10+'СЕТ СН'!$G$5-'СЕТ СН'!$G$21</f>
        <v>4207.7203173799999</v>
      </c>
      <c r="V78" s="37">
        <f>SUMIFS(СВЦЭМ!$D$34:$D$777,СВЦЭМ!$A$34:$A$777,$A78,СВЦЭМ!$B$34:$B$777,V$47)+'СЕТ СН'!$G$11+СВЦЭМ!$D$10+'СЕТ СН'!$G$5-'СЕТ СН'!$G$21</f>
        <v>4245.5267027400005</v>
      </c>
      <c r="W78" s="37">
        <f>SUMIFS(СВЦЭМ!$D$34:$D$777,СВЦЭМ!$A$34:$A$777,$A78,СВЦЭМ!$B$34:$B$777,W$47)+'СЕТ СН'!$G$11+СВЦЭМ!$D$10+'СЕТ СН'!$G$5-'СЕТ СН'!$G$21</f>
        <v>4302.8536422400002</v>
      </c>
      <c r="X78" s="37">
        <f>SUMIFS(СВЦЭМ!$D$34:$D$777,СВЦЭМ!$A$34:$A$777,$A78,СВЦЭМ!$B$34:$B$777,X$47)+'СЕТ СН'!$G$11+СВЦЭМ!$D$10+'СЕТ СН'!$G$5-'СЕТ СН'!$G$21</f>
        <v>4366.5701758499999</v>
      </c>
      <c r="Y78" s="37">
        <f>SUMIFS(СВЦЭМ!$D$34:$D$777,СВЦЭМ!$A$34:$A$777,$A78,СВЦЭМ!$B$34:$B$777,Y$47)+'СЕТ СН'!$G$11+СВЦЭМ!$D$10+'СЕТ СН'!$G$5-'СЕТ СН'!$G$21</f>
        <v>4438.36765586</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01.10.2017</v>
      </c>
      <c r="B84" s="37">
        <f>SUMIFS(СВЦЭМ!$D$34:$D$777,СВЦЭМ!$A$34:$A$777,$A84,СВЦЭМ!$B$34:$B$777,B$83)+'СЕТ СН'!$H$11+СВЦЭМ!$D$10+'СЕТ СН'!$H$5-'СЕТ СН'!$H$21</f>
        <v>4854.3511900100002</v>
      </c>
      <c r="C84" s="37">
        <f>SUMIFS(СВЦЭМ!$D$34:$D$777,СВЦЭМ!$A$34:$A$777,$A84,СВЦЭМ!$B$34:$B$777,C$83)+'СЕТ СН'!$H$11+СВЦЭМ!$D$10+'СЕТ СН'!$H$5-'СЕТ СН'!$H$21</f>
        <v>4972.7904852699994</v>
      </c>
      <c r="D84" s="37">
        <f>SUMIFS(СВЦЭМ!$D$34:$D$777,СВЦЭМ!$A$34:$A$777,$A84,СВЦЭМ!$B$34:$B$777,D$83)+'СЕТ СН'!$H$11+СВЦЭМ!$D$10+'СЕТ СН'!$H$5-'СЕТ СН'!$H$21</f>
        <v>4989.5272373400003</v>
      </c>
      <c r="E84" s="37">
        <f>SUMIFS(СВЦЭМ!$D$34:$D$777,СВЦЭМ!$A$34:$A$777,$A84,СВЦЭМ!$B$34:$B$777,E$83)+'СЕТ СН'!$H$11+СВЦЭМ!$D$10+'СЕТ СН'!$H$5-'СЕТ СН'!$H$21</f>
        <v>4976.3338181999998</v>
      </c>
      <c r="F84" s="37">
        <f>SUMIFS(СВЦЭМ!$D$34:$D$777,СВЦЭМ!$A$34:$A$777,$A84,СВЦЭМ!$B$34:$B$777,F$83)+'СЕТ СН'!$H$11+СВЦЭМ!$D$10+'СЕТ СН'!$H$5-'СЕТ СН'!$H$21</f>
        <v>4985.3615225499998</v>
      </c>
      <c r="G84" s="37">
        <f>SUMIFS(СВЦЭМ!$D$34:$D$777,СВЦЭМ!$A$34:$A$777,$A84,СВЦЭМ!$B$34:$B$777,G$83)+'СЕТ СН'!$H$11+СВЦЭМ!$D$10+'СЕТ СН'!$H$5-'СЕТ СН'!$H$21</f>
        <v>4985.6941279399998</v>
      </c>
      <c r="H84" s="37">
        <f>SUMIFS(СВЦЭМ!$D$34:$D$777,СВЦЭМ!$A$34:$A$777,$A84,СВЦЭМ!$B$34:$B$777,H$83)+'СЕТ СН'!$H$11+СВЦЭМ!$D$10+'СЕТ СН'!$H$5-'СЕТ СН'!$H$21</f>
        <v>4901.1363025600003</v>
      </c>
      <c r="I84" s="37">
        <f>SUMIFS(СВЦЭМ!$D$34:$D$777,СВЦЭМ!$A$34:$A$777,$A84,СВЦЭМ!$B$34:$B$777,I$83)+'СЕТ СН'!$H$11+СВЦЭМ!$D$10+'СЕТ СН'!$H$5-'СЕТ СН'!$H$21</f>
        <v>4812.5440424199996</v>
      </c>
      <c r="J84" s="37">
        <f>SUMIFS(СВЦЭМ!$D$34:$D$777,СВЦЭМ!$A$34:$A$777,$A84,СВЦЭМ!$B$34:$B$777,J$83)+'СЕТ СН'!$H$11+СВЦЭМ!$D$10+'СЕТ СН'!$H$5-'СЕТ СН'!$H$21</f>
        <v>4705.4098119299997</v>
      </c>
      <c r="K84" s="37">
        <f>SUMIFS(СВЦЭМ!$D$34:$D$777,СВЦЭМ!$A$34:$A$777,$A84,СВЦЭМ!$B$34:$B$777,K$83)+'СЕТ СН'!$H$11+СВЦЭМ!$D$10+'СЕТ СН'!$H$5-'СЕТ СН'!$H$21</f>
        <v>4610.3032928100001</v>
      </c>
      <c r="L84" s="37">
        <f>SUMIFS(СВЦЭМ!$D$34:$D$777,СВЦЭМ!$A$34:$A$777,$A84,СВЦЭМ!$B$34:$B$777,L$83)+'СЕТ СН'!$H$11+СВЦЭМ!$D$10+'СЕТ СН'!$H$5-'СЕТ СН'!$H$21</f>
        <v>4575.4261273399998</v>
      </c>
      <c r="M84" s="37">
        <f>SUMIFS(СВЦЭМ!$D$34:$D$777,СВЦЭМ!$A$34:$A$777,$A84,СВЦЭМ!$B$34:$B$777,M$83)+'СЕТ СН'!$H$11+СВЦЭМ!$D$10+'СЕТ СН'!$H$5-'СЕТ СН'!$H$21</f>
        <v>4540.0072718000001</v>
      </c>
      <c r="N84" s="37">
        <f>SUMIFS(СВЦЭМ!$D$34:$D$777,СВЦЭМ!$A$34:$A$777,$A84,СВЦЭМ!$B$34:$B$777,N$83)+'СЕТ СН'!$H$11+СВЦЭМ!$D$10+'СЕТ СН'!$H$5-'СЕТ СН'!$H$21</f>
        <v>4549.7182471199994</v>
      </c>
      <c r="O84" s="37">
        <f>SUMIFS(СВЦЭМ!$D$34:$D$777,СВЦЭМ!$A$34:$A$777,$A84,СВЦЭМ!$B$34:$B$777,O$83)+'СЕТ СН'!$H$11+СВЦЭМ!$D$10+'СЕТ СН'!$H$5-'СЕТ СН'!$H$21</f>
        <v>4548.6708990500001</v>
      </c>
      <c r="P84" s="37">
        <f>SUMIFS(СВЦЭМ!$D$34:$D$777,СВЦЭМ!$A$34:$A$777,$A84,СВЦЭМ!$B$34:$B$777,P$83)+'СЕТ СН'!$H$11+СВЦЭМ!$D$10+'СЕТ СН'!$H$5-'СЕТ СН'!$H$21</f>
        <v>4544.4684290200003</v>
      </c>
      <c r="Q84" s="37">
        <f>SUMIFS(СВЦЭМ!$D$34:$D$777,СВЦЭМ!$A$34:$A$777,$A84,СВЦЭМ!$B$34:$B$777,Q$83)+'СЕТ СН'!$H$11+СВЦЭМ!$D$10+'СЕТ СН'!$H$5-'СЕТ СН'!$H$21</f>
        <v>4540.1705675499998</v>
      </c>
      <c r="R84" s="37">
        <f>SUMIFS(СВЦЭМ!$D$34:$D$777,СВЦЭМ!$A$34:$A$777,$A84,СВЦЭМ!$B$34:$B$777,R$83)+'СЕТ СН'!$H$11+СВЦЭМ!$D$10+'СЕТ СН'!$H$5-'СЕТ СН'!$H$21</f>
        <v>4538.6133059599997</v>
      </c>
      <c r="S84" s="37">
        <f>SUMIFS(СВЦЭМ!$D$34:$D$777,СВЦЭМ!$A$34:$A$777,$A84,СВЦЭМ!$B$34:$B$777,S$83)+'СЕТ СН'!$H$11+СВЦЭМ!$D$10+'СЕТ СН'!$H$5-'СЕТ СН'!$H$21</f>
        <v>4538.8297682499997</v>
      </c>
      <c r="T84" s="37">
        <f>SUMIFS(СВЦЭМ!$D$34:$D$777,СВЦЭМ!$A$34:$A$777,$A84,СВЦЭМ!$B$34:$B$777,T$83)+'СЕТ СН'!$H$11+СВЦЭМ!$D$10+'СЕТ СН'!$H$5-'СЕТ СН'!$H$21</f>
        <v>4535.9752369999997</v>
      </c>
      <c r="U84" s="37">
        <f>SUMIFS(СВЦЭМ!$D$34:$D$777,СВЦЭМ!$A$34:$A$777,$A84,СВЦЭМ!$B$34:$B$777,U$83)+'СЕТ СН'!$H$11+СВЦЭМ!$D$10+'СЕТ СН'!$H$5-'СЕТ СН'!$H$21</f>
        <v>4532.4494706599999</v>
      </c>
      <c r="V84" s="37">
        <f>SUMIFS(СВЦЭМ!$D$34:$D$777,СВЦЭМ!$A$34:$A$777,$A84,СВЦЭМ!$B$34:$B$777,V$83)+'СЕТ СН'!$H$11+СВЦЭМ!$D$10+'СЕТ СН'!$H$5-'СЕТ СН'!$H$21</f>
        <v>4540.4047652299996</v>
      </c>
      <c r="W84" s="37">
        <f>SUMIFS(СВЦЭМ!$D$34:$D$777,СВЦЭМ!$A$34:$A$777,$A84,СВЦЭМ!$B$34:$B$777,W$83)+'СЕТ СН'!$H$11+СВЦЭМ!$D$10+'СЕТ СН'!$H$5-'СЕТ СН'!$H$21</f>
        <v>4633.3974557799993</v>
      </c>
      <c r="X84" s="37">
        <f>SUMIFS(СВЦЭМ!$D$34:$D$777,СВЦЭМ!$A$34:$A$777,$A84,СВЦЭМ!$B$34:$B$777,X$83)+'СЕТ СН'!$H$11+СВЦЭМ!$D$10+'СЕТ СН'!$H$5-'СЕТ СН'!$H$21</f>
        <v>4709.7129805699997</v>
      </c>
      <c r="Y84" s="37">
        <f>SUMIFS(СВЦЭМ!$D$34:$D$777,СВЦЭМ!$A$34:$A$777,$A84,СВЦЭМ!$B$34:$B$777,Y$83)+'СЕТ СН'!$H$11+СВЦЭМ!$D$10+'СЕТ СН'!$H$5-'СЕТ СН'!$H$21</f>
        <v>4781.99460378</v>
      </c>
      <c r="AA84" s="46"/>
    </row>
    <row r="85" spans="1:27" ht="15.75" x14ac:dyDescent="0.2">
      <c r="A85" s="36">
        <f>A84+1</f>
        <v>43010</v>
      </c>
      <c r="B85" s="37">
        <f>SUMIFS(СВЦЭМ!$D$34:$D$777,СВЦЭМ!$A$34:$A$777,$A85,СВЦЭМ!$B$34:$B$777,B$83)+'СЕТ СН'!$H$11+СВЦЭМ!$D$10+'СЕТ СН'!$H$5-'СЕТ СН'!$H$21</f>
        <v>4933.42704297</v>
      </c>
      <c r="C85" s="37">
        <f>SUMIFS(СВЦЭМ!$D$34:$D$777,СВЦЭМ!$A$34:$A$777,$A85,СВЦЭМ!$B$34:$B$777,C$83)+'СЕТ СН'!$H$11+СВЦЭМ!$D$10+'СЕТ СН'!$H$5-'СЕТ СН'!$H$21</f>
        <v>4991.5942001900003</v>
      </c>
      <c r="D85" s="37">
        <f>SUMIFS(СВЦЭМ!$D$34:$D$777,СВЦЭМ!$A$34:$A$777,$A85,СВЦЭМ!$B$34:$B$777,D$83)+'СЕТ СН'!$H$11+СВЦЭМ!$D$10+'СЕТ СН'!$H$5-'СЕТ СН'!$H$21</f>
        <v>5001.1747528699998</v>
      </c>
      <c r="E85" s="37">
        <f>SUMIFS(СВЦЭМ!$D$34:$D$777,СВЦЭМ!$A$34:$A$777,$A85,СВЦЭМ!$B$34:$B$777,E$83)+'СЕТ СН'!$H$11+СВЦЭМ!$D$10+'СЕТ СН'!$H$5-'СЕТ СН'!$H$21</f>
        <v>5011.1168355499995</v>
      </c>
      <c r="F85" s="37">
        <f>SUMIFS(СВЦЭМ!$D$34:$D$777,СВЦЭМ!$A$34:$A$777,$A85,СВЦЭМ!$B$34:$B$777,F$83)+'СЕТ СН'!$H$11+СВЦЭМ!$D$10+'СЕТ СН'!$H$5-'СЕТ СН'!$H$21</f>
        <v>5024.5795661499997</v>
      </c>
      <c r="G85" s="37">
        <f>SUMIFS(СВЦЭМ!$D$34:$D$777,СВЦЭМ!$A$34:$A$777,$A85,СВЦЭМ!$B$34:$B$777,G$83)+'СЕТ СН'!$H$11+СВЦЭМ!$D$10+'СЕТ СН'!$H$5-'СЕТ СН'!$H$21</f>
        <v>5012.1010147699999</v>
      </c>
      <c r="H85" s="37">
        <f>SUMIFS(СВЦЭМ!$D$34:$D$777,СВЦЭМ!$A$34:$A$777,$A85,СВЦЭМ!$B$34:$B$777,H$83)+'СЕТ СН'!$H$11+СВЦЭМ!$D$10+'СЕТ СН'!$H$5-'СЕТ СН'!$H$21</f>
        <v>4937.8550663099995</v>
      </c>
      <c r="I85" s="37">
        <f>SUMIFS(СВЦЭМ!$D$34:$D$777,СВЦЭМ!$A$34:$A$777,$A85,СВЦЭМ!$B$34:$B$777,I$83)+'СЕТ СН'!$H$11+СВЦЭМ!$D$10+'СЕТ СН'!$H$5-'СЕТ СН'!$H$21</f>
        <v>4857.1108600500002</v>
      </c>
      <c r="J85" s="37">
        <f>SUMIFS(СВЦЭМ!$D$34:$D$777,СВЦЭМ!$A$34:$A$777,$A85,СВЦЭМ!$B$34:$B$777,J$83)+'СЕТ СН'!$H$11+СВЦЭМ!$D$10+'СЕТ СН'!$H$5-'СЕТ СН'!$H$21</f>
        <v>4759.9909284099995</v>
      </c>
      <c r="K85" s="37">
        <f>SUMIFS(СВЦЭМ!$D$34:$D$777,СВЦЭМ!$A$34:$A$777,$A85,СВЦЭМ!$B$34:$B$777,K$83)+'СЕТ СН'!$H$11+СВЦЭМ!$D$10+'СЕТ СН'!$H$5-'СЕТ СН'!$H$21</f>
        <v>4636.74170159</v>
      </c>
      <c r="L85" s="37">
        <f>SUMIFS(СВЦЭМ!$D$34:$D$777,СВЦЭМ!$A$34:$A$777,$A85,СВЦЭМ!$B$34:$B$777,L$83)+'СЕТ СН'!$H$11+СВЦЭМ!$D$10+'СЕТ СН'!$H$5-'СЕТ СН'!$H$21</f>
        <v>4558.77099129</v>
      </c>
      <c r="M85" s="37">
        <f>SUMIFS(СВЦЭМ!$D$34:$D$777,СВЦЭМ!$A$34:$A$777,$A85,СВЦЭМ!$B$34:$B$777,M$83)+'СЕТ СН'!$H$11+СВЦЭМ!$D$10+'СЕТ СН'!$H$5-'СЕТ СН'!$H$21</f>
        <v>4526.48278089</v>
      </c>
      <c r="N85" s="37">
        <f>SUMIFS(СВЦЭМ!$D$34:$D$777,СВЦЭМ!$A$34:$A$777,$A85,СВЦЭМ!$B$34:$B$777,N$83)+'СЕТ СН'!$H$11+СВЦЭМ!$D$10+'СЕТ СН'!$H$5-'СЕТ СН'!$H$21</f>
        <v>4534.5758458399996</v>
      </c>
      <c r="O85" s="37">
        <f>SUMIFS(СВЦЭМ!$D$34:$D$777,СВЦЭМ!$A$34:$A$777,$A85,СВЦЭМ!$B$34:$B$777,O$83)+'СЕТ СН'!$H$11+СВЦЭМ!$D$10+'СЕТ СН'!$H$5-'СЕТ СН'!$H$21</f>
        <v>4531.15246424</v>
      </c>
      <c r="P85" s="37">
        <f>SUMIFS(СВЦЭМ!$D$34:$D$777,СВЦЭМ!$A$34:$A$777,$A85,СВЦЭМ!$B$34:$B$777,P$83)+'СЕТ СН'!$H$11+СВЦЭМ!$D$10+'СЕТ СН'!$H$5-'СЕТ СН'!$H$21</f>
        <v>4543.32506483</v>
      </c>
      <c r="Q85" s="37">
        <f>SUMIFS(СВЦЭМ!$D$34:$D$777,СВЦЭМ!$A$34:$A$777,$A85,СВЦЭМ!$B$34:$B$777,Q$83)+'СЕТ СН'!$H$11+СВЦЭМ!$D$10+'СЕТ СН'!$H$5-'СЕТ СН'!$H$21</f>
        <v>4551.7616385199999</v>
      </c>
      <c r="R85" s="37">
        <f>SUMIFS(СВЦЭМ!$D$34:$D$777,СВЦЭМ!$A$34:$A$777,$A85,СВЦЭМ!$B$34:$B$777,R$83)+'СЕТ СН'!$H$11+СВЦЭМ!$D$10+'СЕТ СН'!$H$5-'СЕТ СН'!$H$21</f>
        <v>4556.7715899499999</v>
      </c>
      <c r="S85" s="37">
        <f>SUMIFS(СВЦЭМ!$D$34:$D$777,СВЦЭМ!$A$34:$A$777,$A85,СВЦЭМ!$B$34:$B$777,S$83)+'СЕТ СН'!$H$11+СВЦЭМ!$D$10+'СЕТ СН'!$H$5-'СЕТ СН'!$H$21</f>
        <v>4541.6995871600002</v>
      </c>
      <c r="T85" s="37">
        <f>SUMIFS(СВЦЭМ!$D$34:$D$777,СВЦЭМ!$A$34:$A$777,$A85,СВЦЭМ!$B$34:$B$777,T$83)+'СЕТ СН'!$H$11+СВЦЭМ!$D$10+'СЕТ СН'!$H$5-'СЕТ СН'!$H$21</f>
        <v>4523.7757849600002</v>
      </c>
      <c r="U85" s="37">
        <f>SUMIFS(СВЦЭМ!$D$34:$D$777,СВЦЭМ!$A$34:$A$777,$A85,СВЦЭМ!$B$34:$B$777,U$83)+'СЕТ СН'!$H$11+СВЦЭМ!$D$10+'СЕТ СН'!$H$5-'СЕТ СН'!$H$21</f>
        <v>4552.3598116200001</v>
      </c>
      <c r="V85" s="37">
        <f>SUMIFS(СВЦЭМ!$D$34:$D$777,СВЦЭМ!$A$34:$A$777,$A85,СВЦЭМ!$B$34:$B$777,V$83)+'СЕТ СН'!$H$11+СВЦЭМ!$D$10+'СЕТ СН'!$H$5-'СЕТ СН'!$H$21</f>
        <v>4551.5940923899998</v>
      </c>
      <c r="W85" s="37">
        <f>SUMIFS(СВЦЭМ!$D$34:$D$777,СВЦЭМ!$A$34:$A$777,$A85,СВЦЭМ!$B$34:$B$777,W$83)+'СЕТ СН'!$H$11+СВЦЭМ!$D$10+'СЕТ СН'!$H$5-'СЕТ СН'!$H$21</f>
        <v>4618.7817334399997</v>
      </c>
      <c r="X85" s="37">
        <f>SUMIFS(СВЦЭМ!$D$34:$D$777,СВЦЭМ!$A$34:$A$777,$A85,СВЦЭМ!$B$34:$B$777,X$83)+'СЕТ СН'!$H$11+СВЦЭМ!$D$10+'СЕТ СН'!$H$5-'СЕТ СН'!$H$21</f>
        <v>4690.6722614399996</v>
      </c>
      <c r="Y85" s="37">
        <f>SUMIFS(СВЦЭМ!$D$34:$D$777,СВЦЭМ!$A$34:$A$777,$A85,СВЦЭМ!$B$34:$B$777,Y$83)+'СЕТ СН'!$H$11+СВЦЭМ!$D$10+'СЕТ СН'!$H$5-'СЕТ СН'!$H$21</f>
        <v>4767.2875987400002</v>
      </c>
    </row>
    <row r="86" spans="1:27" ht="15.75" x14ac:dyDescent="0.2">
      <c r="A86" s="36">
        <f t="shared" ref="A86:A114" si="2">A85+1</f>
        <v>43011</v>
      </c>
      <c r="B86" s="37">
        <f>SUMIFS(СВЦЭМ!$D$34:$D$777,СВЦЭМ!$A$34:$A$777,$A86,СВЦЭМ!$B$34:$B$777,B$83)+'СЕТ СН'!$H$11+СВЦЭМ!$D$10+'СЕТ СН'!$H$5-'СЕТ СН'!$H$21</f>
        <v>4794.2886388699999</v>
      </c>
      <c r="C86" s="37">
        <f>SUMIFS(СВЦЭМ!$D$34:$D$777,СВЦЭМ!$A$34:$A$777,$A86,СВЦЭМ!$B$34:$B$777,C$83)+'СЕТ СН'!$H$11+СВЦЭМ!$D$10+'СЕТ СН'!$H$5-'СЕТ СН'!$H$21</f>
        <v>4853.5371526199997</v>
      </c>
      <c r="D86" s="37">
        <f>SUMIFS(СВЦЭМ!$D$34:$D$777,СВЦЭМ!$A$34:$A$777,$A86,СВЦЭМ!$B$34:$B$777,D$83)+'СЕТ СН'!$H$11+СВЦЭМ!$D$10+'СЕТ СН'!$H$5-'СЕТ СН'!$H$21</f>
        <v>4881.8363511999996</v>
      </c>
      <c r="E86" s="37">
        <f>SUMIFS(СВЦЭМ!$D$34:$D$777,СВЦЭМ!$A$34:$A$777,$A86,СВЦЭМ!$B$34:$B$777,E$83)+'СЕТ СН'!$H$11+СВЦЭМ!$D$10+'СЕТ СН'!$H$5-'СЕТ СН'!$H$21</f>
        <v>4885.9855804099998</v>
      </c>
      <c r="F86" s="37">
        <f>SUMIFS(СВЦЭМ!$D$34:$D$777,СВЦЭМ!$A$34:$A$777,$A86,СВЦЭМ!$B$34:$B$777,F$83)+'СЕТ СН'!$H$11+СВЦЭМ!$D$10+'СЕТ СН'!$H$5-'СЕТ СН'!$H$21</f>
        <v>4884.1986101599996</v>
      </c>
      <c r="G86" s="37">
        <f>SUMIFS(СВЦЭМ!$D$34:$D$777,СВЦЭМ!$A$34:$A$777,$A86,СВЦЭМ!$B$34:$B$777,G$83)+'СЕТ СН'!$H$11+СВЦЭМ!$D$10+'СЕТ СН'!$H$5-'СЕТ СН'!$H$21</f>
        <v>4871.9334549100004</v>
      </c>
      <c r="H86" s="37">
        <f>SUMIFS(СВЦЭМ!$D$34:$D$777,СВЦЭМ!$A$34:$A$777,$A86,СВЦЭМ!$B$34:$B$777,H$83)+'СЕТ СН'!$H$11+СВЦЭМ!$D$10+'СЕТ СН'!$H$5-'СЕТ СН'!$H$21</f>
        <v>4807.9349317199994</v>
      </c>
      <c r="I86" s="37">
        <f>SUMIFS(СВЦЭМ!$D$34:$D$777,СВЦЭМ!$A$34:$A$777,$A86,СВЦЭМ!$B$34:$B$777,I$83)+'СЕТ СН'!$H$11+СВЦЭМ!$D$10+'СЕТ СН'!$H$5-'СЕТ СН'!$H$21</f>
        <v>4760.7427301199996</v>
      </c>
      <c r="J86" s="37">
        <f>SUMIFS(СВЦЭМ!$D$34:$D$777,СВЦЭМ!$A$34:$A$777,$A86,СВЦЭМ!$B$34:$B$777,J$83)+'СЕТ СН'!$H$11+СВЦЭМ!$D$10+'СЕТ СН'!$H$5-'СЕТ СН'!$H$21</f>
        <v>4718.2100985199995</v>
      </c>
      <c r="K86" s="37">
        <f>SUMIFS(СВЦЭМ!$D$34:$D$777,СВЦЭМ!$A$34:$A$777,$A86,СВЦЭМ!$B$34:$B$777,K$83)+'СЕТ СН'!$H$11+СВЦЭМ!$D$10+'СЕТ СН'!$H$5-'СЕТ СН'!$H$21</f>
        <v>4640.12562015</v>
      </c>
      <c r="L86" s="37">
        <f>SUMIFS(СВЦЭМ!$D$34:$D$777,СВЦЭМ!$A$34:$A$777,$A86,СВЦЭМ!$B$34:$B$777,L$83)+'СЕТ СН'!$H$11+СВЦЭМ!$D$10+'СЕТ СН'!$H$5-'СЕТ СН'!$H$21</f>
        <v>4571.314883</v>
      </c>
      <c r="M86" s="37">
        <f>SUMIFS(СВЦЭМ!$D$34:$D$777,СВЦЭМ!$A$34:$A$777,$A86,СВЦЭМ!$B$34:$B$777,M$83)+'СЕТ СН'!$H$11+СВЦЭМ!$D$10+'СЕТ СН'!$H$5-'СЕТ СН'!$H$21</f>
        <v>4537.9591722099995</v>
      </c>
      <c r="N86" s="37">
        <f>SUMIFS(СВЦЭМ!$D$34:$D$777,СВЦЭМ!$A$34:$A$777,$A86,СВЦЭМ!$B$34:$B$777,N$83)+'СЕТ СН'!$H$11+СВЦЭМ!$D$10+'СЕТ СН'!$H$5-'СЕТ СН'!$H$21</f>
        <v>4529.3010871099996</v>
      </c>
      <c r="O86" s="37">
        <f>SUMIFS(СВЦЭМ!$D$34:$D$777,СВЦЭМ!$A$34:$A$777,$A86,СВЦЭМ!$B$34:$B$777,O$83)+'СЕТ СН'!$H$11+СВЦЭМ!$D$10+'СЕТ СН'!$H$5-'СЕТ СН'!$H$21</f>
        <v>4534.4345280099997</v>
      </c>
      <c r="P86" s="37">
        <f>SUMIFS(СВЦЭМ!$D$34:$D$777,СВЦЭМ!$A$34:$A$777,$A86,СВЦЭМ!$B$34:$B$777,P$83)+'СЕТ СН'!$H$11+СВЦЭМ!$D$10+'СЕТ СН'!$H$5-'СЕТ СН'!$H$21</f>
        <v>4534.2023871399997</v>
      </c>
      <c r="Q86" s="37">
        <f>SUMIFS(СВЦЭМ!$D$34:$D$777,СВЦЭМ!$A$34:$A$777,$A86,СВЦЭМ!$B$34:$B$777,Q$83)+'СЕТ СН'!$H$11+СВЦЭМ!$D$10+'СЕТ СН'!$H$5-'СЕТ СН'!$H$21</f>
        <v>4533.45558678</v>
      </c>
      <c r="R86" s="37">
        <f>SUMIFS(СВЦЭМ!$D$34:$D$777,СВЦЭМ!$A$34:$A$777,$A86,СВЦЭМ!$B$34:$B$777,R$83)+'СЕТ СН'!$H$11+СВЦЭМ!$D$10+'СЕТ СН'!$H$5-'СЕТ СН'!$H$21</f>
        <v>4533.5725047300002</v>
      </c>
      <c r="S86" s="37">
        <f>SUMIFS(СВЦЭМ!$D$34:$D$777,СВЦЭМ!$A$34:$A$777,$A86,СВЦЭМ!$B$34:$B$777,S$83)+'СЕТ СН'!$H$11+СВЦЭМ!$D$10+'СЕТ СН'!$H$5-'СЕТ СН'!$H$21</f>
        <v>4532.1124329499999</v>
      </c>
      <c r="T86" s="37">
        <f>SUMIFS(СВЦЭМ!$D$34:$D$777,СВЦЭМ!$A$34:$A$777,$A86,СВЦЭМ!$B$34:$B$777,T$83)+'СЕТ СН'!$H$11+СВЦЭМ!$D$10+'СЕТ СН'!$H$5-'СЕТ СН'!$H$21</f>
        <v>4533.69988354</v>
      </c>
      <c r="U86" s="37">
        <f>SUMIFS(СВЦЭМ!$D$34:$D$777,СВЦЭМ!$A$34:$A$777,$A86,СВЦЭМ!$B$34:$B$777,U$83)+'СЕТ СН'!$H$11+СВЦЭМ!$D$10+'СЕТ СН'!$H$5-'СЕТ СН'!$H$21</f>
        <v>4563.2391612900001</v>
      </c>
      <c r="V86" s="37">
        <f>SUMIFS(СВЦЭМ!$D$34:$D$777,СВЦЭМ!$A$34:$A$777,$A86,СВЦЭМ!$B$34:$B$777,V$83)+'СЕТ СН'!$H$11+СВЦЭМ!$D$10+'СЕТ СН'!$H$5-'СЕТ СН'!$H$21</f>
        <v>4558.3831777599999</v>
      </c>
      <c r="W86" s="37">
        <f>SUMIFS(СВЦЭМ!$D$34:$D$777,СВЦЭМ!$A$34:$A$777,$A86,СВЦЭМ!$B$34:$B$777,W$83)+'СЕТ СН'!$H$11+СВЦЭМ!$D$10+'СЕТ СН'!$H$5-'СЕТ СН'!$H$21</f>
        <v>4620.3205999199999</v>
      </c>
      <c r="X86" s="37">
        <f>SUMIFS(СВЦЭМ!$D$34:$D$777,СВЦЭМ!$A$34:$A$777,$A86,СВЦЭМ!$B$34:$B$777,X$83)+'СЕТ СН'!$H$11+СВЦЭМ!$D$10+'СЕТ СН'!$H$5-'СЕТ СН'!$H$21</f>
        <v>4677.1479695099997</v>
      </c>
      <c r="Y86" s="37">
        <f>SUMIFS(СВЦЭМ!$D$34:$D$777,СВЦЭМ!$A$34:$A$777,$A86,СВЦЭМ!$B$34:$B$777,Y$83)+'СЕТ СН'!$H$11+СВЦЭМ!$D$10+'СЕТ СН'!$H$5-'СЕТ СН'!$H$21</f>
        <v>4737.7013335399997</v>
      </c>
    </row>
    <row r="87" spans="1:27" ht="15.75" x14ac:dyDescent="0.2">
      <c r="A87" s="36">
        <f t="shared" si="2"/>
        <v>43012</v>
      </c>
      <c r="B87" s="37">
        <f>SUMIFS(СВЦЭМ!$D$34:$D$777,СВЦЭМ!$A$34:$A$777,$A87,СВЦЭМ!$B$34:$B$777,B$83)+'СЕТ СН'!$H$11+СВЦЭМ!$D$10+'СЕТ СН'!$H$5-'СЕТ СН'!$H$21</f>
        <v>4788.3514687400002</v>
      </c>
      <c r="C87" s="37">
        <f>SUMIFS(СВЦЭМ!$D$34:$D$777,СВЦЭМ!$A$34:$A$777,$A87,СВЦЭМ!$B$34:$B$777,C$83)+'СЕТ СН'!$H$11+СВЦЭМ!$D$10+'СЕТ СН'!$H$5-'СЕТ СН'!$H$21</f>
        <v>4816.1578039400001</v>
      </c>
      <c r="D87" s="37">
        <f>SUMIFS(СВЦЭМ!$D$34:$D$777,СВЦЭМ!$A$34:$A$777,$A87,СВЦЭМ!$B$34:$B$777,D$83)+'СЕТ СН'!$H$11+СВЦЭМ!$D$10+'СЕТ СН'!$H$5-'СЕТ СН'!$H$21</f>
        <v>4797.3845947700001</v>
      </c>
      <c r="E87" s="37">
        <f>SUMIFS(СВЦЭМ!$D$34:$D$777,СВЦЭМ!$A$34:$A$777,$A87,СВЦЭМ!$B$34:$B$777,E$83)+'СЕТ СН'!$H$11+СВЦЭМ!$D$10+'СЕТ СН'!$H$5-'СЕТ СН'!$H$21</f>
        <v>4790.5792510199999</v>
      </c>
      <c r="F87" s="37">
        <f>SUMIFS(СВЦЭМ!$D$34:$D$777,СВЦЭМ!$A$34:$A$777,$A87,СВЦЭМ!$B$34:$B$777,F$83)+'СЕТ СН'!$H$11+СВЦЭМ!$D$10+'СЕТ СН'!$H$5-'СЕТ СН'!$H$21</f>
        <v>4788.5472123099998</v>
      </c>
      <c r="G87" s="37">
        <f>SUMIFS(СВЦЭМ!$D$34:$D$777,СВЦЭМ!$A$34:$A$777,$A87,СВЦЭМ!$B$34:$B$777,G$83)+'СЕТ СН'!$H$11+СВЦЭМ!$D$10+'СЕТ СН'!$H$5-'СЕТ СН'!$H$21</f>
        <v>4803.1671049400002</v>
      </c>
      <c r="H87" s="37">
        <f>SUMIFS(СВЦЭМ!$D$34:$D$777,СВЦЭМ!$A$34:$A$777,$A87,СВЦЭМ!$B$34:$B$777,H$83)+'СЕТ СН'!$H$11+СВЦЭМ!$D$10+'СЕТ СН'!$H$5-'СЕТ СН'!$H$21</f>
        <v>4839.9998890699999</v>
      </c>
      <c r="I87" s="37">
        <f>SUMIFS(СВЦЭМ!$D$34:$D$777,СВЦЭМ!$A$34:$A$777,$A87,СВЦЭМ!$B$34:$B$777,I$83)+'СЕТ СН'!$H$11+СВЦЭМ!$D$10+'СЕТ СН'!$H$5-'СЕТ СН'!$H$21</f>
        <v>4814.1850335999998</v>
      </c>
      <c r="J87" s="37">
        <f>SUMIFS(СВЦЭМ!$D$34:$D$777,СВЦЭМ!$A$34:$A$777,$A87,СВЦЭМ!$B$34:$B$777,J$83)+'СЕТ СН'!$H$11+СВЦЭМ!$D$10+'СЕТ СН'!$H$5-'СЕТ СН'!$H$21</f>
        <v>4761.2403877999996</v>
      </c>
      <c r="K87" s="37">
        <f>SUMIFS(СВЦЭМ!$D$34:$D$777,СВЦЭМ!$A$34:$A$777,$A87,СВЦЭМ!$B$34:$B$777,K$83)+'СЕТ СН'!$H$11+СВЦЭМ!$D$10+'СЕТ СН'!$H$5-'СЕТ СН'!$H$21</f>
        <v>4653.7380062800003</v>
      </c>
      <c r="L87" s="37">
        <f>SUMIFS(СВЦЭМ!$D$34:$D$777,СВЦЭМ!$A$34:$A$777,$A87,СВЦЭМ!$B$34:$B$777,L$83)+'СЕТ СН'!$H$11+СВЦЭМ!$D$10+'СЕТ СН'!$H$5-'СЕТ СН'!$H$21</f>
        <v>4551.9157822099996</v>
      </c>
      <c r="M87" s="37">
        <f>SUMIFS(СВЦЭМ!$D$34:$D$777,СВЦЭМ!$A$34:$A$777,$A87,СВЦЭМ!$B$34:$B$777,M$83)+'СЕТ СН'!$H$11+СВЦЭМ!$D$10+'СЕТ СН'!$H$5-'СЕТ СН'!$H$21</f>
        <v>4527.0638950900002</v>
      </c>
      <c r="N87" s="37">
        <f>SUMIFS(СВЦЭМ!$D$34:$D$777,СВЦЭМ!$A$34:$A$777,$A87,СВЦЭМ!$B$34:$B$777,N$83)+'СЕТ СН'!$H$11+СВЦЭМ!$D$10+'СЕТ СН'!$H$5-'СЕТ СН'!$H$21</f>
        <v>4520.1279991399997</v>
      </c>
      <c r="O87" s="37">
        <f>SUMIFS(СВЦЭМ!$D$34:$D$777,СВЦЭМ!$A$34:$A$777,$A87,СВЦЭМ!$B$34:$B$777,O$83)+'СЕТ СН'!$H$11+СВЦЭМ!$D$10+'СЕТ СН'!$H$5-'СЕТ СН'!$H$21</f>
        <v>4523.3987824099995</v>
      </c>
      <c r="P87" s="37">
        <f>SUMIFS(СВЦЭМ!$D$34:$D$777,СВЦЭМ!$A$34:$A$777,$A87,СВЦЭМ!$B$34:$B$777,P$83)+'СЕТ СН'!$H$11+СВЦЭМ!$D$10+'СЕТ СН'!$H$5-'СЕТ СН'!$H$21</f>
        <v>4521.1600592300001</v>
      </c>
      <c r="Q87" s="37">
        <f>SUMIFS(СВЦЭМ!$D$34:$D$777,СВЦЭМ!$A$34:$A$777,$A87,СВЦЭМ!$B$34:$B$777,Q$83)+'СЕТ СН'!$H$11+СВЦЭМ!$D$10+'СЕТ СН'!$H$5-'СЕТ СН'!$H$21</f>
        <v>4521.8277527199998</v>
      </c>
      <c r="R87" s="37">
        <f>SUMIFS(СВЦЭМ!$D$34:$D$777,СВЦЭМ!$A$34:$A$777,$A87,СВЦЭМ!$B$34:$B$777,R$83)+'СЕТ СН'!$H$11+СВЦЭМ!$D$10+'СЕТ СН'!$H$5-'СЕТ СН'!$H$21</f>
        <v>4532.5392456399995</v>
      </c>
      <c r="S87" s="37">
        <f>SUMIFS(СВЦЭМ!$D$34:$D$777,СВЦЭМ!$A$34:$A$777,$A87,СВЦЭМ!$B$34:$B$777,S$83)+'СЕТ СН'!$H$11+СВЦЭМ!$D$10+'СЕТ СН'!$H$5-'СЕТ СН'!$H$21</f>
        <v>4542.5592001999994</v>
      </c>
      <c r="T87" s="37">
        <f>SUMIFS(СВЦЭМ!$D$34:$D$777,СВЦЭМ!$A$34:$A$777,$A87,СВЦЭМ!$B$34:$B$777,T$83)+'СЕТ СН'!$H$11+СВЦЭМ!$D$10+'СЕТ СН'!$H$5-'СЕТ СН'!$H$21</f>
        <v>4549.1686172999998</v>
      </c>
      <c r="U87" s="37">
        <f>SUMIFS(СВЦЭМ!$D$34:$D$777,СВЦЭМ!$A$34:$A$777,$A87,СВЦЭМ!$B$34:$B$777,U$83)+'СЕТ СН'!$H$11+СВЦЭМ!$D$10+'СЕТ СН'!$H$5-'СЕТ СН'!$H$21</f>
        <v>4574.4405324099998</v>
      </c>
      <c r="V87" s="37">
        <f>SUMIFS(СВЦЭМ!$D$34:$D$777,СВЦЭМ!$A$34:$A$777,$A87,СВЦЭМ!$B$34:$B$777,V$83)+'СЕТ СН'!$H$11+СВЦЭМ!$D$10+'СЕТ СН'!$H$5-'СЕТ СН'!$H$21</f>
        <v>4599.3436127499999</v>
      </c>
      <c r="W87" s="37">
        <f>SUMIFS(СВЦЭМ!$D$34:$D$777,СВЦЭМ!$A$34:$A$777,$A87,СВЦЭМ!$B$34:$B$777,W$83)+'СЕТ СН'!$H$11+СВЦЭМ!$D$10+'СЕТ СН'!$H$5-'СЕТ СН'!$H$21</f>
        <v>4618.1358288699994</v>
      </c>
      <c r="X87" s="37">
        <f>SUMIFS(СВЦЭМ!$D$34:$D$777,СВЦЭМ!$A$34:$A$777,$A87,СВЦЭМ!$B$34:$B$777,X$83)+'СЕТ СН'!$H$11+СВЦЭМ!$D$10+'СЕТ СН'!$H$5-'СЕТ СН'!$H$21</f>
        <v>4699.26473016</v>
      </c>
      <c r="Y87" s="37">
        <f>SUMIFS(СВЦЭМ!$D$34:$D$777,СВЦЭМ!$A$34:$A$777,$A87,СВЦЭМ!$B$34:$B$777,Y$83)+'СЕТ СН'!$H$11+СВЦЭМ!$D$10+'СЕТ СН'!$H$5-'СЕТ СН'!$H$21</f>
        <v>4825.4229010399995</v>
      </c>
    </row>
    <row r="88" spans="1:27" ht="15.75" x14ac:dyDescent="0.2">
      <c r="A88" s="36">
        <f t="shared" si="2"/>
        <v>43013</v>
      </c>
      <c r="B88" s="37">
        <f>SUMIFS(СВЦЭМ!$D$34:$D$777,СВЦЭМ!$A$34:$A$777,$A88,СВЦЭМ!$B$34:$B$777,B$83)+'СЕТ СН'!$H$11+СВЦЭМ!$D$10+'СЕТ СН'!$H$5-'СЕТ СН'!$H$21</f>
        <v>4816.0092974500003</v>
      </c>
      <c r="C88" s="37">
        <f>SUMIFS(СВЦЭМ!$D$34:$D$777,СВЦЭМ!$A$34:$A$777,$A88,СВЦЭМ!$B$34:$B$777,C$83)+'СЕТ СН'!$H$11+СВЦЭМ!$D$10+'СЕТ СН'!$H$5-'СЕТ СН'!$H$21</f>
        <v>4839.7303374699995</v>
      </c>
      <c r="D88" s="37">
        <f>SUMIFS(СВЦЭМ!$D$34:$D$777,СВЦЭМ!$A$34:$A$777,$A88,СВЦЭМ!$B$34:$B$777,D$83)+'СЕТ СН'!$H$11+СВЦЭМ!$D$10+'СЕТ СН'!$H$5-'СЕТ СН'!$H$21</f>
        <v>4820.5472375399995</v>
      </c>
      <c r="E88" s="37">
        <f>SUMIFS(СВЦЭМ!$D$34:$D$777,СВЦЭМ!$A$34:$A$777,$A88,СВЦЭМ!$B$34:$B$777,E$83)+'СЕТ СН'!$H$11+СВЦЭМ!$D$10+'СЕТ СН'!$H$5-'СЕТ СН'!$H$21</f>
        <v>4813.9271935099996</v>
      </c>
      <c r="F88" s="37">
        <f>SUMIFS(СВЦЭМ!$D$34:$D$777,СВЦЭМ!$A$34:$A$777,$A88,СВЦЭМ!$B$34:$B$777,F$83)+'СЕТ СН'!$H$11+СВЦЭМ!$D$10+'СЕТ СН'!$H$5-'СЕТ СН'!$H$21</f>
        <v>4811.8256088899998</v>
      </c>
      <c r="G88" s="37">
        <f>SUMIFS(СВЦЭМ!$D$34:$D$777,СВЦЭМ!$A$34:$A$777,$A88,СВЦЭМ!$B$34:$B$777,G$83)+'СЕТ СН'!$H$11+СВЦЭМ!$D$10+'СЕТ СН'!$H$5-'СЕТ СН'!$H$21</f>
        <v>4844.8792562199997</v>
      </c>
      <c r="H88" s="37">
        <f>SUMIFS(СВЦЭМ!$D$34:$D$777,СВЦЭМ!$A$34:$A$777,$A88,СВЦЭМ!$B$34:$B$777,H$83)+'СЕТ СН'!$H$11+СВЦЭМ!$D$10+'СЕТ СН'!$H$5-'СЕТ СН'!$H$21</f>
        <v>4835.3763928099997</v>
      </c>
      <c r="I88" s="37">
        <f>SUMIFS(СВЦЭМ!$D$34:$D$777,СВЦЭМ!$A$34:$A$777,$A88,СВЦЭМ!$B$34:$B$777,I$83)+'СЕТ СН'!$H$11+СВЦЭМ!$D$10+'СЕТ СН'!$H$5-'СЕТ СН'!$H$21</f>
        <v>4784.3620199400002</v>
      </c>
      <c r="J88" s="37">
        <f>SUMIFS(СВЦЭМ!$D$34:$D$777,СВЦЭМ!$A$34:$A$777,$A88,СВЦЭМ!$B$34:$B$777,J$83)+'СЕТ СН'!$H$11+СВЦЭМ!$D$10+'СЕТ СН'!$H$5-'СЕТ СН'!$H$21</f>
        <v>4714.4021287099995</v>
      </c>
      <c r="K88" s="37">
        <f>SUMIFS(СВЦЭМ!$D$34:$D$777,СВЦЭМ!$A$34:$A$777,$A88,СВЦЭМ!$B$34:$B$777,K$83)+'СЕТ СН'!$H$11+СВЦЭМ!$D$10+'СЕТ СН'!$H$5-'СЕТ СН'!$H$21</f>
        <v>4696.6085463399995</v>
      </c>
      <c r="L88" s="37">
        <f>SUMIFS(СВЦЭМ!$D$34:$D$777,СВЦЭМ!$A$34:$A$777,$A88,СВЦЭМ!$B$34:$B$777,L$83)+'СЕТ СН'!$H$11+СВЦЭМ!$D$10+'СЕТ СН'!$H$5-'СЕТ СН'!$H$21</f>
        <v>4641.0982023199995</v>
      </c>
      <c r="M88" s="37">
        <f>SUMIFS(СВЦЭМ!$D$34:$D$777,СВЦЭМ!$A$34:$A$777,$A88,СВЦЭМ!$B$34:$B$777,M$83)+'СЕТ СН'!$H$11+СВЦЭМ!$D$10+'СЕТ СН'!$H$5-'СЕТ СН'!$H$21</f>
        <v>4606.8690522799998</v>
      </c>
      <c r="N88" s="37">
        <f>SUMIFS(СВЦЭМ!$D$34:$D$777,СВЦЭМ!$A$34:$A$777,$A88,СВЦЭМ!$B$34:$B$777,N$83)+'СЕТ СН'!$H$11+СВЦЭМ!$D$10+'СЕТ СН'!$H$5-'СЕТ СН'!$H$21</f>
        <v>4596.6560244399998</v>
      </c>
      <c r="O88" s="37">
        <f>SUMIFS(СВЦЭМ!$D$34:$D$777,СВЦЭМ!$A$34:$A$777,$A88,СВЦЭМ!$B$34:$B$777,O$83)+'СЕТ СН'!$H$11+СВЦЭМ!$D$10+'СЕТ СН'!$H$5-'СЕТ СН'!$H$21</f>
        <v>4599.8256170699997</v>
      </c>
      <c r="P88" s="37">
        <f>SUMIFS(СВЦЭМ!$D$34:$D$777,СВЦЭМ!$A$34:$A$777,$A88,СВЦЭМ!$B$34:$B$777,P$83)+'СЕТ СН'!$H$11+СВЦЭМ!$D$10+'СЕТ СН'!$H$5-'СЕТ СН'!$H$21</f>
        <v>4602.0157859600004</v>
      </c>
      <c r="Q88" s="37">
        <f>SUMIFS(СВЦЭМ!$D$34:$D$777,СВЦЭМ!$A$34:$A$777,$A88,СВЦЭМ!$B$34:$B$777,Q$83)+'СЕТ СН'!$H$11+СВЦЭМ!$D$10+'СЕТ СН'!$H$5-'СЕТ СН'!$H$21</f>
        <v>4600.6704925699996</v>
      </c>
      <c r="R88" s="37">
        <f>SUMIFS(СВЦЭМ!$D$34:$D$777,СВЦЭМ!$A$34:$A$777,$A88,СВЦЭМ!$B$34:$B$777,R$83)+'СЕТ СН'!$H$11+СВЦЭМ!$D$10+'СЕТ СН'!$H$5-'СЕТ СН'!$H$21</f>
        <v>4581.4647776800002</v>
      </c>
      <c r="S88" s="37">
        <f>SUMIFS(СВЦЭМ!$D$34:$D$777,СВЦЭМ!$A$34:$A$777,$A88,СВЦЭМ!$B$34:$B$777,S$83)+'СЕТ СН'!$H$11+СВЦЭМ!$D$10+'СЕТ СН'!$H$5-'СЕТ СН'!$H$21</f>
        <v>4539.7010200599998</v>
      </c>
      <c r="T88" s="37">
        <f>SUMIFS(СВЦЭМ!$D$34:$D$777,СВЦЭМ!$A$34:$A$777,$A88,СВЦЭМ!$B$34:$B$777,T$83)+'СЕТ СН'!$H$11+СВЦЭМ!$D$10+'СЕТ СН'!$H$5-'СЕТ СН'!$H$21</f>
        <v>4527.0699718899996</v>
      </c>
      <c r="U88" s="37">
        <f>SUMIFS(СВЦЭМ!$D$34:$D$777,СВЦЭМ!$A$34:$A$777,$A88,СВЦЭМ!$B$34:$B$777,U$83)+'СЕТ СН'!$H$11+СВЦЭМ!$D$10+'СЕТ СН'!$H$5-'СЕТ СН'!$H$21</f>
        <v>4517.2538404799998</v>
      </c>
      <c r="V88" s="37">
        <f>SUMIFS(СВЦЭМ!$D$34:$D$777,СВЦЭМ!$A$34:$A$777,$A88,СВЦЭМ!$B$34:$B$777,V$83)+'СЕТ СН'!$H$11+СВЦЭМ!$D$10+'СЕТ СН'!$H$5-'СЕТ СН'!$H$21</f>
        <v>4558.9780733699999</v>
      </c>
      <c r="W88" s="37">
        <f>SUMIFS(СВЦЭМ!$D$34:$D$777,СВЦЭМ!$A$34:$A$777,$A88,СВЦЭМ!$B$34:$B$777,W$83)+'СЕТ СН'!$H$11+СВЦЭМ!$D$10+'СЕТ СН'!$H$5-'СЕТ СН'!$H$21</f>
        <v>4607.3663757799995</v>
      </c>
      <c r="X88" s="37">
        <f>SUMIFS(СВЦЭМ!$D$34:$D$777,СВЦЭМ!$A$34:$A$777,$A88,СВЦЭМ!$B$34:$B$777,X$83)+'СЕТ СН'!$H$11+СВЦЭМ!$D$10+'СЕТ СН'!$H$5-'СЕТ СН'!$H$21</f>
        <v>4721.8885917400003</v>
      </c>
      <c r="Y88" s="37">
        <f>SUMIFS(СВЦЭМ!$D$34:$D$777,СВЦЭМ!$A$34:$A$777,$A88,СВЦЭМ!$B$34:$B$777,Y$83)+'СЕТ СН'!$H$11+СВЦЭМ!$D$10+'СЕТ СН'!$H$5-'СЕТ СН'!$H$21</f>
        <v>4787.5659805799996</v>
      </c>
    </row>
    <row r="89" spans="1:27" ht="15.75" x14ac:dyDescent="0.2">
      <c r="A89" s="36">
        <f t="shared" si="2"/>
        <v>43014</v>
      </c>
      <c r="B89" s="37">
        <f>SUMIFS(СВЦЭМ!$D$34:$D$777,СВЦЭМ!$A$34:$A$777,$A89,СВЦЭМ!$B$34:$B$777,B$83)+'СЕТ СН'!$H$11+СВЦЭМ!$D$10+'СЕТ СН'!$H$5-'СЕТ СН'!$H$21</f>
        <v>4827.2233633199994</v>
      </c>
      <c r="C89" s="37">
        <f>SUMIFS(СВЦЭМ!$D$34:$D$777,СВЦЭМ!$A$34:$A$777,$A89,СВЦЭМ!$B$34:$B$777,C$83)+'СЕТ СН'!$H$11+СВЦЭМ!$D$10+'СЕТ СН'!$H$5-'СЕТ СН'!$H$21</f>
        <v>4877.4869828299998</v>
      </c>
      <c r="D89" s="37">
        <f>SUMIFS(СВЦЭМ!$D$34:$D$777,СВЦЭМ!$A$34:$A$777,$A89,СВЦЭМ!$B$34:$B$777,D$83)+'СЕТ СН'!$H$11+СВЦЭМ!$D$10+'СЕТ СН'!$H$5-'СЕТ СН'!$H$21</f>
        <v>4905.7599549300003</v>
      </c>
      <c r="E89" s="37">
        <f>SUMIFS(СВЦЭМ!$D$34:$D$777,СВЦЭМ!$A$34:$A$777,$A89,СВЦЭМ!$B$34:$B$777,E$83)+'СЕТ СН'!$H$11+СВЦЭМ!$D$10+'СЕТ СН'!$H$5-'СЕТ СН'!$H$21</f>
        <v>4919.10112381</v>
      </c>
      <c r="F89" s="37">
        <f>SUMIFS(СВЦЭМ!$D$34:$D$777,СВЦЭМ!$A$34:$A$777,$A89,СВЦЭМ!$B$34:$B$777,F$83)+'СЕТ СН'!$H$11+СВЦЭМ!$D$10+'СЕТ СН'!$H$5-'СЕТ СН'!$H$21</f>
        <v>4921.8079549399999</v>
      </c>
      <c r="G89" s="37">
        <f>SUMIFS(СВЦЭМ!$D$34:$D$777,СВЦЭМ!$A$34:$A$777,$A89,СВЦЭМ!$B$34:$B$777,G$83)+'СЕТ СН'!$H$11+СВЦЭМ!$D$10+'СЕТ СН'!$H$5-'СЕТ СН'!$H$21</f>
        <v>4897.7640956899995</v>
      </c>
      <c r="H89" s="37">
        <f>SUMIFS(СВЦЭМ!$D$34:$D$777,СВЦЭМ!$A$34:$A$777,$A89,СВЦЭМ!$B$34:$B$777,H$83)+'СЕТ СН'!$H$11+СВЦЭМ!$D$10+'СЕТ СН'!$H$5-'СЕТ СН'!$H$21</f>
        <v>4845.8423114400002</v>
      </c>
      <c r="I89" s="37">
        <f>SUMIFS(СВЦЭМ!$D$34:$D$777,СВЦЭМ!$A$34:$A$777,$A89,СВЦЭМ!$B$34:$B$777,I$83)+'СЕТ СН'!$H$11+СВЦЭМ!$D$10+'СЕТ СН'!$H$5-'СЕТ СН'!$H$21</f>
        <v>4823.6722713999998</v>
      </c>
      <c r="J89" s="37">
        <f>SUMIFS(СВЦЭМ!$D$34:$D$777,СВЦЭМ!$A$34:$A$777,$A89,СВЦЭМ!$B$34:$B$777,J$83)+'СЕТ СН'!$H$11+СВЦЭМ!$D$10+'СЕТ СН'!$H$5-'СЕТ СН'!$H$21</f>
        <v>4733.8937242800002</v>
      </c>
      <c r="K89" s="37">
        <f>SUMIFS(СВЦЭМ!$D$34:$D$777,СВЦЭМ!$A$34:$A$777,$A89,СВЦЭМ!$B$34:$B$777,K$83)+'СЕТ СН'!$H$11+СВЦЭМ!$D$10+'СЕТ СН'!$H$5-'СЕТ СН'!$H$21</f>
        <v>4645.5460816100003</v>
      </c>
      <c r="L89" s="37">
        <f>SUMIFS(СВЦЭМ!$D$34:$D$777,СВЦЭМ!$A$34:$A$777,$A89,СВЦЭМ!$B$34:$B$777,L$83)+'СЕТ СН'!$H$11+СВЦЭМ!$D$10+'СЕТ СН'!$H$5-'СЕТ СН'!$H$21</f>
        <v>4547.3133559299995</v>
      </c>
      <c r="M89" s="37">
        <f>SUMIFS(СВЦЭМ!$D$34:$D$777,СВЦЭМ!$A$34:$A$777,$A89,СВЦЭМ!$B$34:$B$777,M$83)+'СЕТ СН'!$H$11+СВЦЭМ!$D$10+'СЕТ СН'!$H$5-'СЕТ СН'!$H$21</f>
        <v>4500.7133449399998</v>
      </c>
      <c r="N89" s="37">
        <f>SUMIFS(СВЦЭМ!$D$34:$D$777,СВЦЭМ!$A$34:$A$777,$A89,СВЦЭМ!$B$34:$B$777,N$83)+'СЕТ СН'!$H$11+СВЦЭМ!$D$10+'СЕТ СН'!$H$5-'СЕТ СН'!$H$21</f>
        <v>4465.90241917</v>
      </c>
      <c r="O89" s="37">
        <f>SUMIFS(СВЦЭМ!$D$34:$D$777,СВЦЭМ!$A$34:$A$777,$A89,СВЦЭМ!$B$34:$B$777,O$83)+'СЕТ СН'!$H$11+СВЦЭМ!$D$10+'СЕТ СН'!$H$5-'СЕТ СН'!$H$21</f>
        <v>4466.6892366699994</v>
      </c>
      <c r="P89" s="37">
        <f>SUMIFS(СВЦЭМ!$D$34:$D$777,СВЦЭМ!$A$34:$A$777,$A89,СВЦЭМ!$B$34:$B$777,P$83)+'СЕТ СН'!$H$11+СВЦЭМ!$D$10+'СЕТ СН'!$H$5-'СЕТ СН'!$H$21</f>
        <v>4462.7378134399996</v>
      </c>
      <c r="Q89" s="37">
        <f>SUMIFS(СВЦЭМ!$D$34:$D$777,СВЦЭМ!$A$34:$A$777,$A89,СВЦЭМ!$B$34:$B$777,Q$83)+'СЕТ СН'!$H$11+СВЦЭМ!$D$10+'СЕТ СН'!$H$5-'СЕТ СН'!$H$21</f>
        <v>4514.7173118600003</v>
      </c>
      <c r="R89" s="37">
        <f>SUMIFS(СВЦЭМ!$D$34:$D$777,СВЦЭМ!$A$34:$A$777,$A89,СВЦЭМ!$B$34:$B$777,R$83)+'СЕТ СН'!$H$11+СВЦЭМ!$D$10+'СЕТ СН'!$H$5-'СЕТ СН'!$H$21</f>
        <v>4559.6010259599998</v>
      </c>
      <c r="S89" s="37">
        <f>SUMIFS(СВЦЭМ!$D$34:$D$777,СВЦЭМ!$A$34:$A$777,$A89,СВЦЭМ!$B$34:$B$777,S$83)+'СЕТ СН'!$H$11+СВЦЭМ!$D$10+'СЕТ СН'!$H$5-'СЕТ СН'!$H$21</f>
        <v>4554.9155423499997</v>
      </c>
      <c r="T89" s="37">
        <f>SUMIFS(СВЦЭМ!$D$34:$D$777,СВЦЭМ!$A$34:$A$777,$A89,СВЦЭМ!$B$34:$B$777,T$83)+'СЕТ СН'!$H$11+СВЦЭМ!$D$10+'СЕТ СН'!$H$5-'СЕТ СН'!$H$21</f>
        <v>4541.8040839999994</v>
      </c>
      <c r="U89" s="37">
        <f>SUMIFS(СВЦЭМ!$D$34:$D$777,СВЦЭМ!$A$34:$A$777,$A89,СВЦЭМ!$B$34:$B$777,U$83)+'СЕТ СН'!$H$11+СВЦЭМ!$D$10+'СЕТ СН'!$H$5-'СЕТ СН'!$H$21</f>
        <v>4490.8831394999997</v>
      </c>
      <c r="V89" s="37">
        <f>SUMIFS(СВЦЭМ!$D$34:$D$777,СВЦЭМ!$A$34:$A$777,$A89,СВЦЭМ!$B$34:$B$777,V$83)+'СЕТ СН'!$H$11+СВЦЭМ!$D$10+'СЕТ СН'!$H$5-'СЕТ СН'!$H$21</f>
        <v>4521.8053078000003</v>
      </c>
      <c r="W89" s="37">
        <f>SUMIFS(СВЦЭМ!$D$34:$D$777,СВЦЭМ!$A$34:$A$777,$A89,СВЦЭМ!$B$34:$B$777,W$83)+'СЕТ СН'!$H$11+СВЦЭМ!$D$10+'СЕТ СН'!$H$5-'СЕТ СН'!$H$21</f>
        <v>4614.3148889200002</v>
      </c>
      <c r="X89" s="37">
        <f>SUMIFS(СВЦЭМ!$D$34:$D$777,СВЦЭМ!$A$34:$A$777,$A89,СВЦЭМ!$B$34:$B$777,X$83)+'СЕТ СН'!$H$11+СВЦЭМ!$D$10+'СЕТ СН'!$H$5-'СЕТ СН'!$H$21</f>
        <v>4727.5131395099997</v>
      </c>
      <c r="Y89" s="37">
        <f>SUMIFS(СВЦЭМ!$D$34:$D$777,СВЦЭМ!$A$34:$A$777,$A89,СВЦЭМ!$B$34:$B$777,Y$83)+'СЕТ СН'!$H$11+СВЦЭМ!$D$10+'СЕТ СН'!$H$5-'СЕТ СН'!$H$21</f>
        <v>4824.9895292800002</v>
      </c>
    </row>
    <row r="90" spans="1:27" ht="15.75" x14ac:dyDescent="0.2">
      <c r="A90" s="36">
        <f t="shared" si="2"/>
        <v>43015</v>
      </c>
      <c r="B90" s="37">
        <f>SUMIFS(СВЦЭМ!$D$34:$D$777,СВЦЭМ!$A$34:$A$777,$A90,СВЦЭМ!$B$34:$B$777,B$83)+'СЕТ СН'!$H$11+СВЦЭМ!$D$10+'СЕТ СН'!$H$5-'СЕТ СН'!$H$21</f>
        <v>4772.5835895199998</v>
      </c>
      <c r="C90" s="37">
        <f>SUMIFS(СВЦЭМ!$D$34:$D$777,СВЦЭМ!$A$34:$A$777,$A90,СВЦЭМ!$B$34:$B$777,C$83)+'СЕТ СН'!$H$11+СВЦЭМ!$D$10+'СЕТ СН'!$H$5-'СЕТ СН'!$H$21</f>
        <v>4825.7947113499995</v>
      </c>
      <c r="D90" s="37">
        <f>SUMIFS(СВЦЭМ!$D$34:$D$777,СВЦЭМ!$A$34:$A$777,$A90,СВЦЭМ!$B$34:$B$777,D$83)+'СЕТ СН'!$H$11+СВЦЭМ!$D$10+'СЕТ СН'!$H$5-'СЕТ СН'!$H$21</f>
        <v>4849.4617651600001</v>
      </c>
      <c r="E90" s="37">
        <f>SUMIFS(СВЦЭМ!$D$34:$D$777,СВЦЭМ!$A$34:$A$777,$A90,СВЦЭМ!$B$34:$B$777,E$83)+'СЕТ СН'!$H$11+СВЦЭМ!$D$10+'СЕТ СН'!$H$5-'СЕТ СН'!$H$21</f>
        <v>4863.0026174899995</v>
      </c>
      <c r="F90" s="37">
        <f>SUMIFS(СВЦЭМ!$D$34:$D$777,СВЦЭМ!$A$34:$A$777,$A90,СВЦЭМ!$B$34:$B$777,F$83)+'СЕТ СН'!$H$11+СВЦЭМ!$D$10+'СЕТ СН'!$H$5-'СЕТ СН'!$H$21</f>
        <v>4863.0978464899999</v>
      </c>
      <c r="G90" s="37">
        <f>SUMIFS(СВЦЭМ!$D$34:$D$777,СВЦЭМ!$A$34:$A$777,$A90,СВЦЭМ!$B$34:$B$777,G$83)+'СЕТ СН'!$H$11+СВЦЭМ!$D$10+'СЕТ СН'!$H$5-'СЕТ СН'!$H$21</f>
        <v>4855.7129659100001</v>
      </c>
      <c r="H90" s="37">
        <f>SUMIFS(СВЦЭМ!$D$34:$D$777,СВЦЭМ!$A$34:$A$777,$A90,СВЦЭМ!$B$34:$B$777,H$83)+'СЕТ СН'!$H$11+СВЦЭМ!$D$10+'СЕТ СН'!$H$5-'СЕТ СН'!$H$21</f>
        <v>4822.8807083199999</v>
      </c>
      <c r="I90" s="37">
        <f>SUMIFS(СВЦЭМ!$D$34:$D$777,СВЦЭМ!$A$34:$A$777,$A90,СВЦЭМ!$B$34:$B$777,I$83)+'СЕТ СН'!$H$11+СВЦЭМ!$D$10+'СЕТ СН'!$H$5-'СЕТ СН'!$H$21</f>
        <v>4743.7569493299998</v>
      </c>
      <c r="J90" s="37">
        <f>SUMIFS(СВЦЭМ!$D$34:$D$777,СВЦЭМ!$A$34:$A$777,$A90,СВЦЭМ!$B$34:$B$777,J$83)+'СЕТ СН'!$H$11+СВЦЭМ!$D$10+'СЕТ СН'!$H$5-'СЕТ СН'!$H$21</f>
        <v>4642.3219058799996</v>
      </c>
      <c r="K90" s="37">
        <f>SUMIFS(СВЦЭМ!$D$34:$D$777,СВЦЭМ!$A$34:$A$777,$A90,СВЦЭМ!$B$34:$B$777,K$83)+'СЕТ СН'!$H$11+СВЦЭМ!$D$10+'СЕТ СН'!$H$5-'СЕТ СН'!$H$21</f>
        <v>4566.3041236099998</v>
      </c>
      <c r="L90" s="37">
        <f>SUMIFS(СВЦЭМ!$D$34:$D$777,СВЦЭМ!$A$34:$A$777,$A90,СВЦЭМ!$B$34:$B$777,L$83)+'СЕТ СН'!$H$11+СВЦЭМ!$D$10+'СЕТ СН'!$H$5-'СЕТ СН'!$H$21</f>
        <v>4560.7050210300004</v>
      </c>
      <c r="M90" s="37">
        <f>SUMIFS(СВЦЭМ!$D$34:$D$777,СВЦЭМ!$A$34:$A$777,$A90,СВЦЭМ!$B$34:$B$777,M$83)+'СЕТ СН'!$H$11+СВЦЭМ!$D$10+'СЕТ СН'!$H$5-'СЕТ СН'!$H$21</f>
        <v>4560.2308605299995</v>
      </c>
      <c r="N90" s="37">
        <f>SUMIFS(СВЦЭМ!$D$34:$D$777,СВЦЭМ!$A$34:$A$777,$A90,СВЦЭМ!$B$34:$B$777,N$83)+'СЕТ СН'!$H$11+СВЦЭМ!$D$10+'СЕТ СН'!$H$5-'СЕТ СН'!$H$21</f>
        <v>4548.8024272299999</v>
      </c>
      <c r="O90" s="37">
        <f>SUMIFS(СВЦЭМ!$D$34:$D$777,СВЦЭМ!$A$34:$A$777,$A90,СВЦЭМ!$B$34:$B$777,O$83)+'СЕТ СН'!$H$11+СВЦЭМ!$D$10+'СЕТ СН'!$H$5-'СЕТ СН'!$H$21</f>
        <v>4542.6725115199997</v>
      </c>
      <c r="P90" s="37">
        <f>SUMIFS(СВЦЭМ!$D$34:$D$777,СВЦЭМ!$A$34:$A$777,$A90,СВЦЭМ!$B$34:$B$777,P$83)+'СЕТ СН'!$H$11+СВЦЭМ!$D$10+'СЕТ СН'!$H$5-'СЕТ СН'!$H$21</f>
        <v>4561.8105121500002</v>
      </c>
      <c r="Q90" s="37">
        <f>SUMIFS(СВЦЭМ!$D$34:$D$777,СВЦЭМ!$A$34:$A$777,$A90,СВЦЭМ!$B$34:$B$777,Q$83)+'СЕТ СН'!$H$11+СВЦЭМ!$D$10+'СЕТ СН'!$H$5-'СЕТ СН'!$H$21</f>
        <v>4563.5799178199995</v>
      </c>
      <c r="R90" s="37">
        <f>SUMIFS(СВЦЭМ!$D$34:$D$777,СВЦЭМ!$A$34:$A$777,$A90,СВЦЭМ!$B$34:$B$777,R$83)+'СЕТ СН'!$H$11+СВЦЭМ!$D$10+'СЕТ СН'!$H$5-'СЕТ СН'!$H$21</f>
        <v>4559.2801212200002</v>
      </c>
      <c r="S90" s="37">
        <f>SUMIFS(СВЦЭМ!$D$34:$D$777,СВЦЭМ!$A$34:$A$777,$A90,СВЦЭМ!$B$34:$B$777,S$83)+'СЕТ СН'!$H$11+СВЦЭМ!$D$10+'СЕТ СН'!$H$5-'СЕТ СН'!$H$21</f>
        <v>4540.37778402</v>
      </c>
      <c r="T90" s="37">
        <f>SUMIFS(СВЦЭМ!$D$34:$D$777,СВЦЭМ!$A$34:$A$777,$A90,СВЦЭМ!$B$34:$B$777,T$83)+'СЕТ СН'!$H$11+СВЦЭМ!$D$10+'СЕТ СН'!$H$5-'СЕТ СН'!$H$21</f>
        <v>4547.0175977999997</v>
      </c>
      <c r="U90" s="37">
        <f>SUMIFS(СВЦЭМ!$D$34:$D$777,СВЦЭМ!$A$34:$A$777,$A90,СВЦЭМ!$B$34:$B$777,U$83)+'СЕТ СН'!$H$11+СВЦЭМ!$D$10+'СЕТ СН'!$H$5-'СЕТ СН'!$H$21</f>
        <v>4594.8073965000003</v>
      </c>
      <c r="V90" s="37">
        <f>SUMIFS(СВЦЭМ!$D$34:$D$777,СВЦЭМ!$A$34:$A$777,$A90,СВЦЭМ!$B$34:$B$777,V$83)+'СЕТ СН'!$H$11+СВЦЭМ!$D$10+'СЕТ СН'!$H$5-'СЕТ СН'!$H$21</f>
        <v>4580.8228740699997</v>
      </c>
      <c r="W90" s="37">
        <f>SUMIFS(СВЦЭМ!$D$34:$D$777,СВЦЭМ!$A$34:$A$777,$A90,СВЦЭМ!$B$34:$B$777,W$83)+'СЕТ СН'!$H$11+СВЦЭМ!$D$10+'СЕТ СН'!$H$5-'СЕТ СН'!$H$21</f>
        <v>4592.2397517600002</v>
      </c>
      <c r="X90" s="37">
        <f>SUMIFS(СВЦЭМ!$D$34:$D$777,СВЦЭМ!$A$34:$A$777,$A90,СВЦЭМ!$B$34:$B$777,X$83)+'СЕТ СН'!$H$11+СВЦЭМ!$D$10+'СЕТ СН'!$H$5-'СЕТ СН'!$H$21</f>
        <v>4625.9822284000002</v>
      </c>
      <c r="Y90" s="37">
        <f>SUMIFS(СВЦЭМ!$D$34:$D$777,СВЦЭМ!$A$34:$A$777,$A90,СВЦЭМ!$B$34:$B$777,Y$83)+'СЕТ СН'!$H$11+СВЦЭМ!$D$10+'СЕТ СН'!$H$5-'СЕТ СН'!$H$21</f>
        <v>4701.2744433199996</v>
      </c>
    </row>
    <row r="91" spans="1:27" ht="15.75" x14ac:dyDescent="0.2">
      <c r="A91" s="36">
        <f t="shared" si="2"/>
        <v>43016</v>
      </c>
      <c r="B91" s="37">
        <f>SUMIFS(СВЦЭМ!$D$34:$D$777,СВЦЭМ!$A$34:$A$777,$A91,СВЦЭМ!$B$34:$B$777,B$83)+'СЕТ СН'!$H$11+СВЦЭМ!$D$10+'СЕТ СН'!$H$5-'СЕТ СН'!$H$21</f>
        <v>4780.9312985699999</v>
      </c>
      <c r="C91" s="37">
        <f>SUMIFS(СВЦЭМ!$D$34:$D$777,СВЦЭМ!$A$34:$A$777,$A91,СВЦЭМ!$B$34:$B$777,C$83)+'СЕТ СН'!$H$11+СВЦЭМ!$D$10+'СЕТ СН'!$H$5-'СЕТ СН'!$H$21</f>
        <v>4839.3441167000001</v>
      </c>
      <c r="D91" s="37">
        <f>SUMIFS(СВЦЭМ!$D$34:$D$777,СВЦЭМ!$A$34:$A$777,$A91,СВЦЭМ!$B$34:$B$777,D$83)+'СЕТ СН'!$H$11+СВЦЭМ!$D$10+'СЕТ СН'!$H$5-'СЕТ СН'!$H$21</f>
        <v>4869.6147142600003</v>
      </c>
      <c r="E91" s="37">
        <f>SUMIFS(СВЦЭМ!$D$34:$D$777,СВЦЭМ!$A$34:$A$777,$A91,СВЦЭМ!$B$34:$B$777,E$83)+'СЕТ СН'!$H$11+СВЦЭМ!$D$10+'СЕТ СН'!$H$5-'СЕТ СН'!$H$21</f>
        <v>4875.4565531199996</v>
      </c>
      <c r="F91" s="37">
        <f>SUMIFS(СВЦЭМ!$D$34:$D$777,СВЦЭМ!$A$34:$A$777,$A91,СВЦЭМ!$B$34:$B$777,F$83)+'СЕТ СН'!$H$11+СВЦЭМ!$D$10+'СЕТ СН'!$H$5-'СЕТ СН'!$H$21</f>
        <v>4876.3687697099995</v>
      </c>
      <c r="G91" s="37">
        <f>SUMIFS(СВЦЭМ!$D$34:$D$777,СВЦЭМ!$A$34:$A$777,$A91,СВЦЭМ!$B$34:$B$777,G$83)+'СЕТ СН'!$H$11+СВЦЭМ!$D$10+'СЕТ СН'!$H$5-'СЕТ СН'!$H$21</f>
        <v>4873.1439319599995</v>
      </c>
      <c r="H91" s="37">
        <f>SUMIFS(СВЦЭМ!$D$34:$D$777,СВЦЭМ!$A$34:$A$777,$A91,СВЦЭМ!$B$34:$B$777,H$83)+'СЕТ СН'!$H$11+СВЦЭМ!$D$10+'СЕТ СН'!$H$5-'СЕТ СН'!$H$21</f>
        <v>4842.0268955599995</v>
      </c>
      <c r="I91" s="37">
        <f>SUMIFS(СВЦЭМ!$D$34:$D$777,СВЦЭМ!$A$34:$A$777,$A91,СВЦЭМ!$B$34:$B$777,I$83)+'СЕТ СН'!$H$11+СВЦЭМ!$D$10+'СЕТ СН'!$H$5-'СЕТ СН'!$H$21</f>
        <v>4783.6225140699999</v>
      </c>
      <c r="J91" s="37">
        <f>SUMIFS(СВЦЭМ!$D$34:$D$777,СВЦЭМ!$A$34:$A$777,$A91,СВЦЭМ!$B$34:$B$777,J$83)+'СЕТ СН'!$H$11+СВЦЭМ!$D$10+'СЕТ СН'!$H$5-'СЕТ СН'!$H$21</f>
        <v>4659.5786803800002</v>
      </c>
      <c r="K91" s="37">
        <f>SUMIFS(СВЦЭМ!$D$34:$D$777,СВЦЭМ!$A$34:$A$777,$A91,СВЦЭМ!$B$34:$B$777,K$83)+'СЕТ СН'!$H$11+СВЦЭМ!$D$10+'СЕТ СН'!$H$5-'СЕТ СН'!$H$21</f>
        <v>4535.3116943599998</v>
      </c>
      <c r="L91" s="37">
        <f>SUMIFS(СВЦЭМ!$D$34:$D$777,СВЦЭМ!$A$34:$A$777,$A91,СВЦЭМ!$B$34:$B$777,L$83)+'СЕТ СН'!$H$11+СВЦЭМ!$D$10+'СЕТ СН'!$H$5-'СЕТ СН'!$H$21</f>
        <v>4561.7937689399996</v>
      </c>
      <c r="M91" s="37">
        <f>SUMIFS(СВЦЭМ!$D$34:$D$777,СВЦЭМ!$A$34:$A$777,$A91,СВЦЭМ!$B$34:$B$777,M$83)+'СЕТ СН'!$H$11+СВЦЭМ!$D$10+'СЕТ СН'!$H$5-'СЕТ СН'!$H$21</f>
        <v>4572.8217229499996</v>
      </c>
      <c r="N91" s="37">
        <f>SUMIFS(СВЦЭМ!$D$34:$D$777,СВЦЭМ!$A$34:$A$777,$A91,СВЦЭМ!$B$34:$B$777,N$83)+'СЕТ СН'!$H$11+СВЦЭМ!$D$10+'СЕТ СН'!$H$5-'СЕТ СН'!$H$21</f>
        <v>4556.40205074</v>
      </c>
      <c r="O91" s="37">
        <f>SUMIFS(СВЦЭМ!$D$34:$D$777,СВЦЭМ!$A$34:$A$777,$A91,СВЦЭМ!$B$34:$B$777,O$83)+'СЕТ СН'!$H$11+СВЦЭМ!$D$10+'СЕТ СН'!$H$5-'СЕТ СН'!$H$21</f>
        <v>4548.65845954</v>
      </c>
      <c r="P91" s="37">
        <f>SUMIFS(СВЦЭМ!$D$34:$D$777,СВЦЭМ!$A$34:$A$777,$A91,СВЦЭМ!$B$34:$B$777,P$83)+'СЕТ СН'!$H$11+СВЦЭМ!$D$10+'СЕТ СН'!$H$5-'СЕТ СН'!$H$21</f>
        <v>4539.2247555399999</v>
      </c>
      <c r="Q91" s="37">
        <f>SUMIFS(СВЦЭМ!$D$34:$D$777,СВЦЭМ!$A$34:$A$777,$A91,СВЦЭМ!$B$34:$B$777,Q$83)+'СЕТ СН'!$H$11+СВЦЭМ!$D$10+'СЕТ СН'!$H$5-'СЕТ СН'!$H$21</f>
        <v>4539.75914483</v>
      </c>
      <c r="R91" s="37">
        <f>SUMIFS(СВЦЭМ!$D$34:$D$777,СВЦЭМ!$A$34:$A$777,$A91,СВЦЭМ!$B$34:$B$777,R$83)+'СЕТ СН'!$H$11+СВЦЭМ!$D$10+'СЕТ СН'!$H$5-'СЕТ СН'!$H$21</f>
        <v>4553.5285412499998</v>
      </c>
      <c r="S91" s="37">
        <f>SUMIFS(СВЦЭМ!$D$34:$D$777,СВЦЭМ!$A$34:$A$777,$A91,СВЦЭМ!$B$34:$B$777,S$83)+'СЕТ СН'!$H$11+СВЦЭМ!$D$10+'СЕТ СН'!$H$5-'СЕТ СН'!$H$21</f>
        <v>4568.8314701700001</v>
      </c>
      <c r="T91" s="37">
        <f>SUMIFS(СВЦЭМ!$D$34:$D$777,СВЦЭМ!$A$34:$A$777,$A91,СВЦЭМ!$B$34:$B$777,T$83)+'СЕТ СН'!$H$11+СВЦЭМ!$D$10+'СЕТ СН'!$H$5-'СЕТ СН'!$H$21</f>
        <v>4608.4037270400004</v>
      </c>
      <c r="U91" s="37">
        <f>SUMIFS(СВЦЭМ!$D$34:$D$777,СВЦЭМ!$A$34:$A$777,$A91,СВЦЭМ!$B$34:$B$777,U$83)+'СЕТ СН'!$H$11+СВЦЭМ!$D$10+'СЕТ СН'!$H$5-'СЕТ СН'!$H$21</f>
        <v>4646.0140725499996</v>
      </c>
      <c r="V91" s="37">
        <f>SUMIFS(СВЦЭМ!$D$34:$D$777,СВЦЭМ!$A$34:$A$777,$A91,СВЦЭМ!$B$34:$B$777,V$83)+'СЕТ СН'!$H$11+СВЦЭМ!$D$10+'СЕТ СН'!$H$5-'СЕТ СН'!$H$21</f>
        <v>4629.9552463800001</v>
      </c>
      <c r="W91" s="37">
        <f>SUMIFS(СВЦЭМ!$D$34:$D$777,СВЦЭМ!$A$34:$A$777,$A91,СВЦЭМ!$B$34:$B$777,W$83)+'СЕТ СН'!$H$11+СВЦЭМ!$D$10+'СЕТ СН'!$H$5-'СЕТ СН'!$H$21</f>
        <v>4585.7942547399998</v>
      </c>
      <c r="X91" s="37">
        <f>SUMIFS(СВЦЭМ!$D$34:$D$777,СВЦЭМ!$A$34:$A$777,$A91,СВЦЭМ!$B$34:$B$777,X$83)+'СЕТ СН'!$H$11+СВЦЭМ!$D$10+'СЕТ СН'!$H$5-'СЕТ СН'!$H$21</f>
        <v>4592.62536989</v>
      </c>
      <c r="Y91" s="37">
        <f>SUMIFS(СВЦЭМ!$D$34:$D$777,СВЦЭМ!$A$34:$A$777,$A91,СВЦЭМ!$B$34:$B$777,Y$83)+'СЕТ СН'!$H$11+СВЦЭМ!$D$10+'СЕТ СН'!$H$5-'СЕТ СН'!$H$21</f>
        <v>4713.9605282599996</v>
      </c>
    </row>
    <row r="92" spans="1:27" ht="15.75" x14ac:dyDescent="0.2">
      <c r="A92" s="36">
        <f t="shared" si="2"/>
        <v>43017</v>
      </c>
      <c r="B92" s="37">
        <f>SUMIFS(СВЦЭМ!$D$34:$D$777,СВЦЭМ!$A$34:$A$777,$A92,СВЦЭМ!$B$34:$B$777,B$83)+'СЕТ СН'!$H$11+СВЦЭМ!$D$10+'СЕТ СН'!$H$5-'СЕТ СН'!$H$21</f>
        <v>4754.0314521099999</v>
      </c>
      <c r="C92" s="37">
        <f>SUMIFS(СВЦЭМ!$D$34:$D$777,СВЦЭМ!$A$34:$A$777,$A92,СВЦЭМ!$B$34:$B$777,C$83)+'СЕТ СН'!$H$11+СВЦЭМ!$D$10+'СЕТ СН'!$H$5-'СЕТ СН'!$H$21</f>
        <v>4811.5036213699996</v>
      </c>
      <c r="D92" s="37">
        <f>SUMIFS(СВЦЭМ!$D$34:$D$777,СВЦЭМ!$A$34:$A$777,$A92,СВЦЭМ!$B$34:$B$777,D$83)+'СЕТ СН'!$H$11+СВЦЭМ!$D$10+'СЕТ СН'!$H$5-'СЕТ СН'!$H$21</f>
        <v>4840.3880539599995</v>
      </c>
      <c r="E92" s="37">
        <f>SUMIFS(СВЦЭМ!$D$34:$D$777,СВЦЭМ!$A$34:$A$777,$A92,СВЦЭМ!$B$34:$B$777,E$83)+'СЕТ СН'!$H$11+СВЦЭМ!$D$10+'СЕТ СН'!$H$5-'СЕТ СН'!$H$21</f>
        <v>4850.4935986</v>
      </c>
      <c r="F92" s="37">
        <f>SUMIFS(СВЦЭМ!$D$34:$D$777,СВЦЭМ!$A$34:$A$777,$A92,СВЦЭМ!$B$34:$B$777,F$83)+'СЕТ СН'!$H$11+СВЦЭМ!$D$10+'СЕТ СН'!$H$5-'СЕТ СН'!$H$21</f>
        <v>4843.5642186200002</v>
      </c>
      <c r="G92" s="37">
        <f>SUMIFS(СВЦЭМ!$D$34:$D$777,СВЦЭМ!$A$34:$A$777,$A92,СВЦЭМ!$B$34:$B$777,G$83)+'СЕТ СН'!$H$11+СВЦЭМ!$D$10+'СЕТ СН'!$H$5-'СЕТ СН'!$H$21</f>
        <v>4806.9750990100001</v>
      </c>
      <c r="H92" s="37">
        <f>SUMIFS(СВЦЭМ!$D$34:$D$777,СВЦЭМ!$A$34:$A$777,$A92,СВЦЭМ!$B$34:$B$777,H$83)+'СЕТ СН'!$H$11+СВЦЭМ!$D$10+'СЕТ СН'!$H$5-'СЕТ СН'!$H$21</f>
        <v>4749.4288291399998</v>
      </c>
      <c r="I92" s="37">
        <f>SUMIFS(СВЦЭМ!$D$34:$D$777,СВЦЭМ!$A$34:$A$777,$A92,СВЦЭМ!$B$34:$B$777,I$83)+'СЕТ СН'!$H$11+СВЦЭМ!$D$10+'СЕТ СН'!$H$5-'СЕТ СН'!$H$21</f>
        <v>4683.4817016699999</v>
      </c>
      <c r="J92" s="37">
        <f>SUMIFS(СВЦЭМ!$D$34:$D$777,СВЦЭМ!$A$34:$A$777,$A92,СВЦЭМ!$B$34:$B$777,J$83)+'СЕТ СН'!$H$11+СВЦЭМ!$D$10+'СЕТ СН'!$H$5-'СЕТ СН'!$H$21</f>
        <v>4622.6799187899996</v>
      </c>
      <c r="K92" s="37">
        <f>SUMIFS(СВЦЭМ!$D$34:$D$777,СВЦЭМ!$A$34:$A$777,$A92,СВЦЭМ!$B$34:$B$777,K$83)+'СЕТ СН'!$H$11+СВЦЭМ!$D$10+'СЕТ СН'!$H$5-'СЕТ СН'!$H$21</f>
        <v>4659.6378602300001</v>
      </c>
      <c r="L92" s="37">
        <f>SUMIFS(СВЦЭМ!$D$34:$D$777,СВЦЭМ!$A$34:$A$777,$A92,СВЦЭМ!$B$34:$B$777,L$83)+'СЕТ СН'!$H$11+СВЦЭМ!$D$10+'СЕТ СН'!$H$5-'СЕТ СН'!$H$21</f>
        <v>4724.0184370500001</v>
      </c>
      <c r="M92" s="37">
        <f>SUMIFS(СВЦЭМ!$D$34:$D$777,СВЦЭМ!$A$34:$A$777,$A92,СВЦЭМ!$B$34:$B$777,M$83)+'СЕТ СН'!$H$11+СВЦЭМ!$D$10+'СЕТ СН'!$H$5-'СЕТ СН'!$H$21</f>
        <v>4750.5224584400003</v>
      </c>
      <c r="N92" s="37">
        <f>SUMIFS(СВЦЭМ!$D$34:$D$777,СВЦЭМ!$A$34:$A$777,$A92,СВЦЭМ!$B$34:$B$777,N$83)+'СЕТ СН'!$H$11+СВЦЭМ!$D$10+'СЕТ СН'!$H$5-'СЕТ СН'!$H$21</f>
        <v>4712.8929734800004</v>
      </c>
      <c r="O92" s="37">
        <f>SUMIFS(СВЦЭМ!$D$34:$D$777,СВЦЭМ!$A$34:$A$777,$A92,СВЦЭМ!$B$34:$B$777,O$83)+'СЕТ СН'!$H$11+СВЦЭМ!$D$10+'СЕТ СН'!$H$5-'СЕТ СН'!$H$21</f>
        <v>4711.3930403200002</v>
      </c>
      <c r="P92" s="37">
        <f>SUMIFS(СВЦЭМ!$D$34:$D$777,СВЦЭМ!$A$34:$A$777,$A92,СВЦЭМ!$B$34:$B$777,P$83)+'СЕТ СН'!$H$11+СВЦЭМ!$D$10+'СЕТ СН'!$H$5-'СЕТ СН'!$H$21</f>
        <v>4695.6665312999994</v>
      </c>
      <c r="Q92" s="37">
        <f>SUMIFS(СВЦЭМ!$D$34:$D$777,СВЦЭМ!$A$34:$A$777,$A92,СВЦЭМ!$B$34:$B$777,Q$83)+'СЕТ СН'!$H$11+СВЦЭМ!$D$10+'СЕТ СН'!$H$5-'СЕТ СН'!$H$21</f>
        <v>4690.2722445899999</v>
      </c>
      <c r="R92" s="37">
        <f>SUMIFS(СВЦЭМ!$D$34:$D$777,СВЦЭМ!$A$34:$A$777,$A92,СВЦЭМ!$B$34:$B$777,R$83)+'СЕТ СН'!$H$11+СВЦЭМ!$D$10+'СЕТ СН'!$H$5-'СЕТ СН'!$H$21</f>
        <v>4687.2559345600002</v>
      </c>
      <c r="S92" s="37">
        <f>SUMIFS(СВЦЭМ!$D$34:$D$777,СВЦЭМ!$A$34:$A$777,$A92,СВЦЭМ!$B$34:$B$777,S$83)+'СЕТ СН'!$H$11+СВЦЭМ!$D$10+'СЕТ СН'!$H$5-'СЕТ СН'!$H$21</f>
        <v>4696.6160506799997</v>
      </c>
      <c r="T92" s="37">
        <f>SUMIFS(СВЦЭМ!$D$34:$D$777,СВЦЭМ!$A$34:$A$777,$A92,СВЦЭМ!$B$34:$B$777,T$83)+'СЕТ СН'!$H$11+СВЦЭМ!$D$10+'СЕТ СН'!$H$5-'СЕТ СН'!$H$21</f>
        <v>4751.1614820200002</v>
      </c>
      <c r="U92" s="37">
        <f>SUMIFS(СВЦЭМ!$D$34:$D$777,СВЦЭМ!$A$34:$A$777,$A92,СВЦЭМ!$B$34:$B$777,U$83)+'СЕТ СН'!$H$11+СВЦЭМ!$D$10+'СЕТ СН'!$H$5-'СЕТ СН'!$H$21</f>
        <v>4791.1984612999995</v>
      </c>
      <c r="V92" s="37">
        <f>SUMIFS(СВЦЭМ!$D$34:$D$777,СВЦЭМ!$A$34:$A$777,$A92,СВЦЭМ!$B$34:$B$777,V$83)+'СЕТ СН'!$H$11+СВЦЭМ!$D$10+'СЕТ СН'!$H$5-'СЕТ СН'!$H$21</f>
        <v>4762.6959271300002</v>
      </c>
      <c r="W92" s="37">
        <f>SUMIFS(СВЦЭМ!$D$34:$D$777,СВЦЭМ!$A$34:$A$777,$A92,СВЦЭМ!$B$34:$B$777,W$83)+'СЕТ СН'!$H$11+СВЦЭМ!$D$10+'СЕТ СН'!$H$5-'СЕТ СН'!$H$21</f>
        <v>4706.3164782900003</v>
      </c>
      <c r="X92" s="37">
        <f>SUMIFS(СВЦЭМ!$D$34:$D$777,СВЦЭМ!$A$34:$A$777,$A92,СВЦЭМ!$B$34:$B$777,X$83)+'СЕТ СН'!$H$11+СВЦЭМ!$D$10+'СЕТ СН'!$H$5-'СЕТ СН'!$H$21</f>
        <v>4676.9169108999995</v>
      </c>
      <c r="Y92" s="37">
        <f>SUMIFS(СВЦЭМ!$D$34:$D$777,СВЦЭМ!$A$34:$A$777,$A92,СВЦЭМ!$B$34:$B$777,Y$83)+'СЕТ СН'!$H$11+СВЦЭМ!$D$10+'СЕТ СН'!$H$5-'СЕТ СН'!$H$21</f>
        <v>4738.9102175299995</v>
      </c>
    </row>
    <row r="93" spans="1:27" ht="15.75" x14ac:dyDescent="0.2">
      <c r="A93" s="36">
        <f t="shared" si="2"/>
        <v>43018</v>
      </c>
      <c r="B93" s="37">
        <f>SUMIFS(СВЦЭМ!$D$34:$D$777,СВЦЭМ!$A$34:$A$777,$A93,СВЦЭМ!$B$34:$B$777,B$83)+'СЕТ СН'!$H$11+СВЦЭМ!$D$10+'СЕТ СН'!$H$5-'СЕТ СН'!$H$21</f>
        <v>4880.8887824699996</v>
      </c>
      <c r="C93" s="37">
        <f>SUMIFS(СВЦЭМ!$D$34:$D$777,СВЦЭМ!$A$34:$A$777,$A93,СВЦЭМ!$B$34:$B$777,C$83)+'СЕТ СН'!$H$11+СВЦЭМ!$D$10+'СЕТ СН'!$H$5-'СЕТ СН'!$H$21</f>
        <v>4944.6794749299997</v>
      </c>
      <c r="D93" s="37">
        <f>SUMIFS(СВЦЭМ!$D$34:$D$777,СВЦЭМ!$A$34:$A$777,$A93,СВЦЭМ!$B$34:$B$777,D$83)+'СЕТ СН'!$H$11+СВЦЭМ!$D$10+'СЕТ СН'!$H$5-'СЕТ СН'!$H$21</f>
        <v>4977.5270112399994</v>
      </c>
      <c r="E93" s="37">
        <f>SUMIFS(СВЦЭМ!$D$34:$D$777,СВЦЭМ!$A$34:$A$777,$A93,СВЦЭМ!$B$34:$B$777,E$83)+'СЕТ СН'!$H$11+СВЦЭМ!$D$10+'СЕТ СН'!$H$5-'СЕТ СН'!$H$21</f>
        <v>4990.8505084799999</v>
      </c>
      <c r="F93" s="37">
        <f>SUMIFS(СВЦЭМ!$D$34:$D$777,СВЦЭМ!$A$34:$A$777,$A93,СВЦЭМ!$B$34:$B$777,F$83)+'СЕТ СН'!$H$11+СВЦЭМ!$D$10+'СЕТ СН'!$H$5-'СЕТ СН'!$H$21</f>
        <v>4991.0099690200004</v>
      </c>
      <c r="G93" s="37">
        <f>SUMIFS(СВЦЭМ!$D$34:$D$777,СВЦЭМ!$A$34:$A$777,$A93,СВЦЭМ!$B$34:$B$777,G$83)+'СЕТ СН'!$H$11+СВЦЭМ!$D$10+'СЕТ СН'!$H$5-'СЕТ СН'!$H$21</f>
        <v>4966.9515152499998</v>
      </c>
      <c r="H93" s="37">
        <f>SUMIFS(СВЦЭМ!$D$34:$D$777,СВЦЭМ!$A$34:$A$777,$A93,СВЦЭМ!$B$34:$B$777,H$83)+'СЕТ СН'!$H$11+СВЦЭМ!$D$10+'СЕТ СН'!$H$5-'СЕТ СН'!$H$21</f>
        <v>4853.4001149599999</v>
      </c>
      <c r="I93" s="37">
        <f>SUMIFS(СВЦЭМ!$D$34:$D$777,СВЦЭМ!$A$34:$A$777,$A93,СВЦЭМ!$B$34:$B$777,I$83)+'СЕТ СН'!$H$11+СВЦЭМ!$D$10+'СЕТ СН'!$H$5-'СЕТ СН'!$H$21</f>
        <v>4743.43928529</v>
      </c>
      <c r="J93" s="37">
        <f>SUMIFS(СВЦЭМ!$D$34:$D$777,СВЦЭМ!$A$34:$A$777,$A93,СВЦЭМ!$B$34:$B$777,J$83)+'СЕТ СН'!$H$11+СВЦЭМ!$D$10+'СЕТ СН'!$H$5-'СЕТ СН'!$H$21</f>
        <v>4676.1670610399997</v>
      </c>
      <c r="K93" s="37">
        <f>SUMIFS(СВЦЭМ!$D$34:$D$777,СВЦЭМ!$A$34:$A$777,$A93,СВЦЭМ!$B$34:$B$777,K$83)+'СЕТ СН'!$H$11+СВЦЭМ!$D$10+'СЕТ СН'!$H$5-'СЕТ СН'!$H$21</f>
        <v>4678.9477698700002</v>
      </c>
      <c r="L93" s="37">
        <f>SUMIFS(СВЦЭМ!$D$34:$D$777,СВЦЭМ!$A$34:$A$777,$A93,СВЦЭМ!$B$34:$B$777,L$83)+'СЕТ СН'!$H$11+СВЦЭМ!$D$10+'СЕТ СН'!$H$5-'СЕТ СН'!$H$21</f>
        <v>4700.3356668300003</v>
      </c>
      <c r="M93" s="37">
        <f>SUMIFS(СВЦЭМ!$D$34:$D$777,СВЦЭМ!$A$34:$A$777,$A93,СВЦЭМ!$B$34:$B$777,M$83)+'СЕТ СН'!$H$11+СВЦЭМ!$D$10+'СЕТ СН'!$H$5-'СЕТ СН'!$H$21</f>
        <v>4707.4530724799997</v>
      </c>
      <c r="N93" s="37">
        <f>SUMIFS(СВЦЭМ!$D$34:$D$777,СВЦЭМ!$A$34:$A$777,$A93,СВЦЭМ!$B$34:$B$777,N$83)+'СЕТ СН'!$H$11+СВЦЭМ!$D$10+'СЕТ СН'!$H$5-'СЕТ СН'!$H$21</f>
        <v>4686.7867142300001</v>
      </c>
      <c r="O93" s="37">
        <f>SUMIFS(СВЦЭМ!$D$34:$D$777,СВЦЭМ!$A$34:$A$777,$A93,СВЦЭМ!$B$34:$B$777,O$83)+'СЕТ СН'!$H$11+СВЦЭМ!$D$10+'СЕТ СН'!$H$5-'СЕТ СН'!$H$21</f>
        <v>4684.0646533700001</v>
      </c>
      <c r="P93" s="37">
        <f>SUMIFS(СВЦЭМ!$D$34:$D$777,СВЦЭМ!$A$34:$A$777,$A93,СВЦЭМ!$B$34:$B$777,P$83)+'СЕТ СН'!$H$11+СВЦЭМ!$D$10+'СЕТ СН'!$H$5-'СЕТ СН'!$H$21</f>
        <v>4675.7934841799997</v>
      </c>
      <c r="Q93" s="37">
        <f>SUMIFS(СВЦЭМ!$D$34:$D$777,СВЦЭМ!$A$34:$A$777,$A93,СВЦЭМ!$B$34:$B$777,Q$83)+'СЕТ СН'!$H$11+СВЦЭМ!$D$10+'СЕТ СН'!$H$5-'СЕТ СН'!$H$21</f>
        <v>4674.6580278399997</v>
      </c>
      <c r="R93" s="37">
        <f>SUMIFS(СВЦЭМ!$D$34:$D$777,СВЦЭМ!$A$34:$A$777,$A93,СВЦЭМ!$B$34:$B$777,R$83)+'СЕТ СН'!$H$11+СВЦЭМ!$D$10+'СЕТ СН'!$H$5-'СЕТ СН'!$H$21</f>
        <v>4675.7273242900001</v>
      </c>
      <c r="S93" s="37">
        <f>SUMIFS(СВЦЭМ!$D$34:$D$777,СВЦЭМ!$A$34:$A$777,$A93,СВЦЭМ!$B$34:$B$777,S$83)+'СЕТ СН'!$H$11+СВЦЭМ!$D$10+'СЕТ СН'!$H$5-'СЕТ СН'!$H$21</f>
        <v>4684.5212426099997</v>
      </c>
      <c r="T93" s="37">
        <f>SUMIFS(СВЦЭМ!$D$34:$D$777,СВЦЭМ!$A$34:$A$777,$A93,СВЦЭМ!$B$34:$B$777,T$83)+'СЕТ СН'!$H$11+СВЦЭМ!$D$10+'СЕТ СН'!$H$5-'СЕТ СН'!$H$21</f>
        <v>4717.4891259599999</v>
      </c>
      <c r="U93" s="37">
        <f>SUMIFS(СВЦЭМ!$D$34:$D$777,СВЦЭМ!$A$34:$A$777,$A93,СВЦЭМ!$B$34:$B$777,U$83)+'СЕТ СН'!$H$11+СВЦЭМ!$D$10+'СЕТ СН'!$H$5-'СЕТ СН'!$H$21</f>
        <v>4754.8798498699998</v>
      </c>
      <c r="V93" s="37">
        <f>SUMIFS(СВЦЭМ!$D$34:$D$777,СВЦЭМ!$A$34:$A$777,$A93,СВЦЭМ!$B$34:$B$777,V$83)+'СЕТ СН'!$H$11+СВЦЭМ!$D$10+'СЕТ СН'!$H$5-'СЕТ СН'!$H$21</f>
        <v>4738.4181739400001</v>
      </c>
      <c r="W93" s="37">
        <f>SUMIFS(СВЦЭМ!$D$34:$D$777,СВЦЭМ!$A$34:$A$777,$A93,СВЦЭМ!$B$34:$B$777,W$83)+'СЕТ СН'!$H$11+СВЦЭМ!$D$10+'СЕТ СН'!$H$5-'СЕТ СН'!$H$21</f>
        <v>4695.8696832799997</v>
      </c>
      <c r="X93" s="37">
        <f>SUMIFS(СВЦЭМ!$D$34:$D$777,СВЦЭМ!$A$34:$A$777,$A93,СВЦЭМ!$B$34:$B$777,X$83)+'СЕТ СН'!$H$11+СВЦЭМ!$D$10+'СЕТ СН'!$H$5-'СЕТ СН'!$H$21</f>
        <v>4666.5497453500002</v>
      </c>
      <c r="Y93" s="37">
        <f>SUMIFS(СВЦЭМ!$D$34:$D$777,СВЦЭМ!$A$34:$A$777,$A93,СВЦЭМ!$B$34:$B$777,Y$83)+'СЕТ СН'!$H$11+СВЦЭМ!$D$10+'СЕТ СН'!$H$5-'СЕТ СН'!$H$21</f>
        <v>4770.8745531499999</v>
      </c>
    </row>
    <row r="94" spans="1:27" ht="15.75" x14ac:dyDescent="0.2">
      <c r="A94" s="36">
        <f t="shared" si="2"/>
        <v>43019</v>
      </c>
      <c r="B94" s="37">
        <f>SUMIFS(СВЦЭМ!$D$34:$D$777,СВЦЭМ!$A$34:$A$777,$A94,СВЦЭМ!$B$34:$B$777,B$83)+'СЕТ СН'!$H$11+СВЦЭМ!$D$10+'СЕТ СН'!$H$5-'СЕТ СН'!$H$21</f>
        <v>4899.4350858799999</v>
      </c>
      <c r="C94" s="37">
        <f>SUMIFS(СВЦЭМ!$D$34:$D$777,СВЦЭМ!$A$34:$A$777,$A94,СВЦЭМ!$B$34:$B$777,C$83)+'СЕТ СН'!$H$11+СВЦЭМ!$D$10+'СЕТ СН'!$H$5-'СЕТ СН'!$H$21</f>
        <v>4956.3749089899993</v>
      </c>
      <c r="D94" s="37">
        <f>SUMIFS(СВЦЭМ!$D$34:$D$777,СВЦЭМ!$A$34:$A$777,$A94,СВЦЭМ!$B$34:$B$777,D$83)+'СЕТ СН'!$H$11+СВЦЭМ!$D$10+'СЕТ СН'!$H$5-'СЕТ СН'!$H$21</f>
        <v>4978.0644673400002</v>
      </c>
      <c r="E94" s="37">
        <f>SUMIFS(СВЦЭМ!$D$34:$D$777,СВЦЭМ!$A$34:$A$777,$A94,СВЦЭМ!$B$34:$B$777,E$83)+'СЕТ СН'!$H$11+СВЦЭМ!$D$10+'СЕТ СН'!$H$5-'СЕТ СН'!$H$21</f>
        <v>4991.10015733</v>
      </c>
      <c r="F94" s="37">
        <f>SUMIFS(СВЦЭМ!$D$34:$D$777,СВЦЭМ!$A$34:$A$777,$A94,СВЦЭМ!$B$34:$B$777,F$83)+'СЕТ СН'!$H$11+СВЦЭМ!$D$10+'СЕТ СН'!$H$5-'СЕТ СН'!$H$21</f>
        <v>4993.0978162399997</v>
      </c>
      <c r="G94" s="37">
        <f>SUMIFS(СВЦЭМ!$D$34:$D$777,СВЦЭМ!$A$34:$A$777,$A94,СВЦЭМ!$B$34:$B$777,G$83)+'СЕТ СН'!$H$11+СВЦЭМ!$D$10+'СЕТ СН'!$H$5-'СЕТ СН'!$H$21</f>
        <v>4950.5704241499998</v>
      </c>
      <c r="H94" s="37">
        <f>SUMIFS(СВЦЭМ!$D$34:$D$777,СВЦЭМ!$A$34:$A$777,$A94,СВЦЭМ!$B$34:$B$777,H$83)+'СЕТ СН'!$H$11+СВЦЭМ!$D$10+'СЕТ СН'!$H$5-'СЕТ СН'!$H$21</f>
        <v>4859.7243923200003</v>
      </c>
      <c r="I94" s="37">
        <f>SUMIFS(СВЦЭМ!$D$34:$D$777,СВЦЭМ!$A$34:$A$777,$A94,СВЦЭМ!$B$34:$B$777,I$83)+'СЕТ СН'!$H$11+СВЦЭМ!$D$10+'СЕТ СН'!$H$5-'СЕТ СН'!$H$21</f>
        <v>4757.7205741099997</v>
      </c>
      <c r="J94" s="37">
        <f>SUMIFS(СВЦЭМ!$D$34:$D$777,СВЦЭМ!$A$34:$A$777,$A94,СВЦЭМ!$B$34:$B$777,J$83)+'СЕТ СН'!$H$11+СВЦЭМ!$D$10+'СЕТ СН'!$H$5-'СЕТ СН'!$H$21</f>
        <v>4689.6742027199998</v>
      </c>
      <c r="K94" s="37">
        <f>SUMIFS(СВЦЭМ!$D$34:$D$777,СВЦЭМ!$A$34:$A$777,$A94,СВЦЭМ!$B$34:$B$777,K$83)+'СЕТ СН'!$H$11+СВЦЭМ!$D$10+'СЕТ СН'!$H$5-'СЕТ СН'!$H$21</f>
        <v>4673.1196929099997</v>
      </c>
      <c r="L94" s="37">
        <f>SUMIFS(СВЦЭМ!$D$34:$D$777,СВЦЭМ!$A$34:$A$777,$A94,СВЦЭМ!$B$34:$B$777,L$83)+'СЕТ СН'!$H$11+СВЦЭМ!$D$10+'СЕТ СН'!$H$5-'СЕТ СН'!$H$21</f>
        <v>4711.7638988899998</v>
      </c>
      <c r="M94" s="37">
        <f>SUMIFS(СВЦЭМ!$D$34:$D$777,СВЦЭМ!$A$34:$A$777,$A94,СВЦЭМ!$B$34:$B$777,M$83)+'СЕТ СН'!$H$11+СВЦЭМ!$D$10+'СЕТ СН'!$H$5-'СЕТ СН'!$H$21</f>
        <v>4733.4063170399995</v>
      </c>
      <c r="N94" s="37">
        <f>SUMIFS(СВЦЭМ!$D$34:$D$777,СВЦЭМ!$A$34:$A$777,$A94,СВЦЭМ!$B$34:$B$777,N$83)+'СЕТ СН'!$H$11+СВЦЭМ!$D$10+'СЕТ СН'!$H$5-'СЕТ СН'!$H$21</f>
        <v>4714.71518603</v>
      </c>
      <c r="O94" s="37">
        <f>SUMIFS(СВЦЭМ!$D$34:$D$777,СВЦЭМ!$A$34:$A$777,$A94,СВЦЭМ!$B$34:$B$777,O$83)+'СЕТ СН'!$H$11+СВЦЭМ!$D$10+'СЕТ СН'!$H$5-'СЕТ СН'!$H$21</f>
        <v>4700.7212801300002</v>
      </c>
      <c r="P94" s="37">
        <f>SUMIFS(СВЦЭМ!$D$34:$D$777,СВЦЭМ!$A$34:$A$777,$A94,СВЦЭМ!$B$34:$B$777,P$83)+'СЕТ СН'!$H$11+СВЦЭМ!$D$10+'СЕТ СН'!$H$5-'СЕТ СН'!$H$21</f>
        <v>4694.4934762599996</v>
      </c>
      <c r="Q94" s="37">
        <f>SUMIFS(СВЦЭМ!$D$34:$D$777,СВЦЭМ!$A$34:$A$777,$A94,СВЦЭМ!$B$34:$B$777,Q$83)+'СЕТ СН'!$H$11+СВЦЭМ!$D$10+'СЕТ СН'!$H$5-'СЕТ СН'!$H$21</f>
        <v>4691.1959797600002</v>
      </c>
      <c r="R94" s="37">
        <f>SUMIFS(СВЦЭМ!$D$34:$D$777,СВЦЭМ!$A$34:$A$777,$A94,СВЦЭМ!$B$34:$B$777,R$83)+'СЕТ СН'!$H$11+СВЦЭМ!$D$10+'СЕТ СН'!$H$5-'СЕТ СН'!$H$21</f>
        <v>4690.2394302800003</v>
      </c>
      <c r="S94" s="37">
        <f>SUMIFS(СВЦЭМ!$D$34:$D$777,СВЦЭМ!$A$34:$A$777,$A94,СВЦЭМ!$B$34:$B$777,S$83)+'СЕТ СН'!$H$11+СВЦЭМ!$D$10+'СЕТ СН'!$H$5-'СЕТ СН'!$H$21</f>
        <v>4711.5911081200002</v>
      </c>
      <c r="T94" s="37">
        <f>SUMIFS(СВЦЭМ!$D$34:$D$777,СВЦЭМ!$A$34:$A$777,$A94,СВЦЭМ!$B$34:$B$777,T$83)+'СЕТ СН'!$H$11+СВЦЭМ!$D$10+'СЕТ СН'!$H$5-'СЕТ СН'!$H$21</f>
        <v>4762.3642206900004</v>
      </c>
      <c r="U94" s="37">
        <f>SUMIFS(СВЦЭМ!$D$34:$D$777,СВЦЭМ!$A$34:$A$777,$A94,СВЦЭМ!$B$34:$B$777,U$83)+'СЕТ СН'!$H$11+СВЦЭМ!$D$10+'СЕТ СН'!$H$5-'СЕТ СН'!$H$21</f>
        <v>4789.9825387199999</v>
      </c>
      <c r="V94" s="37">
        <f>SUMIFS(СВЦЭМ!$D$34:$D$777,СВЦЭМ!$A$34:$A$777,$A94,СВЦЭМ!$B$34:$B$777,V$83)+'СЕТ СН'!$H$11+СВЦЭМ!$D$10+'СЕТ СН'!$H$5-'СЕТ СН'!$H$21</f>
        <v>4757.4983577000003</v>
      </c>
      <c r="W94" s="37">
        <f>SUMIFS(СВЦЭМ!$D$34:$D$777,СВЦЭМ!$A$34:$A$777,$A94,СВЦЭМ!$B$34:$B$777,W$83)+'СЕТ СН'!$H$11+СВЦЭМ!$D$10+'СЕТ СН'!$H$5-'СЕТ СН'!$H$21</f>
        <v>4699.8617760300003</v>
      </c>
      <c r="X94" s="37">
        <f>SUMIFS(СВЦЭМ!$D$34:$D$777,СВЦЭМ!$A$34:$A$777,$A94,СВЦЭМ!$B$34:$B$777,X$83)+'СЕТ СН'!$H$11+СВЦЭМ!$D$10+'СЕТ СН'!$H$5-'СЕТ СН'!$H$21</f>
        <v>4666.9195946500004</v>
      </c>
      <c r="Y94" s="37">
        <f>SUMIFS(СВЦЭМ!$D$34:$D$777,СВЦЭМ!$A$34:$A$777,$A94,СВЦЭМ!$B$34:$B$777,Y$83)+'СЕТ СН'!$H$11+СВЦЭМ!$D$10+'СЕТ СН'!$H$5-'СЕТ СН'!$H$21</f>
        <v>4777.5782745799997</v>
      </c>
    </row>
    <row r="95" spans="1:27" ht="15.75" x14ac:dyDescent="0.2">
      <c r="A95" s="36">
        <f t="shared" si="2"/>
        <v>43020</v>
      </c>
      <c r="B95" s="37">
        <f>SUMIFS(СВЦЭМ!$D$34:$D$777,СВЦЭМ!$A$34:$A$777,$A95,СВЦЭМ!$B$34:$B$777,B$83)+'СЕТ СН'!$H$11+СВЦЭМ!$D$10+'СЕТ СН'!$H$5-'СЕТ СН'!$H$21</f>
        <v>4861.7122424399995</v>
      </c>
      <c r="C95" s="37">
        <f>SUMIFS(СВЦЭМ!$D$34:$D$777,СВЦЭМ!$A$34:$A$777,$A95,СВЦЭМ!$B$34:$B$777,C$83)+'СЕТ СН'!$H$11+СВЦЭМ!$D$10+'СЕТ СН'!$H$5-'СЕТ СН'!$H$21</f>
        <v>4916.96914646</v>
      </c>
      <c r="D95" s="37">
        <f>SUMIFS(СВЦЭМ!$D$34:$D$777,СВЦЭМ!$A$34:$A$777,$A95,СВЦЭМ!$B$34:$B$777,D$83)+'СЕТ СН'!$H$11+СВЦЭМ!$D$10+'СЕТ СН'!$H$5-'СЕТ СН'!$H$21</f>
        <v>4949.1042790399997</v>
      </c>
      <c r="E95" s="37">
        <f>SUMIFS(СВЦЭМ!$D$34:$D$777,СВЦЭМ!$A$34:$A$777,$A95,СВЦЭМ!$B$34:$B$777,E$83)+'СЕТ СН'!$H$11+СВЦЭМ!$D$10+'СЕТ СН'!$H$5-'СЕТ СН'!$H$21</f>
        <v>4963.3632868000004</v>
      </c>
      <c r="F95" s="37">
        <f>SUMIFS(СВЦЭМ!$D$34:$D$777,СВЦЭМ!$A$34:$A$777,$A95,СВЦЭМ!$B$34:$B$777,F$83)+'СЕТ СН'!$H$11+СВЦЭМ!$D$10+'СЕТ СН'!$H$5-'СЕТ СН'!$H$21</f>
        <v>4966.6183977399996</v>
      </c>
      <c r="G95" s="37">
        <f>SUMIFS(СВЦЭМ!$D$34:$D$777,СВЦЭМ!$A$34:$A$777,$A95,СВЦЭМ!$B$34:$B$777,G$83)+'СЕТ СН'!$H$11+СВЦЭМ!$D$10+'СЕТ СН'!$H$5-'СЕТ СН'!$H$21</f>
        <v>4917.11361098</v>
      </c>
      <c r="H95" s="37">
        <f>SUMIFS(СВЦЭМ!$D$34:$D$777,СВЦЭМ!$A$34:$A$777,$A95,СВЦЭМ!$B$34:$B$777,H$83)+'СЕТ СН'!$H$11+СВЦЭМ!$D$10+'СЕТ СН'!$H$5-'СЕТ СН'!$H$21</f>
        <v>4828.75119464</v>
      </c>
      <c r="I95" s="37">
        <f>SUMIFS(СВЦЭМ!$D$34:$D$777,СВЦЭМ!$A$34:$A$777,$A95,СВЦЭМ!$B$34:$B$777,I$83)+'СЕТ СН'!$H$11+СВЦЭМ!$D$10+'СЕТ СН'!$H$5-'СЕТ СН'!$H$21</f>
        <v>4741.4918901800002</v>
      </c>
      <c r="J95" s="37">
        <f>SUMIFS(СВЦЭМ!$D$34:$D$777,СВЦЭМ!$A$34:$A$777,$A95,СВЦЭМ!$B$34:$B$777,J$83)+'СЕТ СН'!$H$11+СВЦЭМ!$D$10+'СЕТ СН'!$H$5-'СЕТ СН'!$H$21</f>
        <v>4690.2611539999998</v>
      </c>
      <c r="K95" s="37">
        <f>SUMIFS(СВЦЭМ!$D$34:$D$777,СВЦЭМ!$A$34:$A$777,$A95,СВЦЭМ!$B$34:$B$777,K$83)+'СЕТ СН'!$H$11+СВЦЭМ!$D$10+'СЕТ СН'!$H$5-'СЕТ СН'!$H$21</f>
        <v>4691.6511921000001</v>
      </c>
      <c r="L95" s="37">
        <f>SUMIFS(СВЦЭМ!$D$34:$D$777,СВЦЭМ!$A$34:$A$777,$A95,СВЦЭМ!$B$34:$B$777,L$83)+'СЕТ СН'!$H$11+СВЦЭМ!$D$10+'СЕТ СН'!$H$5-'СЕТ СН'!$H$21</f>
        <v>4723.5041971700002</v>
      </c>
      <c r="M95" s="37">
        <f>SUMIFS(СВЦЭМ!$D$34:$D$777,СВЦЭМ!$A$34:$A$777,$A95,СВЦЭМ!$B$34:$B$777,M$83)+'СЕТ СН'!$H$11+СВЦЭМ!$D$10+'СЕТ СН'!$H$5-'СЕТ СН'!$H$21</f>
        <v>4732.20019159</v>
      </c>
      <c r="N95" s="37">
        <f>SUMIFS(СВЦЭМ!$D$34:$D$777,СВЦЭМ!$A$34:$A$777,$A95,СВЦЭМ!$B$34:$B$777,N$83)+'СЕТ СН'!$H$11+СВЦЭМ!$D$10+'СЕТ СН'!$H$5-'СЕТ СН'!$H$21</f>
        <v>4719.0359407599999</v>
      </c>
      <c r="O95" s="37">
        <f>SUMIFS(СВЦЭМ!$D$34:$D$777,СВЦЭМ!$A$34:$A$777,$A95,СВЦЭМ!$B$34:$B$777,O$83)+'СЕТ СН'!$H$11+СВЦЭМ!$D$10+'СЕТ СН'!$H$5-'СЕТ СН'!$H$21</f>
        <v>4714.98911881</v>
      </c>
      <c r="P95" s="37">
        <f>SUMIFS(СВЦЭМ!$D$34:$D$777,СВЦЭМ!$A$34:$A$777,$A95,СВЦЭМ!$B$34:$B$777,P$83)+'СЕТ СН'!$H$11+СВЦЭМ!$D$10+'СЕТ СН'!$H$5-'СЕТ СН'!$H$21</f>
        <v>4709.1485210199999</v>
      </c>
      <c r="Q95" s="37">
        <f>SUMIFS(СВЦЭМ!$D$34:$D$777,СВЦЭМ!$A$34:$A$777,$A95,СВЦЭМ!$B$34:$B$777,Q$83)+'СЕТ СН'!$H$11+СВЦЭМ!$D$10+'СЕТ СН'!$H$5-'СЕТ СН'!$H$21</f>
        <v>4704.1148476899998</v>
      </c>
      <c r="R95" s="37">
        <f>SUMIFS(СВЦЭМ!$D$34:$D$777,СВЦЭМ!$A$34:$A$777,$A95,СВЦЭМ!$B$34:$B$777,R$83)+'СЕТ СН'!$H$11+СВЦЭМ!$D$10+'СЕТ СН'!$H$5-'СЕТ СН'!$H$21</f>
        <v>4700.5848267399997</v>
      </c>
      <c r="S95" s="37">
        <f>SUMIFS(СВЦЭМ!$D$34:$D$777,СВЦЭМ!$A$34:$A$777,$A95,СВЦЭМ!$B$34:$B$777,S$83)+'СЕТ СН'!$H$11+СВЦЭМ!$D$10+'СЕТ СН'!$H$5-'СЕТ СН'!$H$21</f>
        <v>4715.1892912399999</v>
      </c>
      <c r="T95" s="37">
        <f>SUMIFS(СВЦЭМ!$D$34:$D$777,СВЦЭМ!$A$34:$A$777,$A95,СВЦЭМ!$B$34:$B$777,T$83)+'СЕТ СН'!$H$11+СВЦЭМ!$D$10+'СЕТ СН'!$H$5-'СЕТ СН'!$H$21</f>
        <v>4747.2708152499999</v>
      </c>
      <c r="U95" s="37">
        <f>SUMIFS(СВЦЭМ!$D$34:$D$777,СВЦЭМ!$A$34:$A$777,$A95,СВЦЭМ!$B$34:$B$777,U$83)+'СЕТ СН'!$H$11+СВЦЭМ!$D$10+'СЕТ СН'!$H$5-'СЕТ СН'!$H$21</f>
        <v>4774.2477952399995</v>
      </c>
      <c r="V95" s="37">
        <f>SUMIFS(СВЦЭМ!$D$34:$D$777,СВЦЭМ!$A$34:$A$777,$A95,СВЦЭМ!$B$34:$B$777,V$83)+'СЕТ СН'!$H$11+СВЦЭМ!$D$10+'СЕТ СН'!$H$5-'СЕТ СН'!$H$21</f>
        <v>4756.8219996400003</v>
      </c>
      <c r="W95" s="37">
        <f>SUMIFS(СВЦЭМ!$D$34:$D$777,СВЦЭМ!$A$34:$A$777,$A95,СВЦЭМ!$B$34:$B$777,W$83)+'СЕТ СН'!$H$11+СВЦЭМ!$D$10+'СЕТ СН'!$H$5-'СЕТ СН'!$H$21</f>
        <v>4712.2672981199994</v>
      </c>
      <c r="X95" s="37">
        <f>SUMIFS(СВЦЭМ!$D$34:$D$777,СВЦЭМ!$A$34:$A$777,$A95,СВЦЭМ!$B$34:$B$777,X$83)+'СЕТ СН'!$H$11+СВЦЭМ!$D$10+'СЕТ СН'!$H$5-'СЕТ СН'!$H$21</f>
        <v>4670.7220743500002</v>
      </c>
      <c r="Y95" s="37">
        <f>SUMIFS(СВЦЭМ!$D$34:$D$777,СВЦЭМ!$A$34:$A$777,$A95,СВЦЭМ!$B$34:$B$777,Y$83)+'СЕТ СН'!$H$11+СВЦЭМ!$D$10+'СЕТ СН'!$H$5-'СЕТ СН'!$H$21</f>
        <v>4761.5650169299997</v>
      </c>
    </row>
    <row r="96" spans="1:27" ht="15.75" x14ac:dyDescent="0.2">
      <c r="A96" s="36">
        <f t="shared" si="2"/>
        <v>43021</v>
      </c>
      <c r="B96" s="37">
        <f>SUMIFS(СВЦЭМ!$D$34:$D$777,СВЦЭМ!$A$34:$A$777,$A96,СВЦЭМ!$B$34:$B$777,B$83)+'СЕТ СН'!$H$11+СВЦЭМ!$D$10+'СЕТ СН'!$H$5-'СЕТ СН'!$H$21</f>
        <v>4857.96658923</v>
      </c>
      <c r="C96" s="37">
        <f>SUMIFS(СВЦЭМ!$D$34:$D$777,СВЦЭМ!$A$34:$A$777,$A96,СВЦЭМ!$B$34:$B$777,C$83)+'СЕТ СН'!$H$11+СВЦЭМ!$D$10+'СЕТ СН'!$H$5-'СЕТ СН'!$H$21</f>
        <v>4855.0343989399998</v>
      </c>
      <c r="D96" s="37">
        <f>SUMIFS(СВЦЭМ!$D$34:$D$777,СВЦЭМ!$A$34:$A$777,$A96,СВЦЭМ!$B$34:$B$777,D$83)+'СЕТ СН'!$H$11+СВЦЭМ!$D$10+'СЕТ СН'!$H$5-'СЕТ СН'!$H$21</f>
        <v>4901.8151458499997</v>
      </c>
      <c r="E96" s="37">
        <f>SUMIFS(СВЦЭМ!$D$34:$D$777,СВЦЭМ!$A$34:$A$777,$A96,СВЦЭМ!$B$34:$B$777,E$83)+'СЕТ СН'!$H$11+СВЦЭМ!$D$10+'СЕТ СН'!$H$5-'СЕТ СН'!$H$21</f>
        <v>4979.5757096899997</v>
      </c>
      <c r="F96" s="37">
        <f>SUMIFS(СВЦЭМ!$D$34:$D$777,СВЦЭМ!$A$34:$A$777,$A96,СВЦЭМ!$B$34:$B$777,F$83)+'СЕТ СН'!$H$11+СВЦЭМ!$D$10+'СЕТ СН'!$H$5-'СЕТ СН'!$H$21</f>
        <v>5009.0424215200001</v>
      </c>
      <c r="G96" s="37">
        <f>SUMIFS(СВЦЭМ!$D$34:$D$777,СВЦЭМ!$A$34:$A$777,$A96,СВЦЭМ!$B$34:$B$777,G$83)+'СЕТ СН'!$H$11+СВЦЭМ!$D$10+'СЕТ СН'!$H$5-'СЕТ СН'!$H$21</f>
        <v>4974.8765991399996</v>
      </c>
      <c r="H96" s="37">
        <f>SUMIFS(СВЦЭМ!$D$34:$D$777,СВЦЭМ!$A$34:$A$777,$A96,СВЦЭМ!$B$34:$B$777,H$83)+'СЕТ СН'!$H$11+СВЦЭМ!$D$10+'СЕТ СН'!$H$5-'СЕТ СН'!$H$21</f>
        <v>4884.2302943200002</v>
      </c>
      <c r="I96" s="37">
        <f>SUMIFS(СВЦЭМ!$D$34:$D$777,СВЦЭМ!$A$34:$A$777,$A96,СВЦЭМ!$B$34:$B$777,I$83)+'СЕТ СН'!$H$11+СВЦЭМ!$D$10+'СЕТ СН'!$H$5-'СЕТ СН'!$H$21</f>
        <v>4818.2515673500002</v>
      </c>
      <c r="J96" s="37">
        <f>SUMIFS(СВЦЭМ!$D$34:$D$777,СВЦЭМ!$A$34:$A$777,$A96,СВЦЭМ!$B$34:$B$777,J$83)+'СЕТ СН'!$H$11+СВЦЭМ!$D$10+'СЕТ СН'!$H$5-'СЕТ СН'!$H$21</f>
        <v>4765.975625</v>
      </c>
      <c r="K96" s="37">
        <f>SUMIFS(СВЦЭМ!$D$34:$D$777,СВЦЭМ!$A$34:$A$777,$A96,СВЦЭМ!$B$34:$B$777,K$83)+'СЕТ СН'!$H$11+СВЦЭМ!$D$10+'СЕТ СН'!$H$5-'СЕТ СН'!$H$21</f>
        <v>4704.1647426</v>
      </c>
      <c r="L96" s="37">
        <f>SUMIFS(СВЦЭМ!$D$34:$D$777,СВЦЭМ!$A$34:$A$777,$A96,СВЦЭМ!$B$34:$B$777,L$83)+'СЕТ СН'!$H$11+СВЦЭМ!$D$10+'СЕТ СН'!$H$5-'СЕТ СН'!$H$21</f>
        <v>4712.8359528399997</v>
      </c>
      <c r="M96" s="37">
        <f>SUMIFS(СВЦЭМ!$D$34:$D$777,СВЦЭМ!$A$34:$A$777,$A96,СВЦЭМ!$B$34:$B$777,M$83)+'СЕТ СН'!$H$11+СВЦЭМ!$D$10+'СЕТ СН'!$H$5-'СЕТ СН'!$H$21</f>
        <v>4716.77036787</v>
      </c>
      <c r="N96" s="37">
        <f>SUMIFS(СВЦЭМ!$D$34:$D$777,СВЦЭМ!$A$34:$A$777,$A96,СВЦЭМ!$B$34:$B$777,N$83)+'СЕТ СН'!$H$11+СВЦЭМ!$D$10+'СЕТ СН'!$H$5-'СЕТ СН'!$H$21</f>
        <v>4703.4023160999996</v>
      </c>
      <c r="O96" s="37">
        <f>SUMIFS(СВЦЭМ!$D$34:$D$777,СВЦЭМ!$A$34:$A$777,$A96,СВЦЭМ!$B$34:$B$777,O$83)+'СЕТ СН'!$H$11+СВЦЭМ!$D$10+'СЕТ СН'!$H$5-'СЕТ СН'!$H$21</f>
        <v>4697.2001151900004</v>
      </c>
      <c r="P96" s="37">
        <f>SUMIFS(СВЦЭМ!$D$34:$D$777,СВЦЭМ!$A$34:$A$777,$A96,СВЦЭМ!$B$34:$B$777,P$83)+'СЕТ СН'!$H$11+СВЦЭМ!$D$10+'СЕТ СН'!$H$5-'СЕТ СН'!$H$21</f>
        <v>4690.1822358099998</v>
      </c>
      <c r="Q96" s="37">
        <f>SUMIFS(СВЦЭМ!$D$34:$D$777,СВЦЭМ!$A$34:$A$777,$A96,СВЦЭМ!$B$34:$B$777,Q$83)+'СЕТ СН'!$H$11+СВЦЭМ!$D$10+'СЕТ СН'!$H$5-'СЕТ СН'!$H$21</f>
        <v>4686.8885747200002</v>
      </c>
      <c r="R96" s="37">
        <f>SUMIFS(СВЦЭМ!$D$34:$D$777,СВЦЭМ!$A$34:$A$777,$A96,СВЦЭМ!$B$34:$B$777,R$83)+'СЕТ СН'!$H$11+СВЦЭМ!$D$10+'СЕТ СН'!$H$5-'СЕТ СН'!$H$21</f>
        <v>4685.2961254299998</v>
      </c>
      <c r="S96" s="37">
        <f>SUMIFS(СВЦЭМ!$D$34:$D$777,СВЦЭМ!$A$34:$A$777,$A96,СВЦЭМ!$B$34:$B$777,S$83)+'СЕТ СН'!$H$11+СВЦЭМ!$D$10+'СЕТ СН'!$H$5-'СЕТ СН'!$H$21</f>
        <v>4704.5955900899999</v>
      </c>
      <c r="T96" s="37">
        <f>SUMIFS(СВЦЭМ!$D$34:$D$777,СВЦЭМ!$A$34:$A$777,$A96,СВЦЭМ!$B$34:$B$777,T$83)+'СЕТ СН'!$H$11+СВЦЭМ!$D$10+'СЕТ СН'!$H$5-'СЕТ СН'!$H$21</f>
        <v>4743.5251136799998</v>
      </c>
      <c r="U96" s="37">
        <f>SUMIFS(СВЦЭМ!$D$34:$D$777,СВЦЭМ!$A$34:$A$777,$A96,СВЦЭМ!$B$34:$B$777,U$83)+'СЕТ СН'!$H$11+СВЦЭМ!$D$10+'СЕТ СН'!$H$5-'СЕТ СН'!$H$21</f>
        <v>4770.8451267199998</v>
      </c>
      <c r="V96" s="37">
        <f>SUMIFS(СВЦЭМ!$D$34:$D$777,СВЦЭМ!$A$34:$A$777,$A96,СВЦЭМ!$B$34:$B$777,V$83)+'СЕТ СН'!$H$11+СВЦЭМ!$D$10+'СЕТ СН'!$H$5-'СЕТ СН'!$H$21</f>
        <v>4749.5788011900004</v>
      </c>
      <c r="W96" s="37">
        <f>SUMIFS(СВЦЭМ!$D$34:$D$777,СВЦЭМ!$A$34:$A$777,$A96,СВЦЭМ!$B$34:$B$777,W$83)+'СЕТ СН'!$H$11+СВЦЭМ!$D$10+'СЕТ СН'!$H$5-'СЕТ СН'!$H$21</f>
        <v>4702.8026017000002</v>
      </c>
      <c r="X96" s="37">
        <f>SUMIFS(СВЦЭМ!$D$34:$D$777,СВЦЭМ!$A$34:$A$777,$A96,СВЦЭМ!$B$34:$B$777,X$83)+'СЕТ СН'!$H$11+СВЦЭМ!$D$10+'СЕТ СН'!$H$5-'СЕТ СН'!$H$21</f>
        <v>4706.29714891</v>
      </c>
      <c r="Y96" s="37">
        <f>SUMIFS(СВЦЭМ!$D$34:$D$777,СВЦЭМ!$A$34:$A$777,$A96,СВЦЭМ!$B$34:$B$777,Y$83)+'СЕТ СН'!$H$11+СВЦЭМ!$D$10+'СЕТ СН'!$H$5-'СЕТ СН'!$H$21</f>
        <v>4832.7869163100004</v>
      </c>
    </row>
    <row r="97" spans="1:25" ht="15.75" x14ac:dyDescent="0.2">
      <c r="A97" s="36">
        <f t="shared" si="2"/>
        <v>43022</v>
      </c>
      <c r="B97" s="37">
        <f>SUMIFS(СВЦЭМ!$D$34:$D$777,СВЦЭМ!$A$34:$A$777,$A97,СВЦЭМ!$B$34:$B$777,B$83)+'СЕТ СН'!$H$11+СВЦЭМ!$D$10+'СЕТ СН'!$H$5-'СЕТ СН'!$H$21</f>
        <v>4920.47570146</v>
      </c>
      <c r="C97" s="37">
        <f>SUMIFS(СВЦЭМ!$D$34:$D$777,СВЦЭМ!$A$34:$A$777,$A97,СВЦЭМ!$B$34:$B$777,C$83)+'СЕТ СН'!$H$11+СВЦЭМ!$D$10+'СЕТ СН'!$H$5-'СЕТ СН'!$H$21</f>
        <v>4987.1920145900003</v>
      </c>
      <c r="D97" s="37">
        <f>SUMIFS(СВЦЭМ!$D$34:$D$777,СВЦЭМ!$A$34:$A$777,$A97,СВЦЭМ!$B$34:$B$777,D$83)+'СЕТ СН'!$H$11+СВЦЭМ!$D$10+'СЕТ СН'!$H$5-'СЕТ СН'!$H$21</f>
        <v>4968.5345937900001</v>
      </c>
      <c r="E97" s="37">
        <f>SUMIFS(СВЦЭМ!$D$34:$D$777,СВЦЭМ!$A$34:$A$777,$A97,СВЦЭМ!$B$34:$B$777,E$83)+'СЕТ СН'!$H$11+СВЦЭМ!$D$10+'СЕТ СН'!$H$5-'СЕТ СН'!$H$21</f>
        <v>4989.0063064699998</v>
      </c>
      <c r="F97" s="37">
        <f>SUMIFS(СВЦЭМ!$D$34:$D$777,СВЦЭМ!$A$34:$A$777,$A97,СВЦЭМ!$B$34:$B$777,F$83)+'СЕТ СН'!$H$11+СВЦЭМ!$D$10+'СЕТ СН'!$H$5-'СЕТ СН'!$H$21</f>
        <v>4983.7515290399997</v>
      </c>
      <c r="G97" s="37">
        <f>SUMIFS(СВЦЭМ!$D$34:$D$777,СВЦЭМ!$A$34:$A$777,$A97,СВЦЭМ!$B$34:$B$777,G$83)+'СЕТ СН'!$H$11+СВЦЭМ!$D$10+'СЕТ СН'!$H$5-'СЕТ СН'!$H$21</f>
        <v>4972.2756269599995</v>
      </c>
      <c r="H97" s="37">
        <f>SUMIFS(СВЦЭМ!$D$34:$D$777,СВЦЭМ!$A$34:$A$777,$A97,СВЦЭМ!$B$34:$B$777,H$83)+'СЕТ СН'!$H$11+СВЦЭМ!$D$10+'СЕТ СН'!$H$5-'СЕТ СН'!$H$21</f>
        <v>4928.7165053799999</v>
      </c>
      <c r="I97" s="37">
        <f>SUMIFS(СВЦЭМ!$D$34:$D$777,СВЦЭМ!$A$34:$A$777,$A97,СВЦЭМ!$B$34:$B$777,I$83)+'СЕТ СН'!$H$11+СВЦЭМ!$D$10+'СЕТ СН'!$H$5-'СЕТ СН'!$H$21</f>
        <v>4875.0099730900001</v>
      </c>
      <c r="J97" s="37">
        <f>SUMIFS(СВЦЭМ!$D$34:$D$777,СВЦЭМ!$A$34:$A$777,$A97,СВЦЭМ!$B$34:$B$777,J$83)+'СЕТ СН'!$H$11+СВЦЭМ!$D$10+'СЕТ СН'!$H$5-'СЕТ СН'!$H$21</f>
        <v>4754.5681115799998</v>
      </c>
      <c r="K97" s="37">
        <f>SUMIFS(СВЦЭМ!$D$34:$D$777,СВЦЭМ!$A$34:$A$777,$A97,СВЦЭМ!$B$34:$B$777,K$83)+'СЕТ СН'!$H$11+СВЦЭМ!$D$10+'СЕТ СН'!$H$5-'СЕТ СН'!$H$21</f>
        <v>4662.9450818599998</v>
      </c>
      <c r="L97" s="37">
        <f>SUMIFS(СВЦЭМ!$D$34:$D$777,СВЦЭМ!$A$34:$A$777,$A97,СВЦЭМ!$B$34:$B$777,L$83)+'СЕТ СН'!$H$11+СВЦЭМ!$D$10+'СЕТ СН'!$H$5-'СЕТ СН'!$H$21</f>
        <v>4696.4616810199996</v>
      </c>
      <c r="M97" s="37">
        <f>SUMIFS(СВЦЭМ!$D$34:$D$777,СВЦЭМ!$A$34:$A$777,$A97,СВЦЭМ!$B$34:$B$777,M$83)+'СЕТ СН'!$H$11+СВЦЭМ!$D$10+'СЕТ СН'!$H$5-'СЕТ СН'!$H$21</f>
        <v>4709.7950666400002</v>
      </c>
      <c r="N97" s="37">
        <f>SUMIFS(СВЦЭМ!$D$34:$D$777,СВЦЭМ!$A$34:$A$777,$A97,СВЦЭМ!$B$34:$B$777,N$83)+'СЕТ СН'!$H$11+СВЦЭМ!$D$10+'СЕТ СН'!$H$5-'СЕТ СН'!$H$21</f>
        <v>4695.5990969599998</v>
      </c>
      <c r="O97" s="37">
        <f>SUMIFS(СВЦЭМ!$D$34:$D$777,СВЦЭМ!$A$34:$A$777,$A97,СВЦЭМ!$B$34:$B$777,O$83)+'СЕТ СН'!$H$11+СВЦЭМ!$D$10+'СЕТ СН'!$H$5-'СЕТ СН'!$H$21</f>
        <v>4685.9996648999995</v>
      </c>
      <c r="P97" s="37">
        <f>SUMIFS(СВЦЭМ!$D$34:$D$777,СВЦЭМ!$A$34:$A$777,$A97,СВЦЭМ!$B$34:$B$777,P$83)+'СЕТ СН'!$H$11+СВЦЭМ!$D$10+'СЕТ СН'!$H$5-'СЕТ СН'!$H$21</f>
        <v>4680.7260040700003</v>
      </c>
      <c r="Q97" s="37">
        <f>SUMIFS(СВЦЭМ!$D$34:$D$777,СВЦЭМ!$A$34:$A$777,$A97,СВЦЭМ!$B$34:$B$777,Q$83)+'СЕТ СН'!$H$11+СВЦЭМ!$D$10+'СЕТ СН'!$H$5-'СЕТ СН'!$H$21</f>
        <v>4679.4486821800001</v>
      </c>
      <c r="R97" s="37">
        <f>SUMIFS(СВЦЭМ!$D$34:$D$777,СВЦЭМ!$A$34:$A$777,$A97,СВЦЭМ!$B$34:$B$777,R$83)+'СЕТ СН'!$H$11+СВЦЭМ!$D$10+'СЕТ СН'!$H$5-'СЕТ СН'!$H$21</f>
        <v>4674.3622825000002</v>
      </c>
      <c r="S97" s="37">
        <f>SUMIFS(СВЦЭМ!$D$34:$D$777,СВЦЭМ!$A$34:$A$777,$A97,СВЦЭМ!$B$34:$B$777,S$83)+'СЕТ СН'!$H$11+СВЦЭМ!$D$10+'СЕТ СН'!$H$5-'СЕТ СН'!$H$21</f>
        <v>4692.5338012000002</v>
      </c>
      <c r="T97" s="37">
        <f>SUMIFS(СВЦЭМ!$D$34:$D$777,СВЦЭМ!$A$34:$A$777,$A97,СВЦЭМ!$B$34:$B$777,T$83)+'СЕТ СН'!$H$11+СВЦЭМ!$D$10+'СЕТ СН'!$H$5-'СЕТ СН'!$H$21</f>
        <v>4736.8034847999998</v>
      </c>
      <c r="U97" s="37">
        <f>SUMIFS(СВЦЭМ!$D$34:$D$777,СВЦЭМ!$A$34:$A$777,$A97,СВЦЭМ!$B$34:$B$777,U$83)+'СЕТ СН'!$H$11+СВЦЭМ!$D$10+'СЕТ СН'!$H$5-'СЕТ СН'!$H$21</f>
        <v>4770.21966041</v>
      </c>
      <c r="V97" s="37">
        <f>SUMIFS(СВЦЭМ!$D$34:$D$777,СВЦЭМ!$A$34:$A$777,$A97,СВЦЭМ!$B$34:$B$777,V$83)+'СЕТ СН'!$H$11+СВЦЭМ!$D$10+'СЕТ СН'!$H$5-'СЕТ СН'!$H$21</f>
        <v>4731.52950306</v>
      </c>
      <c r="W97" s="37">
        <f>SUMIFS(СВЦЭМ!$D$34:$D$777,СВЦЭМ!$A$34:$A$777,$A97,СВЦЭМ!$B$34:$B$777,W$83)+'СЕТ СН'!$H$11+СВЦЭМ!$D$10+'СЕТ СН'!$H$5-'СЕТ СН'!$H$21</f>
        <v>4678.0509437700002</v>
      </c>
      <c r="X97" s="37">
        <f>SUMIFS(СВЦЭМ!$D$34:$D$777,СВЦЭМ!$A$34:$A$777,$A97,СВЦЭМ!$B$34:$B$777,X$83)+'СЕТ СН'!$H$11+СВЦЭМ!$D$10+'СЕТ СН'!$H$5-'СЕТ СН'!$H$21</f>
        <v>4714.55149858</v>
      </c>
      <c r="Y97" s="37">
        <f>SUMIFS(СВЦЭМ!$D$34:$D$777,СВЦЭМ!$A$34:$A$777,$A97,СВЦЭМ!$B$34:$B$777,Y$83)+'СЕТ СН'!$H$11+СВЦЭМ!$D$10+'СЕТ СН'!$H$5-'СЕТ СН'!$H$21</f>
        <v>4828.03172146</v>
      </c>
    </row>
    <row r="98" spans="1:25" ht="15.75" x14ac:dyDescent="0.2">
      <c r="A98" s="36">
        <f t="shared" si="2"/>
        <v>43023</v>
      </c>
      <c r="B98" s="37">
        <f>SUMIFS(СВЦЭМ!$D$34:$D$777,СВЦЭМ!$A$34:$A$777,$A98,СВЦЭМ!$B$34:$B$777,B$83)+'СЕТ СН'!$H$11+СВЦЭМ!$D$10+'СЕТ СН'!$H$5-'СЕТ СН'!$H$21</f>
        <v>4886.3083334799994</v>
      </c>
      <c r="C98" s="37">
        <f>SUMIFS(СВЦЭМ!$D$34:$D$777,СВЦЭМ!$A$34:$A$777,$A98,СВЦЭМ!$B$34:$B$777,C$83)+'СЕТ СН'!$H$11+СВЦЭМ!$D$10+'СЕТ СН'!$H$5-'СЕТ СН'!$H$21</f>
        <v>4944.72073912</v>
      </c>
      <c r="D98" s="37">
        <f>SUMIFS(СВЦЭМ!$D$34:$D$777,СВЦЭМ!$A$34:$A$777,$A98,СВЦЭМ!$B$34:$B$777,D$83)+'СЕТ СН'!$H$11+СВЦЭМ!$D$10+'СЕТ СН'!$H$5-'СЕТ СН'!$H$21</f>
        <v>4984.7875032299999</v>
      </c>
      <c r="E98" s="37">
        <f>SUMIFS(СВЦЭМ!$D$34:$D$777,СВЦЭМ!$A$34:$A$777,$A98,СВЦЭМ!$B$34:$B$777,E$83)+'СЕТ СН'!$H$11+СВЦЭМ!$D$10+'СЕТ СН'!$H$5-'СЕТ СН'!$H$21</f>
        <v>5002.2184804899998</v>
      </c>
      <c r="F98" s="37">
        <f>SUMIFS(СВЦЭМ!$D$34:$D$777,СВЦЭМ!$A$34:$A$777,$A98,СВЦЭМ!$B$34:$B$777,F$83)+'СЕТ СН'!$H$11+СВЦЭМ!$D$10+'СЕТ СН'!$H$5-'СЕТ СН'!$H$21</f>
        <v>5001.9541477499997</v>
      </c>
      <c r="G98" s="37">
        <f>SUMIFS(СВЦЭМ!$D$34:$D$777,СВЦЭМ!$A$34:$A$777,$A98,СВЦЭМ!$B$34:$B$777,G$83)+'СЕТ СН'!$H$11+СВЦЭМ!$D$10+'СЕТ СН'!$H$5-'СЕТ СН'!$H$21</f>
        <v>4972.5464195799996</v>
      </c>
      <c r="H98" s="37">
        <f>SUMIFS(СВЦЭМ!$D$34:$D$777,СВЦЭМ!$A$34:$A$777,$A98,СВЦЭМ!$B$34:$B$777,H$83)+'СЕТ СН'!$H$11+СВЦЭМ!$D$10+'СЕТ СН'!$H$5-'СЕТ СН'!$H$21</f>
        <v>4941.7585737600002</v>
      </c>
      <c r="I98" s="37">
        <f>SUMIFS(СВЦЭМ!$D$34:$D$777,СВЦЭМ!$A$34:$A$777,$A98,СВЦЭМ!$B$34:$B$777,I$83)+'СЕТ СН'!$H$11+СВЦЭМ!$D$10+'СЕТ СН'!$H$5-'СЕТ СН'!$H$21</f>
        <v>4902.1669645499996</v>
      </c>
      <c r="J98" s="37">
        <f>SUMIFS(СВЦЭМ!$D$34:$D$777,СВЦЭМ!$A$34:$A$777,$A98,СВЦЭМ!$B$34:$B$777,J$83)+'СЕТ СН'!$H$11+СВЦЭМ!$D$10+'СЕТ СН'!$H$5-'СЕТ СН'!$H$21</f>
        <v>4771.7301012799999</v>
      </c>
      <c r="K98" s="37">
        <f>SUMIFS(СВЦЭМ!$D$34:$D$777,СВЦЭМ!$A$34:$A$777,$A98,СВЦЭМ!$B$34:$B$777,K$83)+'СЕТ СН'!$H$11+СВЦЭМ!$D$10+'СЕТ СН'!$H$5-'СЕТ СН'!$H$21</f>
        <v>4662.1845406699995</v>
      </c>
      <c r="L98" s="37">
        <f>SUMIFS(СВЦЭМ!$D$34:$D$777,СВЦЭМ!$A$34:$A$777,$A98,СВЦЭМ!$B$34:$B$777,L$83)+'СЕТ СН'!$H$11+СВЦЭМ!$D$10+'СЕТ СН'!$H$5-'СЕТ СН'!$H$21</f>
        <v>4681.9723842100002</v>
      </c>
      <c r="M98" s="37">
        <f>SUMIFS(СВЦЭМ!$D$34:$D$777,СВЦЭМ!$A$34:$A$777,$A98,СВЦЭМ!$B$34:$B$777,M$83)+'СЕТ СН'!$H$11+СВЦЭМ!$D$10+'СЕТ СН'!$H$5-'СЕТ СН'!$H$21</f>
        <v>4690.3806521899996</v>
      </c>
      <c r="N98" s="37">
        <f>SUMIFS(СВЦЭМ!$D$34:$D$777,СВЦЭМ!$A$34:$A$777,$A98,СВЦЭМ!$B$34:$B$777,N$83)+'СЕТ СН'!$H$11+СВЦЭМ!$D$10+'СЕТ СН'!$H$5-'СЕТ СН'!$H$21</f>
        <v>4675.5764086899999</v>
      </c>
      <c r="O98" s="37">
        <f>SUMIFS(СВЦЭМ!$D$34:$D$777,СВЦЭМ!$A$34:$A$777,$A98,СВЦЭМ!$B$34:$B$777,O$83)+'СЕТ СН'!$H$11+СВЦЭМ!$D$10+'СЕТ СН'!$H$5-'СЕТ СН'!$H$21</f>
        <v>4665.9781113399995</v>
      </c>
      <c r="P98" s="37">
        <f>SUMIFS(СВЦЭМ!$D$34:$D$777,СВЦЭМ!$A$34:$A$777,$A98,СВЦЭМ!$B$34:$B$777,P$83)+'СЕТ СН'!$H$11+СВЦЭМ!$D$10+'СЕТ СН'!$H$5-'СЕТ СН'!$H$21</f>
        <v>4659.6759075399996</v>
      </c>
      <c r="Q98" s="37">
        <f>SUMIFS(СВЦЭМ!$D$34:$D$777,СВЦЭМ!$A$34:$A$777,$A98,СВЦЭМ!$B$34:$B$777,Q$83)+'СЕТ СН'!$H$11+СВЦЭМ!$D$10+'СЕТ СН'!$H$5-'СЕТ СН'!$H$21</f>
        <v>4657.3070635000004</v>
      </c>
      <c r="R98" s="37">
        <f>SUMIFS(СВЦЭМ!$D$34:$D$777,СВЦЭМ!$A$34:$A$777,$A98,СВЦЭМ!$B$34:$B$777,R$83)+'СЕТ СН'!$H$11+СВЦЭМ!$D$10+'СЕТ СН'!$H$5-'СЕТ СН'!$H$21</f>
        <v>4657.4598918299998</v>
      </c>
      <c r="S98" s="37">
        <f>SUMIFS(СВЦЭМ!$D$34:$D$777,СВЦЭМ!$A$34:$A$777,$A98,СВЦЭМ!$B$34:$B$777,S$83)+'СЕТ СН'!$H$11+СВЦЭМ!$D$10+'СЕТ СН'!$H$5-'СЕТ СН'!$H$21</f>
        <v>4684.3834166400002</v>
      </c>
      <c r="T98" s="37">
        <f>SUMIFS(СВЦЭМ!$D$34:$D$777,СВЦЭМ!$A$34:$A$777,$A98,СВЦЭМ!$B$34:$B$777,T$83)+'СЕТ СН'!$H$11+СВЦЭМ!$D$10+'СЕТ СН'!$H$5-'СЕТ СН'!$H$21</f>
        <v>4728.9037091099999</v>
      </c>
      <c r="U98" s="37">
        <f>SUMIFS(СВЦЭМ!$D$34:$D$777,СВЦЭМ!$A$34:$A$777,$A98,СВЦЭМ!$B$34:$B$777,U$83)+'СЕТ СН'!$H$11+СВЦЭМ!$D$10+'СЕТ СН'!$H$5-'СЕТ СН'!$H$21</f>
        <v>4763.5961657500002</v>
      </c>
      <c r="V98" s="37">
        <f>SUMIFS(СВЦЭМ!$D$34:$D$777,СВЦЭМ!$A$34:$A$777,$A98,СВЦЭМ!$B$34:$B$777,V$83)+'СЕТ СН'!$H$11+СВЦЭМ!$D$10+'СЕТ СН'!$H$5-'СЕТ СН'!$H$21</f>
        <v>4744.5015381200001</v>
      </c>
      <c r="W98" s="37">
        <f>SUMIFS(СВЦЭМ!$D$34:$D$777,СВЦЭМ!$A$34:$A$777,$A98,СВЦЭМ!$B$34:$B$777,W$83)+'СЕТ СН'!$H$11+СВЦЭМ!$D$10+'СЕТ СН'!$H$5-'СЕТ СН'!$H$21</f>
        <v>4698.2551338900003</v>
      </c>
      <c r="X98" s="37">
        <f>SUMIFS(СВЦЭМ!$D$34:$D$777,СВЦЭМ!$A$34:$A$777,$A98,СВЦЭМ!$B$34:$B$777,X$83)+'СЕТ СН'!$H$11+СВЦЭМ!$D$10+'СЕТ СН'!$H$5-'СЕТ СН'!$H$21</f>
        <v>4681.3136732000003</v>
      </c>
      <c r="Y98" s="37">
        <f>SUMIFS(СВЦЭМ!$D$34:$D$777,СВЦЭМ!$A$34:$A$777,$A98,СВЦЭМ!$B$34:$B$777,Y$83)+'СЕТ СН'!$H$11+СВЦЭМ!$D$10+'СЕТ СН'!$H$5-'СЕТ СН'!$H$21</f>
        <v>4787.6179093600003</v>
      </c>
    </row>
    <row r="99" spans="1:25" ht="15.75" x14ac:dyDescent="0.2">
      <c r="A99" s="36">
        <f t="shared" si="2"/>
        <v>43024</v>
      </c>
      <c r="B99" s="37">
        <f>SUMIFS(СВЦЭМ!$D$34:$D$777,СВЦЭМ!$A$34:$A$777,$A99,СВЦЭМ!$B$34:$B$777,B$83)+'СЕТ СН'!$H$11+СВЦЭМ!$D$10+'СЕТ СН'!$H$5-'СЕТ СН'!$H$21</f>
        <v>4821.7493004400003</v>
      </c>
      <c r="C99" s="37">
        <f>SUMIFS(СВЦЭМ!$D$34:$D$777,СВЦЭМ!$A$34:$A$777,$A99,СВЦЭМ!$B$34:$B$777,C$83)+'СЕТ СН'!$H$11+СВЦЭМ!$D$10+'СЕТ СН'!$H$5-'СЕТ СН'!$H$21</f>
        <v>4861.4312318299999</v>
      </c>
      <c r="D99" s="37">
        <f>SUMIFS(СВЦЭМ!$D$34:$D$777,СВЦЭМ!$A$34:$A$777,$A99,СВЦЭМ!$B$34:$B$777,D$83)+'СЕТ СН'!$H$11+СВЦЭМ!$D$10+'СЕТ СН'!$H$5-'СЕТ СН'!$H$21</f>
        <v>4895.0843720900002</v>
      </c>
      <c r="E99" s="37">
        <f>SUMIFS(СВЦЭМ!$D$34:$D$777,СВЦЭМ!$A$34:$A$777,$A99,СВЦЭМ!$B$34:$B$777,E$83)+'СЕТ СН'!$H$11+СВЦЭМ!$D$10+'СЕТ СН'!$H$5-'СЕТ СН'!$H$21</f>
        <v>4910.0653309299996</v>
      </c>
      <c r="F99" s="37">
        <f>SUMIFS(СВЦЭМ!$D$34:$D$777,СВЦЭМ!$A$34:$A$777,$A99,СВЦЭМ!$B$34:$B$777,F$83)+'СЕТ СН'!$H$11+СВЦЭМ!$D$10+'СЕТ СН'!$H$5-'СЕТ СН'!$H$21</f>
        <v>4905.3686958399994</v>
      </c>
      <c r="G99" s="37">
        <f>SUMIFS(СВЦЭМ!$D$34:$D$777,СВЦЭМ!$A$34:$A$777,$A99,СВЦЭМ!$B$34:$B$777,G$83)+'СЕТ СН'!$H$11+СВЦЭМ!$D$10+'СЕТ СН'!$H$5-'СЕТ СН'!$H$21</f>
        <v>4873.80505154</v>
      </c>
      <c r="H99" s="37">
        <f>SUMIFS(СВЦЭМ!$D$34:$D$777,СВЦЭМ!$A$34:$A$777,$A99,СВЦЭМ!$B$34:$B$777,H$83)+'СЕТ СН'!$H$11+СВЦЭМ!$D$10+'СЕТ СН'!$H$5-'СЕТ СН'!$H$21</f>
        <v>4869.3684778999996</v>
      </c>
      <c r="I99" s="37">
        <f>SUMIFS(СВЦЭМ!$D$34:$D$777,СВЦЭМ!$A$34:$A$777,$A99,СВЦЭМ!$B$34:$B$777,I$83)+'СЕТ СН'!$H$11+СВЦЭМ!$D$10+'СЕТ СН'!$H$5-'СЕТ СН'!$H$21</f>
        <v>4854.2401107400001</v>
      </c>
      <c r="J99" s="37">
        <f>SUMIFS(СВЦЭМ!$D$34:$D$777,СВЦЭМ!$A$34:$A$777,$A99,СВЦЭМ!$B$34:$B$777,J$83)+'СЕТ СН'!$H$11+СВЦЭМ!$D$10+'СЕТ СН'!$H$5-'СЕТ СН'!$H$21</f>
        <v>4810.8465552899997</v>
      </c>
      <c r="K99" s="37">
        <f>SUMIFS(СВЦЭМ!$D$34:$D$777,СВЦЭМ!$A$34:$A$777,$A99,СВЦЭМ!$B$34:$B$777,K$83)+'СЕТ СН'!$H$11+СВЦЭМ!$D$10+'СЕТ СН'!$H$5-'СЕТ СН'!$H$21</f>
        <v>4741.8924825599997</v>
      </c>
      <c r="L99" s="37">
        <f>SUMIFS(СВЦЭМ!$D$34:$D$777,СВЦЭМ!$A$34:$A$777,$A99,СВЦЭМ!$B$34:$B$777,L$83)+'СЕТ СН'!$H$11+СВЦЭМ!$D$10+'СЕТ СН'!$H$5-'СЕТ СН'!$H$21</f>
        <v>4651.8237371899995</v>
      </c>
      <c r="M99" s="37">
        <f>SUMIFS(СВЦЭМ!$D$34:$D$777,СВЦЭМ!$A$34:$A$777,$A99,СВЦЭМ!$B$34:$B$777,M$83)+'СЕТ СН'!$H$11+СВЦЭМ!$D$10+'СЕТ СН'!$H$5-'СЕТ СН'!$H$21</f>
        <v>4606.42804523</v>
      </c>
      <c r="N99" s="37">
        <f>SUMIFS(СВЦЭМ!$D$34:$D$777,СВЦЭМ!$A$34:$A$777,$A99,СВЦЭМ!$B$34:$B$777,N$83)+'СЕТ СН'!$H$11+СВЦЭМ!$D$10+'СЕТ СН'!$H$5-'СЕТ СН'!$H$21</f>
        <v>4603.4456968300001</v>
      </c>
      <c r="O99" s="37">
        <f>SUMIFS(СВЦЭМ!$D$34:$D$777,СВЦЭМ!$A$34:$A$777,$A99,СВЦЭМ!$B$34:$B$777,O$83)+'СЕТ СН'!$H$11+СВЦЭМ!$D$10+'СЕТ СН'!$H$5-'СЕТ СН'!$H$21</f>
        <v>4606.4139430200003</v>
      </c>
      <c r="P99" s="37">
        <f>SUMIFS(СВЦЭМ!$D$34:$D$777,СВЦЭМ!$A$34:$A$777,$A99,СВЦЭМ!$B$34:$B$777,P$83)+'СЕТ СН'!$H$11+СВЦЭМ!$D$10+'СЕТ СН'!$H$5-'СЕТ СН'!$H$21</f>
        <v>4597.7130360600004</v>
      </c>
      <c r="Q99" s="37">
        <f>SUMIFS(СВЦЭМ!$D$34:$D$777,СВЦЭМ!$A$34:$A$777,$A99,СВЦЭМ!$B$34:$B$777,Q$83)+'СЕТ СН'!$H$11+СВЦЭМ!$D$10+'СЕТ СН'!$H$5-'СЕТ СН'!$H$21</f>
        <v>4596.0666418199999</v>
      </c>
      <c r="R99" s="37">
        <f>SUMIFS(СВЦЭМ!$D$34:$D$777,СВЦЭМ!$A$34:$A$777,$A99,СВЦЭМ!$B$34:$B$777,R$83)+'СЕТ СН'!$H$11+СВЦЭМ!$D$10+'СЕТ СН'!$H$5-'СЕТ СН'!$H$21</f>
        <v>4593.7730320600003</v>
      </c>
      <c r="S99" s="37">
        <f>SUMIFS(СВЦЭМ!$D$34:$D$777,СВЦЭМ!$A$34:$A$777,$A99,СВЦЭМ!$B$34:$B$777,S$83)+'СЕТ СН'!$H$11+СВЦЭМ!$D$10+'СЕТ СН'!$H$5-'СЕТ СН'!$H$21</f>
        <v>4604.5974785899998</v>
      </c>
      <c r="T99" s="37">
        <f>SUMIFS(СВЦЭМ!$D$34:$D$777,СВЦЭМ!$A$34:$A$777,$A99,СВЦЭМ!$B$34:$B$777,T$83)+'СЕТ СН'!$H$11+СВЦЭМ!$D$10+'СЕТ СН'!$H$5-'СЕТ СН'!$H$21</f>
        <v>4620.2296262299997</v>
      </c>
      <c r="U99" s="37">
        <f>SUMIFS(СВЦЭМ!$D$34:$D$777,СВЦЭМ!$A$34:$A$777,$A99,СВЦЭМ!$B$34:$B$777,U$83)+'СЕТ СН'!$H$11+СВЦЭМ!$D$10+'СЕТ СН'!$H$5-'СЕТ СН'!$H$21</f>
        <v>4630.9468654900002</v>
      </c>
      <c r="V99" s="37">
        <f>SUMIFS(СВЦЭМ!$D$34:$D$777,СВЦЭМ!$A$34:$A$777,$A99,СВЦЭМ!$B$34:$B$777,V$83)+'СЕТ СН'!$H$11+СВЦЭМ!$D$10+'СЕТ СН'!$H$5-'СЕТ СН'!$H$21</f>
        <v>4673.8973003700003</v>
      </c>
      <c r="W99" s="37">
        <f>SUMIFS(СВЦЭМ!$D$34:$D$777,СВЦЭМ!$A$34:$A$777,$A99,СВЦЭМ!$B$34:$B$777,W$83)+'СЕТ СН'!$H$11+СВЦЭМ!$D$10+'СЕТ СН'!$H$5-'СЕТ СН'!$H$21</f>
        <v>4735.57094211</v>
      </c>
      <c r="X99" s="37">
        <f>SUMIFS(СВЦЭМ!$D$34:$D$777,СВЦЭМ!$A$34:$A$777,$A99,СВЦЭМ!$B$34:$B$777,X$83)+'СЕТ СН'!$H$11+СВЦЭМ!$D$10+'СЕТ СН'!$H$5-'СЕТ СН'!$H$21</f>
        <v>4809.9706667299997</v>
      </c>
      <c r="Y99" s="37">
        <f>SUMIFS(СВЦЭМ!$D$34:$D$777,СВЦЭМ!$A$34:$A$777,$A99,СВЦЭМ!$B$34:$B$777,Y$83)+'СЕТ СН'!$H$11+СВЦЭМ!$D$10+'СЕТ СН'!$H$5-'СЕТ СН'!$H$21</f>
        <v>4850.0386165700002</v>
      </c>
    </row>
    <row r="100" spans="1:25" ht="15.75" x14ac:dyDescent="0.2">
      <c r="A100" s="36">
        <f t="shared" si="2"/>
        <v>43025</v>
      </c>
      <c r="B100" s="37">
        <f>SUMIFS(СВЦЭМ!$D$34:$D$777,СВЦЭМ!$A$34:$A$777,$A100,СВЦЭМ!$B$34:$B$777,B$83)+'СЕТ СН'!$H$11+СВЦЭМ!$D$10+'СЕТ СН'!$H$5-'СЕТ СН'!$H$21</f>
        <v>4849.0793243099997</v>
      </c>
      <c r="C100" s="37">
        <f>SUMIFS(СВЦЭМ!$D$34:$D$777,СВЦЭМ!$A$34:$A$777,$A100,СВЦЭМ!$B$34:$B$777,C$83)+'СЕТ СН'!$H$11+СВЦЭМ!$D$10+'СЕТ СН'!$H$5-'СЕТ СН'!$H$21</f>
        <v>4880.99604086</v>
      </c>
      <c r="D100" s="37">
        <f>SUMIFS(СВЦЭМ!$D$34:$D$777,СВЦЭМ!$A$34:$A$777,$A100,СВЦЭМ!$B$34:$B$777,D$83)+'СЕТ СН'!$H$11+СВЦЭМ!$D$10+'СЕТ СН'!$H$5-'СЕТ СН'!$H$21</f>
        <v>4921.5202621299995</v>
      </c>
      <c r="E100" s="37">
        <f>SUMIFS(СВЦЭМ!$D$34:$D$777,СВЦЭМ!$A$34:$A$777,$A100,СВЦЭМ!$B$34:$B$777,E$83)+'СЕТ СН'!$H$11+СВЦЭМ!$D$10+'СЕТ СН'!$H$5-'СЕТ СН'!$H$21</f>
        <v>4933.5568471699999</v>
      </c>
      <c r="F100" s="37">
        <f>SUMIFS(СВЦЭМ!$D$34:$D$777,СВЦЭМ!$A$34:$A$777,$A100,СВЦЭМ!$B$34:$B$777,F$83)+'СЕТ СН'!$H$11+СВЦЭМ!$D$10+'СЕТ СН'!$H$5-'СЕТ СН'!$H$21</f>
        <v>4938.1484271099998</v>
      </c>
      <c r="G100" s="37">
        <f>SUMIFS(СВЦЭМ!$D$34:$D$777,СВЦЭМ!$A$34:$A$777,$A100,СВЦЭМ!$B$34:$B$777,G$83)+'СЕТ СН'!$H$11+СВЦЭМ!$D$10+'СЕТ СН'!$H$5-'СЕТ СН'!$H$21</f>
        <v>4913.1078507700004</v>
      </c>
      <c r="H100" s="37">
        <f>SUMIFS(СВЦЭМ!$D$34:$D$777,СВЦЭМ!$A$34:$A$777,$A100,СВЦЭМ!$B$34:$B$777,H$83)+'СЕТ СН'!$H$11+СВЦЭМ!$D$10+'СЕТ СН'!$H$5-'СЕТ СН'!$H$21</f>
        <v>4871.4923130699999</v>
      </c>
      <c r="I100" s="37">
        <f>SUMIFS(СВЦЭМ!$D$34:$D$777,СВЦЭМ!$A$34:$A$777,$A100,СВЦЭМ!$B$34:$B$777,I$83)+'СЕТ СН'!$H$11+СВЦЭМ!$D$10+'СЕТ СН'!$H$5-'СЕТ СН'!$H$21</f>
        <v>4865.6087418299994</v>
      </c>
      <c r="J100" s="37">
        <f>SUMIFS(СВЦЭМ!$D$34:$D$777,СВЦЭМ!$A$34:$A$777,$A100,СВЦЭМ!$B$34:$B$777,J$83)+'СЕТ СН'!$H$11+СВЦЭМ!$D$10+'СЕТ СН'!$H$5-'СЕТ СН'!$H$21</f>
        <v>4814.4424243200001</v>
      </c>
      <c r="K100" s="37">
        <f>SUMIFS(СВЦЭМ!$D$34:$D$777,СВЦЭМ!$A$34:$A$777,$A100,СВЦЭМ!$B$34:$B$777,K$83)+'СЕТ СН'!$H$11+СВЦЭМ!$D$10+'СЕТ СН'!$H$5-'СЕТ СН'!$H$21</f>
        <v>4742.9201889699998</v>
      </c>
      <c r="L100" s="37">
        <f>SUMIFS(СВЦЭМ!$D$34:$D$777,СВЦЭМ!$A$34:$A$777,$A100,СВЦЭМ!$B$34:$B$777,L$83)+'СЕТ СН'!$H$11+СВЦЭМ!$D$10+'СЕТ СН'!$H$5-'СЕТ СН'!$H$21</f>
        <v>4664.2433163400001</v>
      </c>
      <c r="M100" s="37">
        <f>SUMIFS(СВЦЭМ!$D$34:$D$777,СВЦЭМ!$A$34:$A$777,$A100,СВЦЭМ!$B$34:$B$777,M$83)+'СЕТ СН'!$H$11+СВЦЭМ!$D$10+'СЕТ СН'!$H$5-'СЕТ СН'!$H$21</f>
        <v>4623.7884086499998</v>
      </c>
      <c r="N100" s="37">
        <f>SUMIFS(СВЦЭМ!$D$34:$D$777,СВЦЭМ!$A$34:$A$777,$A100,СВЦЭМ!$B$34:$B$777,N$83)+'СЕТ СН'!$H$11+СВЦЭМ!$D$10+'СЕТ СН'!$H$5-'СЕТ СН'!$H$21</f>
        <v>4616.0541706599997</v>
      </c>
      <c r="O100" s="37">
        <f>SUMIFS(СВЦЭМ!$D$34:$D$777,СВЦЭМ!$A$34:$A$777,$A100,СВЦЭМ!$B$34:$B$777,O$83)+'СЕТ СН'!$H$11+СВЦЭМ!$D$10+'СЕТ СН'!$H$5-'СЕТ СН'!$H$21</f>
        <v>4616.2600780900002</v>
      </c>
      <c r="P100" s="37">
        <f>SUMIFS(СВЦЭМ!$D$34:$D$777,СВЦЭМ!$A$34:$A$777,$A100,СВЦЭМ!$B$34:$B$777,P$83)+'СЕТ СН'!$H$11+СВЦЭМ!$D$10+'СЕТ СН'!$H$5-'СЕТ СН'!$H$21</f>
        <v>4608.95484958</v>
      </c>
      <c r="Q100" s="37">
        <f>SUMIFS(СВЦЭМ!$D$34:$D$777,СВЦЭМ!$A$34:$A$777,$A100,СВЦЭМ!$B$34:$B$777,Q$83)+'СЕТ СН'!$H$11+СВЦЭМ!$D$10+'СЕТ СН'!$H$5-'СЕТ СН'!$H$21</f>
        <v>4606.7107652799996</v>
      </c>
      <c r="R100" s="37">
        <f>SUMIFS(СВЦЭМ!$D$34:$D$777,СВЦЭМ!$A$34:$A$777,$A100,СВЦЭМ!$B$34:$B$777,R$83)+'СЕТ СН'!$H$11+СВЦЭМ!$D$10+'СЕТ СН'!$H$5-'СЕТ СН'!$H$21</f>
        <v>4606.9552329299995</v>
      </c>
      <c r="S100" s="37">
        <f>SUMIFS(СВЦЭМ!$D$34:$D$777,СВЦЭМ!$A$34:$A$777,$A100,СВЦЭМ!$B$34:$B$777,S$83)+'СЕТ СН'!$H$11+СВЦЭМ!$D$10+'СЕТ СН'!$H$5-'СЕТ СН'!$H$21</f>
        <v>4613.5927958499997</v>
      </c>
      <c r="T100" s="37">
        <f>SUMIFS(СВЦЭМ!$D$34:$D$777,СВЦЭМ!$A$34:$A$777,$A100,СВЦЭМ!$B$34:$B$777,T$83)+'СЕТ СН'!$H$11+СВЦЭМ!$D$10+'СЕТ СН'!$H$5-'СЕТ СН'!$H$21</f>
        <v>4635.3739296000003</v>
      </c>
      <c r="U100" s="37">
        <f>SUMIFS(СВЦЭМ!$D$34:$D$777,СВЦЭМ!$A$34:$A$777,$A100,СВЦЭМ!$B$34:$B$777,U$83)+'СЕТ СН'!$H$11+СВЦЭМ!$D$10+'СЕТ СН'!$H$5-'СЕТ СН'!$H$21</f>
        <v>4670.8705741899994</v>
      </c>
      <c r="V100" s="37">
        <f>SUMIFS(СВЦЭМ!$D$34:$D$777,СВЦЭМ!$A$34:$A$777,$A100,СВЦЭМ!$B$34:$B$777,V$83)+'СЕТ СН'!$H$11+СВЦЭМ!$D$10+'СЕТ СН'!$H$5-'СЕТ СН'!$H$21</f>
        <v>4664.7665831100003</v>
      </c>
      <c r="W100" s="37">
        <f>SUMIFS(СВЦЭМ!$D$34:$D$777,СВЦЭМ!$A$34:$A$777,$A100,СВЦЭМ!$B$34:$B$777,W$83)+'СЕТ СН'!$H$11+СВЦЭМ!$D$10+'СЕТ СН'!$H$5-'СЕТ СН'!$H$21</f>
        <v>4729.2867206399997</v>
      </c>
      <c r="X100" s="37">
        <f>SUMIFS(СВЦЭМ!$D$34:$D$777,СВЦЭМ!$A$34:$A$777,$A100,СВЦЭМ!$B$34:$B$777,X$83)+'СЕТ СН'!$H$11+СВЦЭМ!$D$10+'СЕТ СН'!$H$5-'СЕТ СН'!$H$21</f>
        <v>4799.8986497899996</v>
      </c>
      <c r="Y100" s="37">
        <f>SUMIFS(СВЦЭМ!$D$34:$D$777,СВЦЭМ!$A$34:$A$777,$A100,СВЦЭМ!$B$34:$B$777,Y$83)+'СЕТ СН'!$H$11+СВЦЭМ!$D$10+'СЕТ СН'!$H$5-'СЕТ СН'!$H$21</f>
        <v>4838.9174501799998</v>
      </c>
    </row>
    <row r="101" spans="1:25" ht="15.75" x14ac:dyDescent="0.2">
      <c r="A101" s="36">
        <f t="shared" si="2"/>
        <v>43026</v>
      </c>
      <c r="B101" s="37">
        <f>SUMIFS(СВЦЭМ!$D$34:$D$777,СВЦЭМ!$A$34:$A$777,$A101,СВЦЭМ!$B$34:$B$777,B$83)+'СЕТ СН'!$H$11+СВЦЭМ!$D$10+'СЕТ СН'!$H$5-'СЕТ СН'!$H$21</f>
        <v>4864.6070604699999</v>
      </c>
      <c r="C101" s="37">
        <f>SUMIFS(СВЦЭМ!$D$34:$D$777,СВЦЭМ!$A$34:$A$777,$A101,СВЦЭМ!$B$34:$B$777,C$83)+'СЕТ СН'!$H$11+СВЦЭМ!$D$10+'СЕТ СН'!$H$5-'СЕТ СН'!$H$21</f>
        <v>4887.8821396000003</v>
      </c>
      <c r="D101" s="37">
        <f>SUMIFS(СВЦЭМ!$D$34:$D$777,СВЦЭМ!$A$34:$A$777,$A101,СВЦЭМ!$B$34:$B$777,D$83)+'СЕТ СН'!$H$11+СВЦЭМ!$D$10+'СЕТ СН'!$H$5-'СЕТ СН'!$H$21</f>
        <v>4928.0522456799999</v>
      </c>
      <c r="E101" s="37">
        <f>SUMIFS(СВЦЭМ!$D$34:$D$777,СВЦЭМ!$A$34:$A$777,$A101,СВЦЭМ!$B$34:$B$777,E$83)+'СЕТ СН'!$H$11+СВЦЭМ!$D$10+'СЕТ СН'!$H$5-'СЕТ СН'!$H$21</f>
        <v>4936.3429077800001</v>
      </c>
      <c r="F101" s="37">
        <f>SUMIFS(СВЦЭМ!$D$34:$D$777,СВЦЭМ!$A$34:$A$777,$A101,СВЦЭМ!$B$34:$B$777,F$83)+'СЕТ СН'!$H$11+СВЦЭМ!$D$10+'СЕТ СН'!$H$5-'СЕТ СН'!$H$21</f>
        <v>4935.1323447899995</v>
      </c>
      <c r="G101" s="37">
        <f>SUMIFS(СВЦЭМ!$D$34:$D$777,СВЦЭМ!$A$34:$A$777,$A101,СВЦЭМ!$B$34:$B$777,G$83)+'СЕТ СН'!$H$11+СВЦЭМ!$D$10+'СЕТ СН'!$H$5-'СЕТ СН'!$H$21</f>
        <v>4910.0230379799996</v>
      </c>
      <c r="H101" s="37">
        <f>SUMIFS(СВЦЭМ!$D$34:$D$777,СВЦЭМ!$A$34:$A$777,$A101,СВЦЭМ!$B$34:$B$777,H$83)+'СЕТ СН'!$H$11+СВЦЭМ!$D$10+'СЕТ СН'!$H$5-'СЕТ СН'!$H$21</f>
        <v>4894.6456806999995</v>
      </c>
      <c r="I101" s="37">
        <f>SUMIFS(СВЦЭМ!$D$34:$D$777,СВЦЭМ!$A$34:$A$777,$A101,СВЦЭМ!$B$34:$B$777,I$83)+'СЕТ СН'!$H$11+СВЦЭМ!$D$10+'СЕТ СН'!$H$5-'СЕТ СН'!$H$21</f>
        <v>4902.9588681099995</v>
      </c>
      <c r="J101" s="37">
        <f>SUMIFS(СВЦЭМ!$D$34:$D$777,СВЦЭМ!$A$34:$A$777,$A101,СВЦЭМ!$B$34:$B$777,J$83)+'СЕТ СН'!$H$11+СВЦЭМ!$D$10+'СЕТ СН'!$H$5-'СЕТ СН'!$H$21</f>
        <v>4825.9587956599999</v>
      </c>
      <c r="K101" s="37">
        <f>SUMIFS(СВЦЭМ!$D$34:$D$777,СВЦЭМ!$A$34:$A$777,$A101,СВЦЭМ!$B$34:$B$777,K$83)+'СЕТ СН'!$H$11+СВЦЭМ!$D$10+'СЕТ СН'!$H$5-'СЕТ СН'!$H$21</f>
        <v>4743.0392078799996</v>
      </c>
      <c r="L101" s="37">
        <f>SUMIFS(СВЦЭМ!$D$34:$D$777,СВЦЭМ!$A$34:$A$777,$A101,СВЦЭМ!$B$34:$B$777,L$83)+'СЕТ СН'!$H$11+СВЦЭМ!$D$10+'СЕТ СН'!$H$5-'СЕТ СН'!$H$21</f>
        <v>4671.4832397399996</v>
      </c>
      <c r="M101" s="37">
        <f>SUMIFS(СВЦЭМ!$D$34:$D$777,СВЦЭМ!$A$34:$A$777,$A101,СВЦЭМ!$B$34:$B$777,M$83)+'СЕТ СН'!$H$11+СВЦЭМ!$D$10+'СЕТ СН'!$H$5-'СЕТ СН'!$H$21</f>
        <v>4634.3756323300004</v>
      </c>
      <c r="N101" s="37">
        <f>SUMIFS(СВЦЭМ!$D$34:$D$777,СВЦЭМ!$A$34:$A$777,$A101,СВЦЭМ!$B$34:$B$777,N$83)+'СЕТ СН'!$H$11+СВЦЭМ!$D$10+'СЕТ СН'!$H$5-'СЕТ СН'!$H$21</f>
        <v>4633.6003943799997</v>
      </c>
      <c r="O101" s="37">
        <f>SUMIFS(СВЦЭМ!$D$34:$D$777,СВЦЭМ!$A$34:$A$777,$A101,СВЦЭМ!$B$34:$B$777,O$83)+'СЕТ СН'!$H$11+СВЦЭМ!$D$10+'СЕТ СН'!$H$5-'СЕТ СН'!$H$21</f>
        <v>4634.5321167900001</v>
      </c>
      <c r="P101" s="37">
        <f>SUMIFS(СВЦЭМ!$D$34:$D$777,СВЦЭМ!$A$34:$A$777,$A101,СВЦЭМ!$B$34:$B$777,P$83)+'СЕТ СН'!$H$11+СВЦЭМ!$D$10+'СЕТ СН'!$H$5-'СЕТ СН'!$H$21</f>
        <v>4616.6709219300001</v>
      </c>
      <c r="Q101" s="37">
        <f>SUMIFS(СВЦЭМ!$D$34:$D$777,СВЦЭМ!$A$34:$A$777,$A101,СВЦЭМ!$B$34:$B$777,Q$83)+'СЕТ СН'!$H$11+СВЦЭМ!$D$10+'СЕТ СН'!$H$5-'СЕТ СН'!$H$21</f>
        <v>4605.5280888699999</v>
      </c>
      <c r="R101" s="37">
        <f>SUMIFS(СВЦЭМ!$D$34:$D$777,СВЦЭМ!$A$34:$A$777,$A101,СВЦЭМ!$B$34:$B$777,R$83)+'СЕТ СН'!$H$11+СВЦЭМ!$D$10+'СЕТ СН'!$H$5-'СЕТ СН'!$H$21</f>
        <v>4607.2192415</v>
      </c>
      <c r="S101" s="37">
        <f>SUMIFS(СВЦЭМ!$D$34:$D$777,СВЦЭМ!$A$34:$A$777,$A101,СВЦЭМ!$B$34:$B$777,S$83)+'СЕТ СН'!$H$11+СВЦЭМ!$D$10+'СЕТ СН'!$H$5-'СЕТ СН'!$H$21</f>
        <v>4610.7018897799999</v>
      </c>
      <c r="T101" s="37">
        <f>SUMIFS(СВЦЭМ!$D$34:$D$777,СВЦЭМ!$A$34:$A$777,$A101,СВЦЭМ!$B$34:$B$777,T$83)+'СЕТ СН'!$H$11+СВЦЭМ!$D$10+'СЕТ СН'!$H$5-'СЕТ СН'!$H$21</f>
        <v>4634.1385898400003</v>
      </c>
      <c r="U101" s="37">
        <f>SUMIFS(СВЦЭМ!$D$34:$D$777,СВЦЭМ!$A$34:$A$777,$A101,СВЦЭМ!$B$34:$B$777,U$83)+'СЕТ СН'!$H$11+СВЦЭМ!$D$10+'СЕТ СН'!$H$5-'СЕТ СН'!$H$21</f>
        <v>4666.4845721700003</v>
      </c>
      <c r="V101" s="37">
        <f>SUMIFS(СВЦЭМ!$D$34:$D$777,СВЦЭМ!$A$34:$A$777,$A101,СВЦЭМ!$B$34:$B$777,V$83)+'СЕТ СН'!$H$11+СВЦЭМ!$D$10+'СЕТ СН'!$H$5-'СЕТ СН'!$H$21</f>
        <v>4669.21545186</v>
      </c>
      <c r="W101" s="37">
        <f>SUMIFS(СВЦЭМ!$D$34:$D$777,СВЦЭМ!$A$34:$A$777,$A101,СВЦЭМ!$B$34:$B$777,W$83)+'СЕТ СН'!$H$11+СВЦЭМ!$D$10+'СЕТ СН'!$H$5-'СЕТ СН'!$H$21</f>
        <v>4743.6548913200004</v>
      </c>
      <c r="X101" s="37">
        <f>SUMIFS(СВЦЭМ!$D$34:$D$777,СВЦЭМ!$A$34:$A$777,$A101,СВЦЭМ!$B$34:$B$777,X$83)+'СЕТ СН'!$H$11+СВЦЭМ!$D$10+'СЕТ СН'!$H$5-'СЕТ СН'!$H$21</f>
        <v>4814.0177948099999</v>
      </c>
      <c r="Y101" s="37">
        <f>SUMIFS(СВЦЭМ!$D$34:$D$777,СВЦЭМ!$A$34:$A$777,$A101,СВЦЭМ!$B$34:$B$777,Y$83)+'СЕТ СН'!$H$11+СВЦЭМ!$D$10+'СЕТ СН'!$H$5-'СЕТ СН'!$H$21</f>
        <v>4852.6149609699996</v>
      </c>
    </row>
    <row r="102" spans="1:25" ht="15.75" x14ac:dyDescent="0.2">
      <c r="A102" s="36">
        <f t="shared" si="2"/>
        <v>43027</v>
      </c>
      <c r="B102" s="37">
        <f>SUMIFS(СВЦЭМ!$D$34:$D$777,СВЦЭМ!$A$34:$A$777,$A102,СВЦЭМ!$B$34:$B$777,B$83)+'СЕТ СН'!$H$11+СВЦЭМ!$D$10+'СЕТ СН'!$H$5-'СЕТ СН'!$H$21</f>
        <v>4842.9428405799999</v>
      </c>
      <c r="C102" s="37">
        <f>SUMIFS(СВЦЭМ!$D$34:$D$777,СВЦЭМ!$A$34:$A$777,$A102,СВЦЭМ!$B$34:$B$777,C$83)+'СЕТ СН'!$H$11+СВЦЭМ!$D$10+'СЕТ СН'!$H$5-'СЕТ СН'!$H$21</f>
        <v>4836.6752862100002</v>
      </c>
      <c r="D102" s="37">
        <f>SUMIFS(СВЦЭМ!$D$34:$D$777,СВЦЭМ!$A$34:$A$777,$A102,СВЦЭМ!$B$34:$B$777,D$83)+'СЕТ СН'!$H$11+СВЦЭМ!$D$10+'СЕТ СН'!$H$5-'СЕТ СН'!$H$21</f>
        <v>4876.0360603299996</v>
      </c>
      <c r="E102" s="37">
        <f>SUMIFS(СВЦЭМ!$D$34:$D$777,СВЦЭМ!$A$34:$A$777,$A102,СВЦЭМ!$B$34:$B$777,E$83)+'СЕТ СН'!$H$11+СВЦЭМ!$D$10+'СЕТ СН'!$H$5-'СЕТ СН'!$H$21</f>
        <v>4880.46390995</v>
      </c>
      <c r="F102" s="37">
        <f>SUMIFS(СВЦЭМ!$D$34:$D$777,СВЦЭМ!$A$34:$A$777,$A102,СВЦЭМ!$B$34:$B$777,F$83)+'СЕТ СН'!$H$11+СВЦЭМ!$D$10+'СЕТ СН'!$H$5-'СЕТ СН'!$H$21</f>
        <v>4883.55309261</v>
      </c>
      <c r="G102" s="37">
        <f>SUMIFS(СВЦЭМ!$D$34:$D$777,СВЦЭМ!$A$34:$A$777,$A102,СВЦЭМ!$B$34:$B$777,G$83)+'СЕТ СН'!$H$11+СВЦЭМ!$D$10+'СЕТ СН'!$H$5-'СЕТ СН'!$H$21</f>
        <v>4860.4880839999996</v>
      </c>
      <c r="H102" s="37">
        <f>SUMIFS(СВЦЭМ!$D$34:$D$777,СВЦЭМ!$A$34:$A$777,$A102,СВЦЭМ!$B$34:$B$777,H$83)+'СЕТ СН'!$H$11+СВЦЭМ!$D$10+'СЕТ СН'!$H$5-'СЕТ СН'!$H$21</f>
        <v>4859.84886018</v>
      </c>
      <c r="I102" s="37">
        <f>SUMIFS(СВЦЭМ!$D$34:$D$777,СВЦЭМ!$A$34:$A$777,$A102,СВЦЭМ!$B$34:$B$777,I$83)+'СЕТ СН'!$H$11+СВЦЭМ!$D$10+'СЕТ СН'!$H$5-'СЕТ СН'!$H$21</f>
        <v>4859.1859961299997</v>
      </c>
      <c r="J102" s="37">
        <f>SUMIFS(СВЦЭМ!$D$34:$D$777,СВЦЭМ!$A$34:$A$777,$A102,СВЦЭМ!$B$34:$B$777,J$83)+'СЕТ СН'!$H$11+СВЦЭМ!$D$10+'СЕТ СН'!$H$5-'СЕТ СН'!$H$21</f>
        <v>4800.9713777999996</v>
      </c>
      <c r="K102" s="37">
        <f>SUMIFS(СВЦЭМ!$D$34:$D$777,СВЦЭМ!$A$34:$A$777,$A102,СВЦЭМ!$B$34:$B$777,K$83)+'СЕТ СН'!$H$11+СВЦЭМ!$D$10+'СЕТ СН'!$H$5-'СЕТ СН'!$H$21</f>
        <v>4772.6094295799994</v>
      </c>
      <c r="L102" s="37">
        <f>SUMIFS(СВЦЭМ!$D$34:$D$777,СВЦЭМ!$A$34:$A$777,$A102,СВЦЭМ!$B$34:$B$777,L$83)+'СЕТ СН'!$H$11+СВЦЭМ!$D$10+'СЕТ СН'!$H$5-'СЕТ СН'!$H$21</f>
        <v>4721.4437566799998</v>
      </c>
      <c r="M102" s="37">
        <f>SUMIFS(СВЦЭМ!$D$34:$D$777,СВЦЭМ!$A$34:$A$777,$A102,СВЦЭМ!$B$34:$B$777,M$83)+'СЕТ СН'!$H$11+СВЦЭМ!$D$10+'СЕТ СН'!$H$5-'СЕТ СН'!$H$21</f>
        <v>4711.5333823999999</v>
      </c>
      <c r="N102" s="37">
        <f>SUMIFS(СВЦЭМ!$D$34:$D$777,СВЦЭМ!$A$34:$A$777,$A102,СВЦЭМ!$B$34:$B$777,N$83)+'СЕТ СН'!$H$11+СВЦЭМ!$D$10+'СЕТ СН'!$H$5-'СЕТ СН'!$H$21</f>
        <v>4700.03227763</v>
      </c>
      <c r="O102" s="37">
        <f>SUMIFS(СВЦЭМ!$D$34:$D$777,СВЦЭМ!$A$34:$A$777,$A102,СВЦЭМ!$B$34:$B$777,O$83)+'СЕТ СН'!$H$11+СВЦЭМ!$D$10+'СЕТ СН'!$H$5-'СЕТ СН'!$H$21</f>
        <v>4700.4289530699998</v>
      </c>
      <c r="P102" s="37">
        <f>SUMIFS(СВЦЭМ!$D$34:$D$777,СВЦЭМ!$A$34:$A$777,$A102,СВЦЭМ!$B$34:$B$777,P$83)+'СЕТ СН'!$H$11+СВЦЭМ!$D$10+'СЕТ СН'!$H$5-'СЕТ СН'!$H$21</f>
        <v>4692.8575450500002</v>
      </c>
      <c r="Q102" s="37">
        <f>SUMIFS(СВЦЭМ!$D$34:$D$777,СВЦЭМ!$A$34:$A$777,$A102,СВЦЭМ!$B$34:$B$777,Q$83)+'СЕТ СН'!$H$11+СВЦЭМ!$D$10+'СЕТ СН'!$H$5-'СЕТ СН'!$H$21</f>
        <v>4687.7877411600002</v>
      </c>
      <c r="R102" s="37">
        <f>SUMIFS(СВЦЭМ!$D$34:$D$777,СВЦЭМ!$A$34:$A$777,$A102,СВЦЭМ!$B$34:$B$777,R$83)+'СЕТ СН'!$H$11+СВЦЭМ!$D$10+'СЕТ СН'!$H$5-'СЕТ СН'!$H$21</f>
        <v>4686.67671883</v>
      </c>
      <c r="S102" s="37">
        <f>SUMIFS(СВЦЭМ!$D$34:$D$777,СВЦЭМ!$A$34:$A$777,$A102,СВЦЭМ!$B$34:$B$777,S$83)+'СЕТ СН'!$H$11+СВЦЭМ!$D$10+'СЕТ СН'!$H$5-'СЕТ СН'!$H$21</f>
        <v>4702.3125944699996</v>
      </c>
      <c r="T102" s="37">
        <f>SUMIFS(СВЦЭМ!$D$34:$D$777,СВЦЭМ!$A$34:$A$777,$A102,СВЦЭМ!$B$34:$B$777,T$83)+'СЕТ СН'!$H$11+СВЦЭМ!$D$10+'СЕТ СН'!$H$5-'СЕТ СН'!$H$21</f>
        <v>4739.7410624900003</v>
      </c>
      <c r="U102" s="37">
        <f>SUMIFS(СВЦЭМ!$D$34:$D$777,СВЦЭМ!$A$34:$A$777,$A102,СВЦЭМ!$B$34:$B$777,U$83)+'СЕТ СН'!$H$11+СВЦЭМ!$D$10+'СЕТ СН'!$H$5-'СЕТ СН'!$H$21</f>
        <v>4765.86678166</v>
      </c>
      <c r="V102" s="37">
        <f>SUMIFS(СВЦЭМ!$D$34:$D$777,СВЦЭМ!$A$34:$A$777,$A102,СВЦЭМ!$B$34:$B$777,V$83)+'СЕТ СН'!$H$11+СВЦЭМ!$D$10+'СЕТ СН'!$H$5-'СЕТ СН'!$H$21</f>
        <v>4755.0432287499998</v>
      </c>
      <c r="W102" s="37">
        <f>SUMIFS(СВЦЭМ!$D$34:$D$777,СВЦЭМ!$A$34:$A$777,$A102,СВЦЭМ!$B$34:$B$777,W$83)+'СЕТ СН'!$H$11+СВЦЭМ!$D$10+'СЕТ СН'!$H$5-'СЕТ СН'!$H$21</f>
        <v>4772.9764698899999</v>
      </c>
      <c r="X102" s="37">
        <f>SUMIFS(СВЦЭМ!$D$34:$D$777,СВЦЭМ!$A$34:$A$777,$A102,СВЦЭМ!$B$34:$B$777,X$83)+'СЕТ СН'!$H$11+СВЦЭМ!$D$10+'СЕТ СН'!$H$5-'СЕТ СН'!$H$21</f>
        <v>4819.7415336899994</v>
      </c>
      <c r="Y102" s="37">
        <f>SUMIFS(СВЦЭМ!$D$34:$D$777,СВЦЭМ!$A$34:$A$777,$A102,СВЦЭМ!$B$34:$B$777,Y$83)+'СЕТ СН'!$H$11+СВЦЭМ!$D$10+'СЕТ СН'!$H$5-'СЕТ СН'!$H$21</f>
        <v>4857.5598622899997</v>
      </c>
    </row>
    <row r="103" spans="1:25" ht="15.75" x14ac:dyDescent="0.2">
      <c r="A103" s="36">
        <f t="shared" si="2"/>
        <v>43028</v>
      </c>
      <c r="B103" s="37">
        <f>SUMIFS(СВЦЭМ!$D$34:$D$777,СВЦЭМ!$A$34:$A$777,$A103,СВЦЭМ!$B$34:$B$777,B$83)+'СЕТ СН'!$H$11+СВЦЭМ!$D$10+'СЕТ СН'!$H$5-'СЕТ СН'!$H$21</f>
        <v>4899.4896258999997</v>
      </c>
      <c r="C103" s="37">
        <f>SUMIFS(СВЦЭМ!$D$34:$D$777,СВЦЭМ!$A$34:$A$777,$A103,СВЦЭМ!$B$34:$B$777,C$83)+'СЕТ СН'!$H$11+СВЦЭМ!$D$10+'СЕТ СН'!$H$5-'СЕТ СН'!$H$21</f>
        <v>4896.39577285</v>
      </c>
      <c r="D103" s="37">
        <f>SUMIFS(СВЦЭМ!$D$34:$D$777,СВЦЭМ!$A$34:$A$777,$A103,СВЦЭМ!$B$34:$B$777,D$83)+'СЕТ СН'!$H$11+СВЦЭМ!$D$10+'СЕТ СН'!$H$5-'СЕТ СН'!$H$21</f>
        <v>4897.8100962799999</v>
      </c>
      <c r="E103" s="37">
        <f>SUMIFS(СВЦЭМ!$D$34:$D$777,СВЦЭМ!$A$34:$A$777,$A103,СВЦЭМ!$B$34:$B$777,E$83)+'СЕТ СН'!$H$11+СВЦЭМ!$D$10+'СЕТ СН'!$H$5-'СЕТ СН'!$H$21</f>
        <v>4895.6115237200002</v>
      </c>
      <c r="F103" s="37">
        <f>SUMIFS(СВЦЭМ!$D$34:$D$777,СВЦЭМ!$A$34:$A$777,$A103,СВЦЭМ!$B$34:$B$777,F$83)+'СЕТ СН'!$H$11+СВЦЭМ!$D$10+'СЕТ СН'!$H$5-'СЕТ СН'!$H$21</f>
        <v>4899.3623011299997</v>
      </c>
      <c r="G103" s="37">
        <f>SUMIFS(СВЦЭМ!$D$34:$D$777,СВЦЭМ!$A$34:$A$777,$A103,СВЦЭМ!$B$34:$B$777,G$83)+'СЕТ СН'!$H$11+СВЦЭМ!$D$10+'СЕТ СН'!$H$5-'СЕТ СН'!$H$21</f>
        <v>4898.4115952699995</v>
      </c>
      <c r="H103" s="37">
        <f>SUMIFS(СВЦЭМ!$D$34:$D$777,СВЦЭМ!$A$34:$A$777,$A103,СВЦЭМ!$B$34:$B$777,H$83)+'СЕТ СН'!$H$11+СВЦЭМ!$D$10+'СЕТ СН'!$H$5-'СЕТ СН'!$H$21</f>
        <v>4903.5539510799999</v>
      </c>
      <c r="I103" s="37">
        <f>SUMIFS(СВЦЭМ!$D$34:$D$777,СВЦЭМ!$A$34:$A$777,$A103,СВЦЭМ!$B$34:$B$777,I$83)+'СЕТ СН'!$H$11+СВЦЭМ!$D$10+'СЕТ СН'!$H$5-'СЕТ СН'!$H$21</f>
        <v>4884.4928429399997</v>
      </c>
      <c r="J103" s="37">
        <f>SUMIFS(СВЦЭМ!$D$34:$D$777,СВЦЭМ!$A$34:$A$777,$A103,СВЦЭМ!$B$34:$B$777,J$83)+'СЕТ СН'!$H$11+СВЦЭМ!$D$10+'СЕТ СН'!$H$5-'СЕТ СН'!$H$21</f>
        <v>4838.4814497400002</v>
      </c>
      <c r="K103" s="37">
        <f>SUMIFS(СВЦЭМ!$D$34:$D$777,СВЦЭМ!$A$34:$A$777,$A103,СВЦЭМ!$B$34:$B$777,K$83)+'СЕТ СН'!$H$11+СВЦЭМ!$D$10+'СЕТ СН'!$H$5-'СЕТ СН'!$H$21</f>
        <v>4778.1583650100001</v>
      </c>
      <c r="L103" s="37">
        <f>SUMIFS(СВЦЭМ!$D$34:$D$777,СВЦЭМ!$A$34:$A$777,$A103,СВЦЭМ!$B$34:$B$777,L$83)+'СЕТ СН'!$H$11+СВЦЭМ!$D$10+'СЕТ СН'!$H$5-'СЕТ СН'!$H$21</f>
        <v>4727.8630998500003</v>
      </c>
      <c r="M103" s="37">
        <f>SUMIFS(СВЦЭМ!$D$34:$D$777,СВЦЭМ!$A$34:$A$777,$A103,СВЦЭМ!$B$34:$B$777,M$83)+'СЕТ СН'!$H$11+СВЦЭМ!$D$10+'СЕТ СН'!$H$5-'СЕТ СН'!$H$21</f>
        <v>4712.4742711500003</v>
      </c>
      <c r="N103" s="37">
        <f>SUMIFS(СВЦЭМ!$D$34:$D$777,СВЦЭМ!$A$34:$A$777,$A103,СВЦЭМ!$B$34:$B$777,N$83)+'СЕТ СН'!$H$11+СВЦЭМ!$D$10+'СЕТ СН'!$H$5-'СЕТ СН'!$H$21</f>
        <v>4704.6342425699995</v>
      </c>
      <c r="O103" s="37">
        <f>SUMIFS(СВЦЭМ!$D$34:$D$777,СВЦЭМ!$A$34:$A$777,$A103,СВЦЭМ!$B$34:$B$777,O$83)+'СЕТ СН'!$H$11+СВЦЭМ!$D$10+'СЕТ СН'!$H$5-'СЕТ СН'!$H$21</f>
        <v>4703.0604443399998</v>
      </c>
      <c r="P103" s="37">
        <f>SUMIFS(СВЦЭМ!$D$34:$D$777,СВЦЭМ!$A$34:$A$777,$A103,СВЦЭМ!$B$34:$B$777,P$83)+'СЕТ СН'!$H$11+СВЦЭМ!$D$10+'СЕТ СН'!$H$5-'СЕТ СН'!$H$21</f>
        <v>4714.9564823999999</v>
      </c>
      <c r="Q103" s="37">
        <f>SUMIFS(СВЦЭМ!$D$34:$D$777,СВЦЭМ!$A$34:$A$777,$A103,СВЦЭМ!$B$34:$B$777,Q$83)+'СЕТ СН'!$H$11+СВЦЭМ!$D$10+'СЕТ СН'!$H$5-'СЕТ СН'!$H$21</f>
        <v>4731.2424001199997</v>
      </c>
      <c r="R103" s="37">
        <f>SUMIFS(СВЦЭМ!$D$34:$D$777,СВЦЭМ!$A$34:$A$777,$A103,СВЦЭМ!$B$34:$B$777,R$83)+'СЕТ СН'!$H$11+СВЦЭМ!$D$10+'СЕТ СН'!$H$5-'СЕТ СН'!$H$21</f>
        <v>4728.5212874400004</v>
      </c>
      <c r="S103" s="37">
        <f>SUMIFS(СВЦЭМ!$D$34:$D$777,СВЦЭМ!$A$34:$A$777,$A103,СВЦЭМ!$B$34:$B$777,S$83)+'СЕТ СН'!$H$11+СВЦЭМ!$D$10+'СЕТ СН'!$H$5-'СЕТ СН'!$H$21</f>
        <v>4731.05616095</v>
      </c>
      <c r="T103" s="37">
        <f>SUMIFS(СВЦЭМ!$D$34:$D$777,СВЦЭМ!$A$34:$A$777,$A103,СВЦЭМ!$B$34:$B$777,T$83)+'СЕТ СН'!$H$11+СВЦЭМ!$D$10+'СЕТ СН'!$H$5-'СЕТ СН'!$H$21</f>
        <v>4745.3895185299998</v>
      </c>
      <c r="U103" s="37">
        <f>SUMIFS(СВЦЭМ!$D$34:$D$777,СВЦЭМ!$A$34:$A$777,$A103,СВЦЭМ!$B$34:$B$777,U$83)+'СЕТ СН'!$H$11+СВЦЭМ!$D$10+'СЕТ СН'!$H$5-'СЕТ СН'!$H$21</f>
        <v>4766.7403952499999</v>
      </c>
      <c r="V103" s="37">
        <f>SUMIFS(СВЦЭМ!$D$34:$D$777,СВЦЭМ!$A$34:$A$777,$A103,СВЦЭМ!$B$34:$B$777,V$83)+'СЕТ СН'!$H$11+СВЦЭМ!$D$10+'СЕТ СН'!$H$5-'СЕТ СН'!$H$21</f>
        <v>4769.4308916</v>
      </c>
      <c r="W103" s="37">
        <f>SUMIFS(СВЦЭМ!$D$34:$D$777,СВЦЭМ!$A$34:$A$777,$A103,СВЦЭМ!$B$34:$B$777,W$83)+'СЕТ СН'!$H$11+СВЦЭМ!$D$10+'СЕТ СН'!$H$5-'СЕТ СН'!$H$21</f>
        <v>4814.9809229299999</v>
      </c>
      <c r="X103" s="37">
        <f>SUMIFS(СВЦЭМ!$D$34:$D$777,СВЦЭМ!$A$34:$A$777,$A103,СВЦЭМ!$B$34:$B$777,X$83)+'СЕТ СН'!$H$11+СВЦЭМ!$D$10+'СЕТ СН'!$H$5-'СЕТ СН'!$H$21</f>
        <v>4842.5676725100002</v>
      </c>
      <c r="Y103" s="37">
        <f>SUMIFS(СВЦЭМ!$D$34:$D$777,СВЦЭМ!$A$34:$A$777,$A103,СВЦЭМ!$B$34:$B$777,Y$83)+'СЕТ СН'!$H$11+СВЦЭМ!$D$10+'СЕТ СН'!$H$5-'СЕТ СН'!$H$21</f>
        <v>4889.0311262499999</v>
      </c>
    </row>
    <row r="104" spans="1:25" ht="15.75" x14ac:dyDescent="0.2">
      <c r="A104" s="36">
        <f t="shared" si="2"/>
        <v>43029</v>
      </c>
      <c r="B104" s="37">
        <f>SUMIFS(СВЦЭМ!$D$34:$D$777,СВЦЭМ!$A$34:$A$777,$A104,СВЦЭМ!$B$34:$B$777,B$83)+'СЕТ СН'!$H$11+СВЦЭМ!$D$10+'СЕТ СН'!$H$5-'СЕТ СН'!$H$21</f>
        <v>4907.9165365999997</v>
      </c>
      <c r="C104" s="37">
        <f>SUMIFS(СВЦЭМ!$D$34:$D$777,СВЦЭМ!$A$34:$A$777,$A104,СВЦЭМ!$B$34:$B$777,C$83)+'СЕТ СН'!$H$11+СВЦЭМ!$D$10+'СЕТ СН'!$H$5-'СЕТ СН'!$H$21</f>
        <v>4946.2820242099997</v>
      </c>
      <c r="D104" s="37">
        <f>SUMIFS(СВЦЭМ!$D$34:$D$777,СВЦЭМ!$A$34:$A$777,$A104,СВЦЭМ!$B$34:$B$777,D$83)+'СЕТ СН'!$H$11+СВЦЭМ!$D$10+'СЕТ СН'!$H$5-'СЕТ СН'!$H$21</f>
        <v>4936.1959551099999</v>
      </c>
      <c r="E104" s="37">
        <f>SUMIFS(СВЦЭМ!$D$34:$D$777,СВЦЭМ!$A$34:$A$777,$A104,СВЦЭМ!$B$34:$B$777,E$83)+'СЕТ СН'!$H$11+СВЦЭМ!$D$10+'СЕТ СН'!$H$5-'СЕТ СН'!$H$21</f>
        <v>4952.7627443900001</v>
      </c>
      <c r="F104" s="37">
        <f>SUMIFS(СВЦЭМ!$D$34:$D$777,СВЦЭМ!$A$34:$A$777,$A104,СВЦЭМ!$B$34:$B$777,F$83)+'СЕТ СН'!$H$11+СВЦЭМ!$D$10+'СЕТ СН'!$H$5-'СЕТ СН'!$H$21</f>
        <v>4961.3985702999998</v>
      </c>
      <c r="G104" s="37">
        <f>SUMIFS(СВЦЭМ!$D$34:$D$777,СВЦЭМ!$A$34:$A$777,$A104,СВЦЭМ!$B$34:$B$777,G$83)+'СЕТ СН'!$H$11+СВЦЭМ!$D$10+'СЕТ СН'!$H$5-'СЕТ СН'!$H$21</f>
        <v>4948.2183289200002</v>
      </c>
      <c r="H104" s="37">
        <f>SUMIFS(СВЦЭМ!$D$34:$D$777,СВЦЭМ!$A$34:$A$777,$A104,СВЦЭМ!$B$34:$B$777,H$83)+'СЕТ СН'!$H$11+СВЦЭМ!$D$10+'СЕТ СН'!$H$5-'СЕТ СН'!$H$21</f>
        <v>4893.0242678699997</v>
      </c>
      <c r="I104" s="37">
        <f>SUMIFS(СВЦЭМ!$D$34:$D$777,СВЦЭМ!$A$34:$A$777,$A104,СВЦЭМ!$B$34:$B$777,I$83)+'СЕТ СН'!$H$11+СВЦЭМ!$D$10+'СЕТ СН'!$H$5-'СЕТ СН'!$H$21</f>
        <v>4849.1927070599995</v>
      </c>
      <c r="J104" s="37">
        <f>SUMIFS(СВЦЭМ!$D$34:$D$777,СВЦЭМ!$A$34:$A$777,$A104,СВЦЭМ!$B$34:$B$777,J$83)+'СЕТ СН'!$H$11+СВЦЭМ!$D$10+'СЕТ СН'!$H$5-'СЕТ СН'!$H$21</f>
        <v>4814.7215540400002</v>
      </c>
      <c r="K104" s="37">
        <f>SUMIFS(СВЦЭМ!$D$34:$D$777,СВЦЭМ!$A$34:$A$777,$A104,СВЦЭМ!$B$34:$B$777,K$83)+'СЕТ СН'!$H$11+СВЦЭМ!$D$10+'СЕТ СН'!$H$5-'СЕТ СН'!$H$21</f>
        <v>4747.6109263199996</v>
      </c>
      <c r="L104" s="37">
        <f>SUMIFS(СВЦЭМ!$D$34:$D$777,СВЦЭМ!$A$34:$A$777,$A104,СВЦЭМ!$B$34:$B$777,L$83)+'СЕТ СН'!$H$11+СВЦЭМ!$D$10+'СЕТ СН'!$H$5-'СЕТ СН'!$H$21</f>
        <v>4725.2408208799998</v>
      </c>
      <c r="M104" s="37">
        <f>SUMIFS(СВЦЭМ!$D$34:$D$777,СВЦЭМ!$A$34:$A$777,$A104,СВЦЭМ!$B$34:$B$777,M$83)+'СЕТ СН'!$H$11+СВЦЭМ!$D$10+'СЕТ СН'!$H$5-'СЕТ СН'!$H$21</f>
        <v>4717.4725089900003</v>
      </c>
      <c r="N104" s="37">
        <f>SUMIFS(СВЦЭМ!$D$34:$D$777,СВЦЭМ!$A$34:$A$777,$A104,СВЦЭМ!$B$34:$B$777,N$83)+'СЕТ СН'!$H$11+СВЦЭМ!$D$10+'СЕТ СН'!$H$5-'СЕТ СН'!$H$21</f>
        <v>4702.2399785699999</v>
      </c>
      <c r="O104" s="37">
        <f>SUMIFS(СВЦЭМ!$D$34:$D$777,СВЦЭМ!$A$34:$A$777,$A104,СВЦЭМ!$B$34:$B$777,O$83)+'СЕТ СН'!$H$11+СВЦЭМ!$D$10+'СЕТ СН'!$H$5-'СЕТ СН'!$H$21</f>
        <v>4685.7272979199997</v>
      </c>
      <c r="P104" s="37">
        <f>SUMIFS(СВЦЭМ!$D$34:$D$777,СВЦЭМ!$A$34:$A$777,$A104,СВЦЭМ!$B$34:$B$777,P$83)+'СЕТ СН'!$H$11+СВЦЭМ!$D$10+'СЕТ СН'!$H$5-'СЕТ СН'!$H$21</f>
        <v>4675.4128001299996</v>
      </c>
      <c r="Q104" s="37">
        <f>SUMIFS(СВЦЭМ!$D$34:$D$777,СВЦЭМ!$A$34:$A$777,$A104,СВЦЭМ!$B$34:$B$777,Q$83)+'СЕТ СН'!$H$11+СВЦЭМ!$D$10+'СЕТ СН'!$H$5-'СЕТ СН'!$H$21</f>
        <v>4682.9612463900003</v>
      </c>
      <c r="R104" s="37">
        <f>SUMIFS(СВЦЭМ!$D$34:$D$777,СВЦЭМ!$A$34:$A$777,$A104,СВЦЭМ!$B$34:$B$777,R$83)+'СЕТ СН'!$H$11+СВЦЭМ!$D$10+'СЕТ СН'!$H$5-'СЕТ СН'!$H$21</f>
        <v>4686.81776885</v>
      </c>
      <c r="S104" s="37">
        <f>SUMIFS(СВЦЭМ!$D$34:$D$777,СВЦЭМ!$A$34:$A$777,$A104,СВЦЭМ!$B$34:$B$777,S$83)+'СЕТ СН'!$H$11+СВЦЭМ!$D$10+'СЕТ СН'!$H$5-'СЕТ СН'!$H$21</f>
        <v>4699.3710592400002</v>
      </c>
      <c r="T104" s="37">
        <f>SUMIFS(СВЦЭМ!$D$34:$D$777,СВЦЭМ!$A$34:$A$777,$A104,СВЦЭМ!$B$34:$B$777,T$83)+'СЕТ СН'!$H$11+СВЦЭМ!$D$10+'СЕТ СН'!$H$5-'СЕТ СН'!$H$21</f>
        <v>4734.6623162400001</v>
      </c>
      <c r="U104" s="37">
        <f>SUMIFS(СВЦЭМ!$D$34:$D$777,СВЦЭМ!$A$34:$A$777,$A104,СВЦЭМ!$B$34:$B$777,U$83)+'СЕТ СН'!$H$11+СВЦЭМ!$D$10+'СЕТ СН'!$H$5-'СЕТ СН'!$H$21</f>
        <v>4762.3872937199994</v>
      </c>
      <c r="V104" s="37">
        <f>SUMIFS(СВЦЭМ!$D$34:$D$777,СВЦЭМ!$A$34:$A$777,$A104,СВЦЭМ!$B$34:$B$777,V$83)+'СЕТ СН'!$H$11+СВЦЭМ!$D$10+'СЕТ СН'!$H$5-'СЕТ СН'!$H$21</f>
        <v>4746.94277633</v>
      </c>
      <c r="W104" s="37">
        <f>SUMIFS(СВЦЭМ!$D$34:$D$777,СВЦЭМ!$A$34:$A$777,$A104,СВЦЭМ!$B$34:$B$777,W$83)+'СЕТ СН'!$H$11+СВЦЭМ!$D$10+'СЕТ СН'!$H$5-'СЕТ СН'!$H$21</f>
        <v>4735.6923606399996</v>
      </c>
      <c r="X104" s="37">
        <f>SUMIFS(СВЦЭМ!$D$34:$D$777,СВЦЭМ!$A$34:$A$777,$A104,СВЦЭМ!$B$34:$B$777,X$83)+'СЕТ СН'!$H$11+СВЦЭМ!$D$10+'СЕТ СН'!$H$5-'СЕТ СН'!$H$21</f>
        <v>4797.9738445799994</v>
      </c>
      <c r="Y104" s="37">
        <f>SUMIFS(СВЦЭМ!$D$34:$D$777,СВЦЭМ!$A$34:$A$777,$A104,СВЦЭМ!$B$34:$B$777,Y$83)+'СЕТ СН'!$H$11+СВЦЭМ!$D$10+'СЕТ СН'!$H$5-'СЕТ СН'!$H$21</f>
        <v>4846.9027182700002</v>
      </c>
    </row>
    <row r="105" spans="1:25" ht="15.75" x14ac:dyDescent="0.2">
      <c r="A105" s="36">
        <f t="shared" si="2"/>
        <v>43030</v>
      </c>
      <c r="B105" s="37">
        <f>SUMIFS(СВЦЭМ!$D$34:$D$777,СВЦЭМ!$A$34:$A$777,$A105,СВЦЭМ!$B$34:$B$777,B$83)+'СЕТ СН'!$H$11+СВЦЭМ!$D$10+'СЕТ СН'!$H$5-'СЕТ СН'!$H$21</f>
        <v>4926.5584475199994</v>
      </c>
      <c r="C105" s="37">
        <f>SUMIFS(СВЦЭМ!$D$34:$D$777,СВЦЭМ!$A$34:$A$777,$A105,СВЦЭМ!$B$34:$B$777,C$83)+'СЕТ СН'!$H$11+СВЦЭМ!$D$10+'СЕТ СН'!$H$5-'СЕТ СН'!$H$21</f>
        <v>4990.8013427400001</v>
      </c>
      <c r="D105" s="37">
        <f>SUMIFS(СВЦЭМ!$D$34:$D$777,СВЦЭМ!$A$34:$A$777,$A105,СВЦЭМ!$B$34:$B$777,D$83)+'СЕТ СН'!$H$11+СВЦЭМ!$D$10+'СЕТ СН'!$H$5-'СЕТ СН'!$H$21</f>
        <v>5018.3192750399994</v>
      </c>
      <c r="E105" s="37">
        <f>SUMIFS(СВЦЭМ!$D$34:$D$777,СВЦЭМ!$A$34:$A$777,$A105,СВЦЭМ!$B$34:$B$777,E$83)+'СЕТ СН'!$H$11+СВЦЭМ!$D$10+'СЕТ СН'!$H$5-'СЕТ СН'!$H$21</f>
        <v>5041.0096592399996</v>
      </c>
      <c r="F105" s="37">
        <f>SUMIFS(СВЦЭМ!$D$34:$D$777,СВЦЭМ!$A$34:$A$777,$A105,СВЦЭМ!$B$34:$B$777,F$83)+'СЕТ СН'!$H$11+СВЦЭМ!$D$10+'СЕТ СН'!$H$5-'СЕТ СН'!$H$21</f>
        <v>5035.3129220000001</v>
      </c>
      <c r="G105" s="37">
        <f>SUMIFS(СВЦЭМ!$D$34:$D$777,СВЦЭМ!$A$34:$A$777,$A105,СВЦЭМ!$B$34:$B$777,G$83)+'СЕТ СН'!$H$11+СВЦЭМ!$D$10+'СЕТ СН'!$H$5-'СЕТ СН'!$H$21</f>
        <v>5015.2774767399997</v>
      </c>
      <c r="H105" s="37">
        <f>SUMIFS(СВЦЭМ!$D$34:$D$777,СВЦЭМ!$A$34:$A$777,$A105,СВЦЭМ!$B$34:$B$777,H$83)+'СЕТ СН'!$H$11+СВЦЭМ!$D$10+'СЕТ СН'!$H$5-'СЕТ СН'!$H$21</f>
        <v>4984.6887470000001</v>
      </c>
      <c r="I105" s="37">
        <f>SUMIFS(СВЦЭМ!$D$34:$D$777,СВЦЭМ!$A$34:$A$777,$A105,СВЦЭМ!$B$34:$B$777,I$83)+'СЕТ СН'!$H$11+СВЦЭМ!$D$10+'СЕТ СН'!$H$5-'СЕТ СН'!$H$21</f>
        <v>4937.5783861899999</v>
      </c>
      <c r="J105" s="37">
        <f>SUMIFS(СВЦЭМ!$D$34:$D$777,СВЦЭМ!$A$34:$A$777,$A105,СВЦЭМ!$B$34:$B$777,J$83)+'СЕТ СН'!$H$11+СВЦЭМ!$D$10+'СЕТ СН'!$H$5-'СЕТ СН'!$H$21</f>
        <v>4832.8637583999998</v>
      </c>
      <c r="K105" s="37">
        <f>SUMIFS(СВЦЭМ!$D$34:$D$777,СВЦЭМ!$A$34:$A$777,$A105,СВЦЭМ!$B$34:$B$777,K$83)+'СЕТ СН'!$H$11+СВЦЭМ!$D$10+'СЕТ СН'!$H$5-'СЕТ СН'!$H$21</f>
        <v>4745.3520154899998</v>
      </c>
      <c r="L105" s="37">
        <f>SUMIFS(СВЦЭМ!$D$34:$D$777,СВЦЭМ!$A$34:$A$777,$A105,СВЦЭМ!$B$34:$B$777,L$83)+'СЕТ СН'!$H$11+СВЦЭМ!$D$10+'СЕТ СН'!$H$5-'СЕТ СН'!$H$21</f>
        <v>4671.4252186799995</v>
      </c>
      <c r="M105" s="37">
        <f>SUMIFS(СВЦЭМ!$D$34:$D$777,СВЦЭМ!$A$34:$A$777,$A105,СВЦЭМ!$B$34:$B$777,M$83)+'СЕТ СН'!$H$11+СВЦЭМ!$D$10+'СЕТ СН'!$H$5-'СЕТ СН'!$H$21</f>
        <v>4672.88739609</v>
      </c>
      <c r="N105" s="37">
        <f>SUMIFS(СВЦЭМ!$D$34:$D$777,СВЦЭМ!$A$34:$A$777,$A105,СВЦЭМ!$B$34:$B$777,N$83)+'СЕТ СН'!$H$11+СВЦЭМ!$D$10+'СЕТ СН'!$H$5-'СЕТ СН'!$H$21</f>
        <v>4674.6308389699998</v>
      </c>
      <c r="O105" s="37">
        <f>SUMIFS(СВЦЭМ!$D$34:$D$777,СВЦЭМ!$A$34:$A$777,$A105,СВЦЭМ!$B$34:$B$777,O$83)+'СЕТ СН'!$H$11+СВЦЭМ!$D$10+'СЕТ СН'!$H$5-'СЕТ СН'!$H$21</f>
        <v>4681.9135929599997</v>
      </c>
      <c r="P105" s="37">
        <f>SUMIFS(СВЦЭМ!$D$34:$D$777,СВЦЭМ!$A$34:$A$777,$A105,СВЦЭМ!$B$34:$B$777,P$83)+'СЕТ СН'!$H$11+СВЦЭМ!$D$10+'СЕТ СН'!$H$5-'СЕТ СН'!$H$21</f>
        <v>4685.4131325999997</v>
      </c>
      <c r="Q105" s="37">
        <f>SUMIFS(СВЦЭМ!$D$34:$D$777,СВЦЭМ!$A$34:$A$777,$A105,СВЦЭМ!$B$34:$B$777,Q$83)+'СЕТ СН'!$H$11+СВЦЭМ!$D$10+'СЕТ СН'!$H$5-'СЕТ СН'!$H$21</f>
        <v>4686.77589653</v>
      </c>
      <c r="R105" s="37">
        <f>SUMIFS(СВЦЭМ!$D$34:$D$777,СВЦЭМ!$A$34:$A$777,$A105,СВЦЭМ!$B$34:$B$777,R$83)+'СЕТ СН'!$H$11+СВЦЭМ!$D$10+'СЕТ СН'!$H$5-'СЕТ СН'!$H$21</f>
        <v>4683.3495132600001</v>
      </c>
      <c r="S105" s="37">
        <f>SUMIFS(СВЦЭМ!$D$34:$D$777,СВЦЭМ!$A$34:$A$777,$A105,СВЦЭМ!$B$34:$B$777,S$83)+'СЕТ СН'!$H$11+СВЦЭМ!$D$10+'СЕТ СН'!$H$5-'СЕТ СН'!$H$21</f>
        <v>4683.7396309400001</v>
      </c>
      <c r="T105" s="37">
        <f>SUMIFS(СВЦЭМ!$D$34:$D$777,СВЦЭМ!$A$34:$A$777,$A105,СВЦЭМ!$B$34:$B$777,T$83)+'СЕТ СН'!$H$11+СВЦЭМ!$D$10+'СЕТ СН'!$H$5-'СЕТ СН'!$H$21</f>
        <v>4644.7513254799997</v>
      </c>
      <c r="U105" s="37">
        <f>SUMIFS(СВЦЭМ!$D$34:$D$777,СВЦЭМ!$A$34:$A$777,$A105,СВЦЭМ!$B$34:$B$777,U$83)+'СЕТ СН'!$H$11+СВЦЭМ!$D$10+'СЕТ СН'!$H$5-'СЕТ СН'!$H$21</f>
        <v>4628.7380537399995</v>
      </c>
      <c r="V105" s="37">
        <f>SUMIFS(СВЦЭМ!$D$34:$D$777,СВЦЭМ!$A$34:$A$777,$A105,СВЦЭМ!$B$34:$B$777,V$83)+'СЕТ СН'!$H$11+СВЦЭМ!$D$10+'СЕТ СН'!$H$5-'СЕТ СН'!$H$21</f>
        <v>4630.5816081800003</v>
      </c>
      <c r="W105" s="37">
        <f>SUMIFS(СВЦЭМ!$D$34:$D$777,СВЦЭМ!$A$34:$A$777,$A105,СВЦЭМ!$B$34:$B$777,W$83)+'СЕТ СН'!$H$11+СВЦЭМ!$D$10+'СЕТ СН'!$H$5-'СЕТ СН'!$H$21</f>
        <v>4701.3806216000003</v>
      </c>
      <c r="X105" s="37">
        <f>SUMIFS(СВЦЭМ!$D$34:$D$777,СВЦЭМ!$A$34:$A$777,$A105,СВЦЭМ!$B$34:$B$777,X$83)+'СЕТ СН'!$H$11+СВЦЭМ!$D$10+'СЕТ СН'!$H$5-'СЕТ СН'!$H$21</f>
        <v>4796.4218841800002</v>
      </c>
      <c r="Y105" s="37">
        <f>SUMIFS(СВЦЭМ!$D$34:$D$777,СВЦЭМ!$A$34:$A$777,$A105,СВЦЭМ!$B$34:$B$777,Y$83)+'СЕТ СН'!$H$11+СВЦЭМ!$D$10+'СЕТ СН'!$H$5-'СЕТ СН'!$H$21</f>
        <v>4885.1538772900003</v>
      </c>
    </row>
    <row r="106" spans="1:25" ht="15.75" x14ac:dyDescent="0.2">
      <c r="A106" s="36">
        <f t="shared" si="2"/>
        <v>43031</v>
      </c>
      <c r="B106" s="37">
        <f>SUMIFS(СВЦЭМ!$D$34:$D$777,СВЦЭМ!$A$34:$A$777,$A106,СВЦЭМ!$B$34:$B$777,B$83)+'СЕТ СН'!$H$11+СВЦЭМ!$D$10+'СЕТ СН'!$H$5-'СЕТ СН'!$H$21</f>
        <v>4900.3172241000002</v>
      </c>
      <c r="C106" s="37">
        <f>SUMIFS(СВЦЭМ!$D$34:$D$777,СВЦЭМ!$A$34:$A$777,$A106,СВЦЭМ!$B$34:$B$777,C$83)+'СЕТ СН'!$H$11+СВЦЭМ!$D$10+'СЕТ СН'!$H$5-'СЕТ СН'!$H$21</f>
        <v>4954.2194770400001</v>
      </c>
      <c r="D106" s="37">
        <f>SUMIFS(СВЦЭМ!$D$34:$D$777,СВЦЭМ!$A$34:$A$777,$A106,СВЦЭМ!$B$34:$B$777,D$83)+'СЕТ СН'!$H$11+СВЦЭМ!$D$10+'СЕТ СН'!$H$5-'СЕТ СН'!$H$21</f>
        <v>4990.8955300300004</v>
      </c>
      <c r="E106" s="37">
        <f>SUMIFS(СВЦЭМ!$D$34:$D$777,СВЦЭМ!$A$34:$A$777,$A106,СВЦЭМ!$B$34:$B$777,E$83)+'СЕТ СН'!$H$11+СВЦЭМ!$D$10+'СЕТ СН'!$H$5-'СЕТ СН'!$H$21</f>
        <v>5012.7036061500003</v>
      </c>
      <c r="F106" s="37">
        <f>SUMIFS(СВЦЭМ!$D$34:$D$777,СВЦЭМ!$A$34:$A$777,$A106,СВЦЭМ!$B$34:$B$777,F$83)+'СЕТ СН'!$H$11+СВЦЭМ!$D$10+'СЕТ СН'!$H$5-'СЕТ СН'!$H$21</f>
        <v>5012.49250054</v>
      </c>
      <c r="G106" s="37">
        <f>SUMIFS(СВЦЭМ!$D$34:$D$777,СВЦЭМ!$A$34:$A$777,$A106,СВЦЭМ!$B$34:$B$777,G$83)+'СЕТ СН'!$H$11+СВЦЭМ!$D$10+'СЕТ СН'!$H$5-'СЕТ СН'!$H$21</f>
        <v>4983.5985822900002</v>
      </c>
      <c r="H106" s="37">
        <f>SUMIFS(СВЦЭМ!$D$34:$D$777,СВЦЭМ!$A$34:$A$777,$A106,СВЦЭМ!$B$34:$B$777,H$83)+'СЕТ СН'!$H$11+СВЦЭМ!$D$10+'СЕТ СН'!$H$5-'СЕТ СН'!$H$21</f>
        <v>4965.3189639800003</v>
      </c>
      <c r="I106" s="37">
        <f>SUMIFS(СВЦЭМ!$D$34:$D$777,СВЦЭМ!$A$34:$A$777,$A106,СВЦЭМ!$B$34:$B$777,I$83)+'СЕТ СН'!$H$11+СВЦЭМ!$D$10+'СЕТ СН'!$H$5-'СЕТ СН'!$H$21</f>
        <v>4932.7502280099998</v>
      </c>
      <c r="J106" s="37">
        <f>SUMIFS(СВЦЭМ!$D$34:$D$777,СВЦЭМ!$A$34:$A$777,$A106,СВЦЭМ!$B$34:$B$777,J$83)+'СЕТ СН'!$H$11+СВЦЭМ!$D$10+'СЕТ СН'!$H$5-'СЕТ СН'!$H$21</f>
        <v>4842.8614403599995</v>
      </c>
      <c r="K106" s="37">
        <f>SUMIFS(СВЦЭМ!$D$34:$D$777,СВЦЭМ!$A$34:$A$777,$A106,СВЦЭМ!$B$34:$B$777,K$83)+'СЕТ СН'!$H$11+СВЦЭМ!$D$10+'СЕТ СН'!$H$5-'СЕТ СН'!$H$21</f>
        <v>4790.8438271499999</v>
      </c>
      <c r="L106" s="37">
        <f>SUMIFS(СВЦЭМ!$D$34:$D$777,СВЦЭМ!$A$34:$A$777,$A106,СВЦЭМ!$B$34:$B$777,L$83)+'СЕТ СН'!$H$11+СВЦЭМ!$D$10+'СЕТ СН'!$H$5-'СЕТ СН'!$H$21</f>
        <v>4775.6715828699998</v>
      </c>
      <c r="M106" s="37">
        <f>SUMIFS(СВЦЭМ!$D$34:$D$777,СВЦЭМ!$A$34:$A$777,$A106,СВЦЭМ!$B$34:$B$777,M$83)+'СЕТ СН'!$H$11+СВЦЭМ!$D$10+'СЕТ СН'!$H$5-'СЕТ СН'!$H$21</f>
        <v>4775.06758102</v>
      </c>
      <c r="N106" s="37">
        <f>SUMIFS(СВЦЭМ!$D$34:$D$777,СВЦЭМ!$A$34:$A$777,$A106,СВЦЭМ!$B$34:$B$777,N$83)+'СЕТ СН'!$H$11+СВЦЭМ!$D$10+'СЕТ СН'!$H$5-'СЕТ СН'!$H$21</f>
        <v>4763.0210779399995</v>
      </c>
      <c r="O106" s="37">
        <f>SUMIFS(СВЦЭМ!$D$34:$D$777,СВЦЭМ!$A$34:$A$777,$A106,СВЦЭМ!$B$34:$B$777,O$83)+'СЕТ СН'!$H$11+СВЦЭМ!$D$10+'СЕТ СН'!$H$5-'СЕТ СН'!$H$21</f>
        <v>4754.5358245199996</v>
      </c>
      <c r="P106" s="37">
        <f>SUMIFS(СВЦЭМ!$D$34:$D$777,СВЦЭМ!$A$34:$A$777,$A106,СВЦЭМ!$B$34:$B$777,P$83)+'СЕТ СН'!$H$11+СВЦЭМ!$D$10+'СЕТ СН'!$H$5-'СЕТ СН'!$H$21</f>
        <v>4746.6333234799995</v>
      </c>
      <c r="Q106" s="37">
        <f>SUMIFS(СВЦЭМ!$D$34:$D$777,СВЦЭМ!$A$34:$A$777,$A106,СВЦЭМ!$B$34:$B$777,Q$83)+'СЕТ СН'!$H$11+СВЦЭМ!$D$10+'СЕТ СН'!$H$5-'СЕТ СН'!$H$21</f>
        <v>4740.4998253799995</v>
      </c>
      <c r="R106" s="37">
        <f>SUMIFS(СВЦЭМ!$D$34:$D$777,СВЦЭМ!$A$34:$A$777,$A106,СВЦЭМ!$B$34:$B$777,R$83)+'СЕТ СН'!$H$11+СВЦЭМ!$D$10+'СЕТ СН'!$H$5-'СЕТ СН'!$H$21</f>
        <v>4737.4420291400002</v>
      </c>
      <c r="S106" s="37">
        <f>SUMIFS(СВЦЭМ!$D$34:$D$777,СВЦЭМ!$A$34:$A$777,$A106,СВЦЭМ!$B$34:$B$777,S$83)+'СЕТ СН'!$H$11+СВЦЭМ!$D$10+'СЕТ СН'!$H$5-'СЕТ СН'!$H$21</f>
        <v>4753.5385373199997</v>
      </c>
      <c r="T106" s="37">
        <f>SUMIFS(СВЦЭМ!$D$34:$D$777,СВЦЭМ!$A$34:$A$777,$A106,СВЦЭМ!$B$34:$B$777,T$83)+'СЕТ СН'!$H$11+СВЦЭМ!$D$10+'СЕТ СН'!$H$5-'СЕТ СН'!$H$21</f>
        <v>4786.0159263400001</v>
      </c>
      <c r="U106" s="37">
        <f>SUMIFS(СВЦЭМ!$D$34:$D$777,СВЦЭМ!$A$34:$A$777,$A106,СВЦЭМ!$B$34:$B$777,U$83)+'СЕТ СН'!$H$11+СВЦЭМ!$D$10+'СЕТ СН'!$H$5-'СЕТ СН'!$H$21</f>
        <v>4792.4718607200002</v>
      </c>
      <c r="V106" s="37">
        <f>SUMIFS(СВЦЭМ!$D$34:$D$777,СВЦЭМ!$A$34:$A$777,$A106,СВЦЭМ!$B$34:$B$777,V$83)+'СЕТ СН'!$H$11+СВЦЭМ!$D$10+'СЕТ СН'!$H$5-'СЕТ СН'!$H$21</f>
        <v>4764.4390339000001</v>
      </c>
      <c r="W106" s="37">
        <f>SUMIFS(СВЦЭМ!$D$34:$D$777,СВЦЭМ!$A$34:$A$777,$A106,СВЦЭМ!$B$34:$B$777,W$83)+'СЕТ СН'!$H$11+СВЦЭМ!$D$10+'СЕТ СН'!$H$5-'СЕТ СН'!$H$21</f>
        <v>4789.1043335200002</v>
      </c>
      <c r="X106" s="37">
        <f>SUMIFS(СВЦЭМ!$D$34:$D$777,СВЦЭМ!$A$34:$A$777,$A106,СВЦЭМ!$B$34:$B$777,X$83)+'СЕТ СН'!$H$11+СВЦЭМ!$D$10+'СЕТ СН'!$H$5-'СЕТ СН'!$H$21</f>
        <v>4784.3536843599995</v>
      </c>
      <c r="Y106" s="37">
        <f>SUMIFS(СВЦЭМ!$D$34:$D$777,СВЦЭМ!$A$34:$A$777,$A106,СВЦЭМ!$B$34:$B$777,Y$83)+'СЕТ СН'!$H$11+СВЦЭМ!$D$10+'СЕТ СН'!$H$5-'СЕТ СН'!$H$21</f>
        <v>4842.5703803400002</v>
      </c>
    </row>
    <row r="107" spans="1:25" ht="15.75" x14ac:dyDescent="0.2">
      <c r="A107" s="36">
        <f t="shared" si="2"/>
        <v>43032</v>
      </c>
      <c r="B107" s="37">
        <f>SUMIFS(СВЦЭМ!$D$34:$D$777,СВЦЭМ!$A$34:$A$777,$A107,СВЦЭМ!$B$34:$B$777,B$83)+'СЕТ СН'!$H$11+СВЦЭМ!$D$10+'СЕТ СН'!$H$5-'СЕТ СН'!$H$21</f>
        <v>4939.6736315399994</v>
      </c>
      <c r="C107" s="37">
        <f>SUMIFS(СВЦЭМ!$D$34:$D$777,СВЦЭМ!$A$34:$A$777,$A107,СВЦЭМ!$B$34:$B$777,C$83)+'СЕТ СН'!$H$11+СВЦЭМ!$D$10+'СЕТ СН'!$H$5-'СЕТ СН'!$H$21</f>
        <v>4940.5173222699996</v>
      </c>
      <c r="D107" s="37">
        <f>SUMIFS(СВЦЭМ!$D$34:$D$777,СВЦЭМ!$A$34:$A$777,$A107,СВЦЭМ!$B$34:$B$777,D$83)+'СЕТ СН'!$H$11+СВЦЭМ!$D$10+'СЕТ СН'!$H$5-'СЕТ СН'!$H$21</f>
        <v>4989.9792283200004</v>
      </c>
      <c r="E107" s="37">
        <f>SUMIFS(СВЦЭМ!$D$34:$D$777,СВЦЭМ!$A$34:$A$777,$A107,СВЦЭМ!$B$34:$B$777,E$83)+'СЕТ СН'!$H$11+СВЦЭМ!$D$10+'СЕТ СН'!$H$5-'СЕТ СН'!$H$21</f>
        <v>5038.99365554</v>
      </c>
      <c r="F107" s="37">
        <f>SUMIFS(СВЦЭМ!$D$34:$D$777,СВЦЭМ!$A$34:$A$777,$A107,СВЦЭМ!$B$34:$B$777,F$83)+'СЕТ СН'!$H$11+СВЦЭМ!$D$10+'СЕТ СН'!$H$5-'СЕТ СН'!$H$21</f>
        <v>5040.1517203699996</v>
      </c>
      <c r="G107" s="37">
        <f>SUMIFS(СВЦЭМ!$D$34:$D$777,СВЦЭМ!$A$34:$A$777,$A107,СВЦЭМ!$B$34:$B$777,G$83)+'СЕТ СН'!$H$11+СВЦЭМ!$D$10+'СЕТ СН'!$H$5-'СЕТ СН'!$H$21</f>
        <v>5009.75136699</v>
      </c>
      <c r="H107" s="37">
        <f>SUMIFS(СВЦЭМ!$D$34:$D$777,СВЦЭМ!$A$34:$A$777,$A107,СВЦЭМ!$B$34:$B$777,H$83)+'СЕТ СН'!$H$11+СВЦЭМ!$D$10+'СЕТ СН'!$H$5-'СЕТ СН'!$H$21</f>
        <v>4915.6625106499996</v>
      </c>
      <c r="I107" s="37">
        <f>SUMIFS(СВЦЭМ!$D$34:$D$777,СВЦЭМ!$A$34:$A$777,$A107,СВЦЭМ!$B$34:$B$777,I$83)+'СЕТ СН'!$H$11+СВЦЭМ!$D$10+'СЕТ СН'!$H$5-'СЕТ СН'!$H$21</f>
        <v>4849.5551086100004</v>
      </c>
      <c r="J107" s="37">
        <f>SUMIFS(СВЦЭМ!$D$34:$D$777,СВЦЭМ!$A$34:$A$777,$A107,СВЦЭМ!$B$34:$B$777,J$83)+'СЕТ СН'!$H$11+СВЦЭМ!$D$10+'СЕТ СН'!$H$5-'СЕТ СН'!$H$21</f>
        <v>4797.7077954599999</v>
      </c>
      <c r="K107" s="37">
        <f>SUMIFS(СВЦЭМ!$D$34:$D$777,СВЦЭМ!$A$34:$A$777,$A107,СВЦЭМ!$B$34:$B$777,K$83)+'СЕТ СН'!$H$11+СВЦЭМ!$D$10+'СЕТ СН'!$H$5-'СЕТ СН'!$H$21</f>
        <v>4736.6013192499995</v>
      </c>
      <c r="L107" s="37">
        <f>SUMIFS(СВЦЭМ!$D$34:$D$777,СВЦЭМ!$A$34:$A$777,$A107,СВЦЭМ!$B$34:$B$777,L$83)+'СЕТ СН'!$H$11+СВЦЭМ!$D$10+'СЕТ СН'!$H$5-'СЕТ СН'!$H$21</f>
        <v>4661.1233002499994</v>
      </c>
      <c r="M107" s="37">
        <f>SUMIFS(СВЦЭМ!$D$34:$D$777,СВЦЭМ!$A$34:$A$777,$A107,СВЦЭМ!$B$34:$B$777,M$83)+'СЕТ СН'!$H$11+СВЦЭМ!$D$10+'СЕТ СН'!$H$5-'СЕТ СН'!$H$21</f>
        <v>4643.6922315399997</v>
      </c>
      <c r="N107" s="37">
        <f>SUMIFS(СВЦЭМ!$D$34:$D$777,СВЦЭМ!$A$34:$A$777,$A107,СВЦЭМ!$B$34:$B$777,N$83)+'СЕТ СН'!$H$11+СВЦЭМ!$D$10+'СЕТ СН'!$H$5-'СЕТ СН'!$H$21</f>
        <v>4631.6719817399999</v>
      </c>
      <c r="O107" s="37">
        <f>SUMIFS(СВЦЭМ!$D$34:$D$777,СВЦЭМ!$A$34:$A$777,$A107,СВЦЭМ!$B$34:$B$777,O$83)+'СЕТ СН'!$H$11+СВЦЭМ!$D$10+'СЕТ СН'!$H$5-'СЕТ СН'!$H$21</f>
        <v>4621.7389376600004</v>
      </c>
      <c r="P107" s="37">
        <f>SUMIFS(СВЦЭМ!$D$34:$D$777,СВЦЭМ!$A$34:$A$777,$A107,СВЦЭМ!$B$34:$B$777,P$83)+'СЕТ СН'!$H$11+СВЦЭМ!$D$10+'СЕТ СН'!$H$5-'СЕТ СН'!$H$21</f>
        <v>4616.5354115499995</v>
      </c>
      <c r="Q107" s="37">
        <f>SUMIFS(СВЦЭМ!$D$34:$D$777,СВЦЭМ!$A$34:$A$777,$A107,СВЦЭМ!$B$34:$B$777,Q$83)+'СЕТ СН'!$H$11+СВЦЭМ!$D$10+'СЕТ СН'!$H$5-'СЕТ СН'!$H$21</f>
        <v>4620.83237543</v>
      </c>
      <c r="R107" s="37">
        <f>SUMIFS(СВЦЭМ!$D$34:$D$777,СВЦЭМ!$A$34:$A$777,$A107,СВЦЭМ!$B$34:$B$777,R$83)+'СЕТ СН'!$H$11+СВЦЭМ!$D$10+'СЕТ СН'!$H$5-'СЕТ СН'!$H$21</f>
        <v>4612.2724040599996</v>
      </c>
      <c r="S107" s="37">
        <f>SUMIFS(СВЦЭМ!$D$34:$D$777,СВЦЭМ!$A$34:$A$777,$A107,СВЦЭМ!$B$34:$B$777,S$83)+'СЕТ СН'!$H$11+СВЦЭМ!$D$10+'СЕТ СН'!$H$5-'СЕТ СН'!$H$21</f>
        <v>4621.4065204500002</v>
      </c>
      <c r="T107" s="37">
        <f>SUMIFS(СВЦЭМ!$D$34:$D$777,СВЦЭМ!$A$34:$A$777,$A107,СВЦЭМ!$B$34:$B$777,T$83)+'СЕТ СН'!$H$11+СВЦЭМ!$D$10+'СЕТ СН'!$H$5-'СЕТ СН'!$H$21</f>
        <v>4642.4991778699996</v>
      </c>
      <c r="U107" s="37">
        <f>SUMIFS(СВЦЭМ!$D$34:$D$777,СВЦЭМ!$A$34:$A$777,$A107,СВЦЭМ!$B$34:$B$777,U$83)+'СЕТ СН'!$H$11+СВЦЭМ!$D$10+'СЕТ СН'!$H$5-'СЕТ СН'!$H$21</f>
        <v>4666.1032533300004</v>
      </c>
      <c r="V107" s="37">
        <f>SUMIFS(СВЦЭМ!$D$34:$D$777,СВЦЭМ!$A$34:$A$777,$A107,СВЦЭМ!$B$34:$B$777,V$83)+'СЕТ СН'!$H$11+СВЦЭМ!$D$10+'СЕТ СН'!$H$5-'СЕТ СН'!$H$21</f>
        <v>4667.0510660500004</v>
      </c>
      <c r="W107" s="37">
        <f>SUMIFS(СВЦЭМ!$D$34:$D$777,СВЦЭМ!$A$34:$A$777,$A107,СВЦЭМ!$B$34:$B$777,W$83)+'СЕТ СН'!$H$11+СВЦЭМ!$D$10+'СЕТ СН'!$H$5-'СЕТ СН'!$H$21</f>
        <v>4717.2298586300003</v>
      </c>
      <c r="X107" s="37">
        <f>SUMIFS(СВЦЭМ!$D$34:$D$777,СВЦЭМ!$A$34:$A$777,$A107,СВЦЭМ!$B$34:$B$777,X$83)+'СЕТ СН'!$H$11+СВЦЭМ!$D$10+'СЕТ СН'!$H$5-'СЕТ СН'!$H$21</f>
        <v>4778.0421278899994</v>
      </c>
      <c r="Y107" s="37">
        <f>SUMIFS(СВЦЭМ!$D$34:$D$777,СВЦЭМ!$A$34:$A$777,$A107,СВЦЭМ!$B$34:$B$777,Y$83)+'СЕТ СН'!$H$11+СВЦЭМ!$D$10+'СЕТ СН'!$H$5-'СЕТ СН'!$H$21</f>
        <v>4859.5106586000002</v>
      </c>
    </row>
    <row r="108" spans="1:25" ht="15.75" x14ac:dyDescent="0.2">
      <c r="A108" s="36">
        <f t="shared" si="2"/>
        <v>43033</v>
      </c>
      <c r="B108" s="37">
        <f>SUMIFS(СВЦЭМ!$D$34:$D$777,СВЦЭМ!$A$34:$A$777,$A108,СВЦЭМ!$B$34:$B$777,B$83)+'СЕТ СН'!$H$11+СВЦЭМ!$D$10+'СЕТ СН'!$H$5-'СЕТ СН'!$H$21</f>
        <v>4899.9018536399999</v>
      </c>
      <c r="C108" s="37">
        <f>SUMIFS(СВЦЭМ!$D$34:$D$777,СВЦЭМ!$A$34:$A$777,$A108,СВЦЭМ!$B$34:$B$777,C$83)+'СЕТ СН'!$H$11+СВЦЭМ!$D$10+'СЕТ СН'!$H$5-'СЕТ СН'!$H$21</f>
        <v>4947.3382849600002</v>
      </c>
      <c r="D108" s="37">
        <f>SUMIFS(СВЦЭМ!$D$34:$D$777,СВЦЭМ!$A$34:$A$777,$A108,СВЦЭМ!$B$34:$B$777,D$83)+'СЕТ СН'!$H$11+СВЦЭМ!$D$10+'СЕТ СН'!$H$5-'СЕТ СН'!$H$21</f>
        <v>4976.1279199399996</v>
      </c>
      <c r="E108" s="37">
        <f>SUMIFS(СВЦЭМ!$D$34:$D$777,СВЦЭМ!$A$34:$A$777,$A108,СВЦЭМ!$B$34:$B$777,E$83)+'СЕТ СН'!$H$11+СВЦЭМ!$D$10+'СЕТ СН'!$H$5-'СЕТ СН'!$H$21</f>
        <v>4977.30535986</v>
      </c>
      <c r="F108" s="37">
        <f>SUMIFS(СВЦЭМ!$D$34:$D$777,СВЦЭМ!$A$34:$A$777,$A108,СВЦЭМ!$B$34:$B$777,F$83)+'СЕТ СН'!$H$11+СВЦЭМ!$D$10+'СЕТ СН'!$H$5-'СЕТ СН'!$H$21</f>
        <v>4977.6370190600001</v>
      </c>
      <c r="G108" s="37">
        <f>SUMIFS(СВЦЭМ!$D$34:$D$777,СВЦЭМ!$A$34:$A$777,$A108,СВЦЭМ!$B$34:$B$777,G$83)+'СЕТ СН'!$H$11+СВЦЭМ!$D$10+'СЕТ СН'!$H$5-'СЕТ СН'!$H$21</f>
        <v>4948.1853922800001</v>
      </c>
      <c r="H108" s="37">
        <f>SUMIFS(СВЦЭМ!$D$34:$D$777,СВЦЭМ!$A$34:$A$777,$A108,СВЦЭМ!$B$34:$B$777,H$83)+'СЕТ СН'!$H$11+СВЦЭМ!$D$10+'СЕТ СН'!$H$5-'СЕТ СН'!$H$21</f>
        <v>4968.3239879499997</v>
      </c>
      <c r="I108" s="37">
        <f>SUMIFS(СВЦЭМ!$D$34:$D$777,СВЦЭМ!$A$34:$A$777,$A108,СВЦЭМ!$B$34:$B$777,I$83)+'СЕТ СН'!$H$11+СВЦЭМ!$D$10+'СЕТ СН'!$H$5-'СЕТ СН'!$H$21</f>
        <v>4939.98876122</v>
      </c>
      <c r="J108" s="37">
        <f>SUMIFS(СВЦЭМ!$D$34:$D$777,СВЦЭМ!$A$34:$A$777,$A108,СВЦЭМ!$B$34:$B$777,J$83)+'СЕТ СН'!$H$11+СВЦЭМ!$D$10+'СЕТ СН'!$H$5-'СЕТ СН'!$H$21</f>
        <v>4867.1391126500002</v>
      </c>
      <c r="K108" s="37">
        <f>SUMIFS(СВЦЭМ!$D$34:$D$777,СВЦЭМ!$A$34:$A$777,$A108,СВЦЭМ!$B$34:$B$777,K$83)+'СЕТ СН'!$H$11+СВЦЭМ!$D$10+'СЕТ СН'!$H$5-'СЕТ СН'!$H$21</f>
        <v>4790.8140272299997</v>
      </c>
      <c r="L108" s="37">
        <f>SUMIFS(СВЦЭМ!$D$34:$D$777,СВЦЭМ!$A$34:$A$777,$A108,СВЦЭМ!$B$34:$B$777,L$83)+'СЕТ СН'!$H$11+СВЦЭМ!$D$10+'СЕТ СН'!$H$5-'СЕТ СН'!$H$21</f>
        <v>4716.0339925799999</v>
      </c>
      <c r="M108" s="37">
        <f>SUMIFS(СВЦЭМ!$D$34:$D$777,СВЦЭМ!$A$34:$A$777,$A108,СВЦЭМ!$B$34:$B$777,M$83)+'СЕТ СН'!$H$11+СВЦЭМ!$D$10+'СЕТ СН'!$H$5-'СЕТ СН'!$H$21</f>
        <v>4692.44665738</v>
      </c>
      <c r="N108" s="37">
        <f>SUMIFS(СВЦЭМ!$D$34:$D$777,СВЦЭМ!$A$34:$A$777,$A108,СВЦЭМ!$B$34:$B$777,N$83)+'СЕТ СН'!$H$11+СВЦЭМ!$D$10+'СЕТ СН'!$H$5-'СЕТ СН'!$H$21</f>
        <v>4683.7212874899997</v>
      </c>
      <c r="O108" s="37">
        <f>SUMIFS(СВЦЭМ!$D$34:$D$777,СВЦЭМ!$A$34:$A$777,$A108,СВЦЭМ!$B$34:$B$777,O$83)+'СЕТ СН'!$H$11+СВЦЭМ!$D$10+'СЕТ СН'!$H$5-'СЕТ СН'!$H$21</f>
        <v>4687.5790162699996</v>
      </c>
      <c r="P108" s="37">
        <f>SUMIFS(СВЦЭМ!$D$34:$D$777,СВЦЭМ!$A$34:$A$777,$A108,СВЦЭМ!$B$34:$B$777,P$83)+'СЕТ СН'!$H$11+СВЦЭМ!$D$10+'СЕТ СН'!$H$5-'СЕТ СН'!$H$21</f>
        <v>4683.4645144699998</v>
      </c>
      <c r="Q108" s="37">
        <f>SUMIFS(СВЦЭМ!$D$34:$D$777,СВЦЭМ!$A$34:$A$777,$A108,СВЦЭМ!$B$34:$B$777,Q$83)+'СЕТ СН'!$H$11+СВЦЭМ!$D$10+'СЕТ СН'!$H$5-'СЕТ СН'!$H$21</f>
        <v>4674.9049197099994</v>
      </c>
      <c r="R108" s="37">
        <f>SUMIFS(СВЦЭМ!$D$34:$D$777,СВЦЭМ!$A$34:$A$777,$A108,СВЦЭМ!$B$34:$B$777,R$83)+'СЕТ СН'!$H$11+СВЦЭМ!$D$10+'СЕТ СН'!$H$5-'СЕТ СН'!$H$21</f>
        <v>4671.2447527000004</v>
      </c>
      <c r="S108" s="37">
        <f>SUMIFS(СВЦЭМ!$D$34:$D$777,СВЦЭМ!$A$34:$A$777,$A108,СВЦЭМ!$B$34:$B$777,S$83)+'СЕТ СН'!$H$11+СВЦЭМ!$D$10+'СЕТ СН'!$H$5-'СЕТ СН'!$H$21</f>
        <v>4682.7690096099996</v>
      </c>
      <c r="T108" s="37">
        <f>SUMIFS(СВЦЭМ!$D$34:$D$777,СВЦЭМ!$A$34:$A$777,$A108,СВЦЭМ!$B$34:$B$777,T$83)+'СЕТ СН'!$H$11+СВЦЭМ!$D$10+'СЕТ СН'!$H$5-'СЕТ СН'!$H$21</f>
        <v>4720.7081624000002</v>
      </c>
      <c r="U108" s="37">
        <f>SUMIFS(СВЦЭМ!$D$34:$D$777,СВЦЭМ!$A$34:$A$777,$A108,СВЦЭМ!$B$34:$B$777,U$83)+'СЕТ СН'!$H$11+СВЦЭМ!$D$10+'СЕТ СН'!$H$5-'СЕТ СН'!$H$21</f>
        <v>4742.6405079799997</v>
      </c>
      <c r="V108" s="37">
        <f>SUMIFS(СВЦЭМ!$D$34:$D$777,СВЦЭМ!$A$34:$A$777,$A108,СВЦЭМ!$B$34:$B$777,V$83)+'СЕТ СН'!$H$11+СВЦЭМ!$D$10+'СЕТ СН'!$H$5-'СЕТ СН'!$H$21</f>
        <v>4724.8042242199999</v>
      </c>
      <c r="W108" s="37">
        <f>SUMIFS(СВЦЭМ!$D$34:$D$777,СВЦЭМ!$A$34:$A$777,$A108,СВЦЭМ!$B$34:$B$777,W$83)+'СЕТ СН'!$H$11+СВЦЭМ!$D$10+'СЕТ СН'!$H$5-'СЕТ СН'!$H$21</f>
        <v>4773.5827088899996</v>
      </c>
      <c r="X108" s="37">
        <f>SUMIFS(СВЦЭМ!$D$34:$D$777,СВЦЭМ!$A$34:$A$777,$A108,СВЦЭМ!$B$34:$B$777,X$83)+'СЕТ СН'!$H$11+СВЦЭМ!$D$10+'СЕТ СН'!$H$5-'СЕТ СН'!$H$21</f>
        <v>4770.6603394699996</v>
      </c>
      <c r="Y108" s="37">
        <f>SUMIFS(СВЦЭМ!$D$34:$D$777,СВЦЭМ!$A$34:$A$777,$A108,СВЦЭМ!$B$34:$B$777,Y$83)+'СЕТ СН'!$H$11+СВЦЭМ!$D$10+'СЕТ СН'!$H$5-'СЕТ СН'!$H$21</f>
        <v>4825.6141281700002</v>
      </c>
    </row>
    <row r="109" spans="1:25" ht="15.75" x14ac:dyDescent="0.2">
      <c r="A109" s="36">
        <f t="shared" si="2"/>
        <v>43034</v>
      </c>
      <c r="B109" s="37">
        <f>SUMIFS(СВЦЭМ!$D$34:$D$777,СВЦЭМ!$A$34:$A$777,$A109,СВЦЭМ!$B$34:$B$777,B$83)+'СЕТ СН'!$H$11+СВЦЭМ!$D$10+'СЕТ СН'!$H$5-'СЕТ СН'!$H$21</f>
        <v>4894.2225029700003</v>
      </c>
      <c r="C109" s="37">
        <f>SUMIFS(СВЦЭМ!$D$34:$D$777,СВЦЭМ!$A$34:$A$777,$A109,СВЦЭМ!$B$34:$B$777,C$83)+'СЕТ СН'!$H$11+СВЦЭМ!$D$10+'СЕТ СН'!$H$5-'СЕТ СН'!$H$21</f>
        <v>4966.4338180100003</v>
      </c>
      <c r="D109" s="37">
        <f>SUMIFS(СВЦЭМ!$D$34:$D$777,СВЦЭМ!$A$34:$A$777,$A109,СВЦЭМ!$B$34:$B$777,D$83)+'СЕТ СН'!$H$11+СВЦЭМ!$D$10+'СЕТ СН'!$H$5-'СЕТ СН'!$H$21</f>
        <v>4983.3141115500002</v>
      </c>
      <c r="E109" s="37">
        <f>SUMIFS(СВЦЭМ!$D$34:$D$777,СВЦЭМ!$A$34:$A$777,$A109,СВЦЭМ!$B$34:$B$777,E$83)+'СЕТ СН'!$H$11+СВЦЭМ!$D$10+'СЕТ СН'!$H$5-'СЕТ СН'!$H$21</f>
        <v>4992.6164163599997</v>
      </c>
      <c r="F109" s="37">
        <f>SUMIFS(СВЦЭМ!$D$34:$D$777,СВЦЭМ!$A$34:$A$777,$A109,СВЦЭМ!$B$34:$B$777,F$83)+'СЕТ СН'!$H$11+СВЦЭМ!$D$10+'СЕТ СН'!$H$5-'СЕТ СН'!$H$21</f>
        <v>4985.8472690500002</v>
      </c>
      <c r="G109" s="37">
        <f>SUMIFS(СВЦЭМ!$D$34:$D$777,СВЦЭМ!$A$34:$A$777,$A109,СВЦЭМ!$B$34:$B$777,G$83)+'СЕТ СН'!$H$11+СВЦЭМ!$D$10+'СЕТ СН'!$H$5-'СЕТ СН'!$H$21</f>
        <v>4971.7621425899997</v>
      </c>
      <c r="H109" s="37">
        <f>SUMIFS(СВЦЭМ!$D$34:$D$777,СВЦЭМ!$A$34:$A$777,$A109,СВЦЭМ!$B$34:$B$777,H$83)+'СЕТ СН'!$H$11+СВЦЭМ!$D$10+'СЕТ СН'!$H$5-'СЕТ СН'!$H$21</f>
        <v>4879.7664752700002</v>
      </c>
      <c r="I109" s="37">
        <f>SUMIFS(СВЦЭМ!$D$34:$D$777,СВЦЭМ!$A$34:$A$777,$A109,СВЦЭМ!$B$34:$B$777,I$83)+'СЕТ СН'!$H$11+СВЦЭМ!$D$10+'СЕТ СН'!$H$5-'СЕТ СН'!$H$21</f>
        <v>4839.2813886100002</v>
      </c>
      <c r="J109" s="37">
        <f>SUMIFS(СВЦЭМ!$D$34:$D$777,СВЦЭМ!$A$34:$A$777,$A109,СВЦЭМ!$B$34:$B$777,J$83)+'СЕТ СН'!$H$11+СВЦЭМ!$D$10+'СЕТ СН'!$H$5-'СЕТ СН'!$H$21</f>
        <v>4799.2924532899997</v>
      </c>
      <c r="K109" s="37">
        <f>SUMIFS(СВЦЭМ!$D$34:$D$777,СВЦЭМ!$A$34:$A$777,$A109,СВЦЭМ!$B$34:$B$777,K$83)+'СЕТ СН'!$H$11+СВЦЭМ!$D$10+'СЕТ СН'!$H$5-'СЕТ СН'!$H$21</f>
        <v>4757.5777107399999</v>
      </c>
      <c r="L109" s="37">
        <f>SUMIFS(СВЦЭМ!$D$34:$D$777,СВЦЭМ!$A$34:$A$777,$A109,СВЦЭМ!$B$34:$B$777,L$83)+'СЕТ СН'!$H$11+СВЦЭМ!$D$10+'СЕТ СН'!$H$5-'СЕТ СН'!$H$21</f>
        <v>4748.3524753800002</v>
      </c>
      <c r="M109" s="37">
        <f>SUMIFS(СВЦЭМ!$D$34:$D$777,СВЦЭМ!$A$34:$A$777,$A109,СВЦЭМ!$B$34:$B$777,M$83)+'СЕТ СН'!$H$11+СВЦЭМ!$D$10+'СЕТ СН'!$H$5-'СЕТ СН'!$H$21</f>
        <v>4751.2774109399998</v>
      </c>
      <c r="N109" s="37">
        <f>SUMIFS(СВЦЭМ!$D$34:$D$777,СВЦЭМ!$A$34:$A$777,$A109,СВЦЭМ!$B$34:$B$777,N$83)+'СЕТ СН'!$H$11+СВЦЭМ!$D$10+'СЕТ СН'!$H$5-'СЕТ СН'!$H$21</f>
        <v>4736.9592262899996</v>
      </c>
      <c r="O109" s="37">
        <f>SUMIFS(СВЦЭМ!$D$34:$D$777,СВЦЭМ!$A$34:$A$777,$A109,СВЦЭМ!$B$34:$B$777,O$83)+'СЕТ СН'!$H$11+СВЦЭМ!$D$10+'СЕТ СН'!$H$5-'СЕТ СН'!$H$21</f>
        <v>4740.85253491</v>
      </c>
      <c r="P109" s="37">
        <f>SUMIFS(СВЦЭМ!$D$34:$D$777,СВЦЭМ!$A$34:$A$777,$A109,СВЦЭМ!$B$34:$B$777,P$83)+'СЕТ СН'!$H$11+СВЦЭМ!$D$10+'СЕТ СН'!$H$5-'СЕТ СН'!$H$21</f>
        <v>4732.5126616799998</v>
      </c>
      <c r="Q109" s="37">
        <f>SUMIFS(СВЦЭМ!$D$34:$D$777,СВЦЭМ!$A$34:$A$777,$A109,СВЦЭМ!$B$34:$B$777,Q$83)+'СЕТ СН'!$H$11+СВЦЭМ!$D$10+'СЕТ СН'!$H$5-'СЕТ СН'!$H$21</f>
        <v>4724.9935452199998</v>
      </c>
      <c r="R109" s="37">
        <f>SUMIFS(СВЦЭМ!$D$34:$D$777,СВЦЭМ!$A$34:$A$777,$A109,СВЦЭМ!$B$34:$B$777,R$83)+'СЕТ СН'!$H$11+СВЦЭМ!$D$10+'СЕТ СН'!$H$5-'СЕТ СН'!$H$21</f>
        <v>4719.7975211499997</v>
      </c>
      <c r="S109" s="37">
        <f>SUMIFS(СВЦЭМ!$D$34:$D$777,СВЦЭМ!$A$34:$A$777,$A109,СВЦЭМ!$B$34:$B$777,S$83)+'СЕТ СН'!$H$11+СВЦЭМ!$D$10+'СЕТ СН'!$H$5-'СЕТ СН'!$H$21</f>
        <v>4735.9871594899996</v>
      </c>
      <c r="T109" s="37">
        <f>SUMIFS(СВЦЭМ!$D$34:$D$777,СВЦЭМ!$A$34:$A$777,$A109,СВЦЭМ!$B$34:$B$777,T$83)+'СЕТ СН'!$H$11+СВЦЭМ!$D$10+'СЕТ СН'!$H$5-'СЕТ СН'!$H$21</f>
        <v>4772.6400884799996</v>
      </c>
      <c r="U109" s="37">
        <f>SUMIFS(СВЦЭМ!$D$34:$D$777,СВЦЭМ!$A$34:$A$777,$A109,СВЦЭМ!$B$34:$B$777,U$83)+'СЕТ СН'!$H$11+СВЦЭМ!$D$10+'СЕТ СН'!$H$5-'СЕТ СН'!$H$21</f>
        <v>4790.4169366899996</v>
      </c>
      <c r="V109" s="37">
        <f>SUMIFS(СВЦЭМ!$D$34:$D$777,СВЦЭМ!$A$34:$A$777,$A109,СВЦЭМ!$B$34:$B$777,V$83)+'СЕТ СН'!$H$11+СВЦЭМ!$D$10+'СЕТ СН'!$H$5-'СЕТ СН'!$H$21</f>
        <v>4768.1248664899995</v>
      </c>
      <c r="W109" s="37">
        <f>SUMIFS(СВЦЭМ!$D$34:$D$777,СВЦЭМ!$A$34:$A$777,$A109,СВЦЭМ!$B$34:$B$777,W$83)+'СЕТ СН'!$H$11+СВЦЭМ!$D$10+'СЕТ СН'!$H$5-'СЕТ СН'!$H$21</f>
        <v>4745.9246308700003</v>
      </c>
      <c r="X109" s="37">
        <f>SUMIFS(СВЦЭМ!$D$34:$D$777,СВЦЭМ!$A$34:$A$777,$A109,СВЦЭМ!$B$34:$B$777,X$83)+'СЕТ СН'!$H$11+СВЦЭМ!$D$10+'СЕТ СН'!$H$5-'СЕТ СН'!$H$21</f>
        <v>4786.4452605400002</v>
      </c>
      <c r="Y109" s="37">
        <f>SUMIFS(СВЦЭМ!$D$34:$D$777,СВЦЭМ!$A$34:$A$777,$A109,СВЦЭМ!$B$34:$B$777,Y$83)+'СЕТ СН'!$H$11+СВЦЭМ!$D$10+'СЕТ СН'!$H$5-'СЕТ СН'!$H$21</f>
        <v>4814.9473817399994</v>
      </c>
    </row>
    <row r="110" spans="1:25" ht="15.75" x14ac:dyDescent="0.2">
      <c r="A110" s="36">
        <f t="shared" si="2"/>
        <v>43035</v>
      </c>
      <c r="B110" s="37">
        <f>SUMIFS(СВЦЭМ!$D$34:$D$777,СВЦЭМ!$A$34:$A$777,$A110,СВЦЭМ!$B$34:$B$777,B$83)+'СЕТ СН'!$H$11+СВЦЭМ!$D$10+'СЕТ СН'!$H$5-'СЕТ СН'!$H$21</f>
        <v>4946.60326085</v>
      </c>
      <c r="C110" s="37">
        <f>SUMIFS(СВЦЭМ!$D$34:$D$777,СВЦЭМ!$A$34:$A$777,$A110,СВЦЭМ!$B$34:$B$777,C$83)+'СЕТ СН'!$H$11+СВЦЭМ!$D$10+'СЕТ СН'!$H$5-'СЕТ СН'!$H$21</f>
        <v>4985.6347704599993</v>
      </c>
      <c r="D110" s="37">
        <f>SUMIFS(СВЦЭМ!$D$34:$D$777,СВЦЭМ!$A$34:$A$777,$A110,СВЦЭМ!$B$34:$B$777,D$83)+'СЕТ СН'!$H$11+СВЦЭМ!$D$10+'СЕТ СН'!$H$5-'СЕТ СН'!$H$21</f>
        <v>5028.6401961699994</v>
      </c>
      <c r="E110" s="37">
        <f>SUMIFS(СВЦЭМ!$D$34:$D$777,СВЦЭМ!$A$34:$A$777,$A110,СВЦЭМ!$B$34:$B$777,E$83)+'СЕТ СН'!$H$11+СВЦЭМ!$D$10+'СЕТ СН'!$H$5-'СЕТ СН'!$H$21</f>
        <v>5029.1518076900002</v>
      </c>
      <c r="F110" s="37">
        <f>SUMIFS(СВЦЭМ!$D$34:$D$777,СВЦЭМ!$A$34:$A$777,$A110,СВЦЭМ!$B$34:$B$777,F$83)+'СЕТ СН'!$H$11+СВЦЭМ!$D$10+'СЕТ СН'!$H$5-'СЕТ СН'!$H$21</f>
        <v>5019.5216374600004</v>
      </c>
      <c r="G110" s="37">
        <f>SUMIFS(СВЦЭМ!$D$34:$D$777,СВЦЭМ!$A$34:$A$777,$A110,СВЦЭМ!$B$34:$B$777,G$83)+'СЕТ СН'!$H$11+СВЦЭМ!$D$10+'СЕТ СН'!$H$5-'СЕТ СН'!$H$21</f>
        <v>5009.09899812</v>
      </c>
      <c r="H110" s="37">
        <f>SUMIFS(СВЦЭМ!$D$34:$D$777,СВЦЭМ!$A$34:$A$777,$A110,СВЦЭМ!$B$34:$B$777,H$83)+'СЕТ СН'!$H$11+СВЦЭМ!$D$10+'СЕТ СН'!$H$5-'СЕТ СН'!$H$21</f>
        <v>4972.8488644400004</v>
      </c>
      <c r="I110" s="37">
        <f>SUMIFS(СВЦЭМ!$D$34:$D$777,СВЦЭМ!$A$34:$A$777,$A110,СВЦЭМ!$B$34:$B$777,I$83)+'СЕТ СН'!$H$11+СВЦЭМ!$D$10+'СЕТ СН'!$H$5-'СЕТ СН'!$H$21</f>
        <v>4904.4604711800002</v>
      </c>
      <c r="J110" s="37">
        <f>SUMIFS(СВЦЭМ!$D$34:$D$777,СВЦЭМ!$A$34:$A$777,$A110,СВЦЭМ!$B$34:$B$777,J$83)+'СЕТ СН'!$H$11+СВЦЭМ!$D$10+'СЕТ СН'!$H$5-'СЕТ СН'!$H$21</f>
        <v>4847.6326594700004</v>
      </c>
      <c r="K110" s="37">
        <f>SUMIFS(СВЦЭМ!$D$34:$D$777,СВЦЭМ!$A$34:$A$777,$A110,СВЦЭМ!$B$34:$B$777,K$83)+'СЕТ СН'!$H$11+СВЦЭМ!$D$10+'СЕТ СН'!$H$5-'СЕТ СН'!$H$21</f>
        <v>4761.6040072599999</v>
      </c>
      <c r="L110" s="37">
        <f>SUMIFS(СВЦЭМ!$D$34:$D$777,СВЦЭМ!$A$34:$A$777,$A110,СВЦЭМ!$B$34:$B$777,L$83)+'СЕТ СН'!$H$11+СВЦЭМ!$D$10+'СЕТ СН'!$H$5-'СЕТ СН'!$H$21</f>
        <v>4697.6963568900001</v>
      </c>
      <c r="M110" s="37">
        <f>SUMIFS(СВЦЭМ!$D$34:$D$777,СВЦЭМ!$A$34:$A$777,$A110,СВЦЭМ!$B$34:$B$777,M$83)+'СЕТ СН'!$H$11+СВЦЭМ!$D$10+'СЕТ СН'!$H$5-'СЕТ СН'!$H$21</f>
        <v>4681.4096267899995</v>
      </c>
      <c r="N110" s="37">
        <f>SUMIFS(СВЦЭМ!$D$34:$D$777,СВЦЭМ!$A$34:$A$777,$A110,СВЦЭМ!$B$34:$B$777,N$83)+'СЕТ СН'!$H$11+СВЦЭМ!$D$10+'СЕТ СН'!$H$5-'СЕТ СН'!$H$21</f>
        <v>4678.0050976100001</v>
      </c>
      <c r="O110" s="37">
        <f>SUMIFS(СВЦЭМ!$D$34:$D$777,СВЦЭМ!$A$34:$A$777,$A110,СВЦЭМ!$B$34:$B$777,O$83)+'СЕТ СН'!$H$11+СВЦЭМ!$D$10+'СЕТ СН'!$H$5-'СЕТ СН'!$H$21</f>
        <v>4670.9398921000002</v>
      </c>
      <c r="P110" s="37">
        <f>SUMIFS(СВЦЭМ!$D$34:$D$777,СВЦЭМ!$A$34:$A$777,$A110,СВЦЭМ!$B$34:$B$777,P$83)+'СЕТ СН'!$H$11+СВЦЭМ!$D$10+'СЕТ СН'!$H$5-'СЕТ СН'!$H$21</f>
        <v>4672.2740788800002</v>
      </c>
      <c r="Q110" s="37">
        <f>SUMIFS(СВЦЭМ!$D$34:$D$777,СВЦЭМ!$A$34:$A$777,$A110,СВЦЭМ!$B$34:$B$777,Q$83)+'СЕТ СН'!$H$11+СВЦЭМ!$D$10+'СЕТ СН'!$H$5-'СЕТ СН'!$H$21</f>
        <v>4673.6981694899996</v>
      </c>
      <c r="R110" s="37">
        <f>SUMIFS(СВЦЭМ!$D$34:$D$777,СВЦЭМ!$A$34:$A$777,$A110,СВЦЭМ!$B$34:$B$777,R$83)+'СЕТ СН'!$H$11+СВЦЭМ!$D$10+'СЕТ СН'!$H$5-'СЕТ СН'!$H$21</f>
        <v>4667.8271297600004</v>
      </c>
      <c r="S110" s="37">
        <f>SUMIFS(СВЦЭМ!$D$34:$D$777,СВЦЭМ!$A$34:$A$777,$A110,СВЦЭМ!$B$34:$B$777,S$83)+'СЕТ СН'!$H$11+СВЦЭМ!$D$10+'СЕТ СН'!$H$5-'СЕТ СН'!$H$21</f>
        <v>4674.3306872499998</v>
      </c>
      <c r="T110" s="37">
        <f>SUMIFS(СВЦЭМ!$D$34:$D$777,СВЦЭМ!$A$34:$A$777,$A110,СВЦЭМ!$B$34:$B$777,T$83)+'СЕТ СН'!$H$11+СВЦЭМ!$D$10+'СЕТ СН'!$H$5-'СЕТ СН'!$H$21</f>
        <v>4707.28959218</v>
      </c>
      <c r="U110" s="37">
        <f>SUMIFS(СВЦЭМ!$D$34:$D$777,СВЦЭМ!$A$34:$A$777,$A110,СВЦЭМ!$B$34:$B$777,U$83)+'СЕТ СН'!$H$11+СВЦЭМ!$D$10+'СЕТ СН'!$H$5-'СЕТ СН'!$H$21</f>
        <v>4721.7744514400001</v>
      </c>
      <c r="V110" s="37">
        <f>SUMIFS(СВЦЭМ!$D$34:$D$777,СВЦЭМ!$A$34:$A$777,$A110,СВЦЭМ!$B$34:$B$777,V$83)+'СЕТ СН'!$H$11+СВЦЭМ!$D$10+'СЕТ СН'!$H$5-'СЕТ СН'!$H$21</f>
        <v>4711.87483539</v>
      </c>
      <c r="W110" s="37">
        <f>SUMIFS(СВЦЭМ!$D$34:$D$777,СВЦЭМ!$A$34:$A$777,$A110,СВЦЭМ!$B$34:$B$777,W$83)+'СЕТ СН'!$H$11+СВЦЭМ!$D$10+'СЕТ СН'!$H$5-'СЕТ СН'!$H$21</f>
        <v>4742.6493737199999</v>
      </c>
      <c r="X110" s="37">
        <f>SUMIFS(СВЦЭМ!$D$34:$D$777,СВЦЭМ!$A$34:$A$777,$A110,СВЦЭМ!$B$34:$B$777,X$83)+'СЕТ СН'!$H$11+СВЦЭМ!$D$10+'СЕТ СН'!$H$5-'СЕТ СН'!$H$21</f>
        <v>4796.9317659500002</v>
      </c>
      <c r="Y110" s="37">
        <f>SUMIFS(СВЦЭМ!$D$34:$D$777,СВЦЭМ!$A$34:$A$777,$A110,СВЦЭМ!$B$34:$B$777,Y$83)+'СЕТ СН'!$H$11+СВЦЭМ!$D$10+'СЕТ СН'!$H$5-'СЕТ СН'!$H$21</f>
        <v>4869.2666118999996</v>
      </c>
    </row>
    <row r="111" spans="1:25" ht="15.75" x14ac:dyDescent="0.2">
      <c r="A111" s="36">
        <f t="shared" si="2"/>
        <v>43036</v>
      </c>
      <c r="B111" s="37">
        <f>SUMIFS(СВЦЭМ!$D$34:$D$777,СВЦЭМ!$A$34:$A$777,$A111,СВЦЭМ!$B$34:$B$777,B$83)+'СЕТ СН'!$H$11+СВЦЭМ!$D$10+'СЕТ СН'!$H$5-'СЕТ СН'!$H$21</f>
        <v>4958.48741316</v>
      </c>
      <c r="C111" s="37">
        <f>SUMIFS(СВЦЭМ!$D$34:$D$777,СВЦЭМ!$A$34:$A$777,$A111,СВЦЭМ!$B$34:$B$777,C$83)+'СЕТ СН'!$H$11+СВЦЭМ!$D$10+'СЕТ СН'!$H$5-'СЕТ СН'!$H$21</f>
        <v>4960.6943745099998</v>
      </c>
      <c r="D111" s="37">
        <f>SUMIFS(СВЦЭМ!$D$34:$D$777,СВЦЭМ!$A$34:$A$777,$A111,СВЦЭМ!$B$34:$B$777,D$83)+'СЕТ СН'!$H$11+СВЦЭМ!$D$10+'СЕТ СН'!$H$5-'СЕТ СН'!$H$21</f>
        <v>4990.2919765699999</v>
      </c>
      <c r="E111" s="37">
        <f>SUMIFS(СВЦЭМ!$D$34:$D$777,СВЦЭМ!$A$34:$A$777,$A111,СВЦЭМ!$B$34:$B$777,E$83)+'СЕТ СН'!$H$11+СВЦЭМ!$D$10+'СЕТ СН'!$H$5-'СЕТ СН'!$H$21</f>
        <v>4985.3465376599997</v>
      </c>
      <c r="F111" s="37">
        <f>SUMIFS(СВЦЭМ!$D$34:$D$777,СВЦЭМ!$A$34:$A$777,$A111,СВЦЭМ!$B$34:$B$777,F$83)+'СЕТ СН'!$H$11+СВЦЭМ!$D$10+'СЕТ СН'!$H$5-'СЕТ СН'!$H$21</f>
        <v>4986.6155048199998</v>
      </c>
      <c r="G111" s="37">
        <f>SUMIFS(СВЦЭМ!$D$34:$D$777,СВЦЭМ!$A$34:$A$777,$A111,СВЦЭМ!$B$34:$B$777,G$83)+'СЕТ СН'!$H$11+СВЦЭМ!$D$10+'СЕТ СН'!$H$5-'СЕТ СН'!$H$21</f>
        <v>4982.40373181</v>
      </c>
      <c r="H111" s="37">
        <f>SUMIFS(СВЦЭМ!$D$34:$D$777,СВЦЭМ!$A$34:$A$777,$A111,СВЦЭМ!$B$34:$B$777,H$83)+'СЕТ СН'!$H$11+СВЦЭМ!$D$10+'СЕТ СН'!$H$5-'СЕТ СН'!$H$21</f>
        <v>4965.9477865700001</v>
      </c>
      <c r="I111" s="37">
        <f>SUMIFS(СВЦЭМ!$D$34:$D$777,СВЦЭМ!$A$34:$A$777,$A111,СВЦЭМ!$B$34:$B$777,I$83)+'СЕТ СН'!$H$11+СВЦЭМ!$D$10+'СЕТ СН'!$H$5-'СЕТ СН'!$H$21</f>
        <v>4904.0844219999999</v>
      </c>
      <c r="J111" s="37">
        <f>SUMIFS(СВЦЭМ!$D$34:$D$777,СВЦЭМ!$A$34:$A$777,$A111,СВЦЭМ!$B$34:$B$777,J$83)+'СЕТ СН'!$H$11+СВЦЭМ!$D$10+'СЕТ СН'!$H$5-'СЕТ СН'!$H$21</f>
        <v>4817.9799748999994</v>
      </c>
      <c r="K111" s="37">
        <f>SUMIFS(СВЦЭМ!$D$34:$D$777,СВЦЭМ!$A$34:$A$777,$A111,СВЦЭМ!$B$34:$B$777,K$83)+'СЕТ СН'!$H$11+СВЦЭМ!$D$10+'СЕТ СН'!$H$5-'СЕТ СН'!$H$21</f>
        <v>4764.4883641699998</v>
      </c>
      <c r="L111" s="37">
        <f>SUMIFS(СВЦЭМ!$D$34:$D$777,СВЦЭМ!$A$34:$A$777,$A111,СВЦЭМ!$B$34:$B$777,L$83)+'СЕТ СН'!$H$11+СВЦЭМ!$D$10+'СЕТ СН'!$H$5-'СЕТ СН'!$H$21</f>
        <v>4712.5533695699996</v>
      </c>
      <c r="M111" s="37">
        <f>SUMIFS(СВЦЭМ!$D$34:$D$777,СВЦЭМ!$A$34:$A$777,$A111,СВЦЭМ!$B$34:$B$777,M$83)+'СЕТ СН'!$H$11+СВЦЭМ!$D$10+'СЕТ СН'!$H$5-'СЕТ СН'!$H$21</f>
        <v>4704.0774643799996</v>
      </c>
      <c r="N111" s="37">
        <f>SUMIFS(СВЦЭМ!$D$34:$D$777,СВЦЭМ!$A$34:$A$777,$A111,СВЦЭМ!$B$34:$B$777,N$83)+'СЕТ СН'!$H$11+СВЦЭМ!$D$10+'СЕТ СН'!$H$5-'СЕТ СН'!$H$21</f>
        <v>4694.1572532199998</v>
      </c>
      <c r="O111" s="37">
        <f>SUMIFS(СВЦЭМ!$D$34:$D$777,СВЦЭМ!$A$34:$A$777,$A111,СВЦЭМ!$B$34:$B$777,O$83)+'СЕТ СН'!$H$11+СВЦЭМ!$D$10+'СЕТ СН'!$H$5-'СЕТ СН'!$H$21</f>
        <v>4685.1652005199994</v>
      </c>
      <c r="P111" s="37">
        <f>SUMIFS(СВЦЭМ!$D$34:$D$777,СВЦЭМ!$A$34:$A$777,$A111,СВЦЭМ!$B$34:$B$777,P$83)+'СЕТ СН'!$H$11+СВЦЭМ!$D$10+'СЕТ СН'!$H$5-'СЕТ СН'!$H$21</f>
        <v>4700.1752725899996</v>
      </c>
      <c r="Q111" s="37">
        <f>SUMIFS(СВЦЭМ!$D$34:$D$777,СВЦЭМ!$A$34:$A$777,$A111,СВЦЭМ!$B$34:$B$777,Q$83)+'СЕТ СН'!$H$11+СВЦЭМ!$D$10+'СЕТ СН'!$H$5-'СЕТ СН'!$H$21</f>
        <v>4706.4768388299999</v>
      </c>
      <c r="R111" s="37">
        <f>SUMIFS(СВЦЭМ!$D$34:$D$777,СВЦЭМ!$A$34:$A$777,$A111,СВЦЭМ!$B$34:$B$777,R$83)+'СЕТ СН'!$H$11+СВЦЭМ!$D$10+'СЕТ СН'!$H$5-'СЕТ СН'!$H$21</f>
        <v>4698.6412345400004</v>
      </c>
      <c r="S111" s="37">
        <f>SUMIFS(СВЦЭМ!$D$34:$D$777,СВЦЭМ!$A$34:$A$777,$A111,СВЦЭМ!$B$34:$B$777,S$83)+'СЕТ СН'!$H$11+СВЦЭМ!$D$10+'СЕТ СН'!$H$5-'СЕТ СН'!$H$21</f>
        <v>4713.2909389099996</v>
      </c>
      <c r="T111" s="37">
        <f>SUMIFS(СВЦЭМ!$D$34:$D$777,СВЦЭМ!$A$34:$A$777,$A111,СВЦЭМ!$B$34:$B$777,T$83)+'СЕТ СН'!$H$11+СВЦЭМ!$D$10+'СЕТ СН'!$H$5-'СЕТ СН'!$H$21</f>
        <v>4737.8424619400002</v>
      </c>
      <c r="U111" s="37">
        <f>SUMIFS(СВЦЭМ!$D$34:$D$777,СВЦЭМ!$A$34:$A$777,$A111,СВЦЭМ!$B$34:$B$777,U$83)+'СЕТ СН'!$H$11+СВЦЭМ!$D$10+'СЕТ СН'!$H$5-'СЕТ СН'!$H$21</f>
        <v>4732.50069893</v>
      </c>
      <c r="V111" s="37">
        <f>SUMIFS(СВЦЭМ!$D$34:$D$777,СВЦЭМ!$A$34:$A$777,$A111,СВЦЭМ!$B$34:$B$777,V$83)+'СЕТ СН'!$H$11+СВЦЭМ!$D$10+'СЕТ СН'!$H$5-'СЕТ СН'!$H$21</f>
        <v>4705.7245989000003</v>
      </c>
      <c r="W111" s="37">
        <f>SUMIFS(СВЦЭМ!$D$34:$D$777,СВЦЭМ!$A$34:$A$777,$A111,СВЦЭМ!$B$34:$B$777,W$83)+'СЕТ СН'!$H$11+СВЦЭМ!$D$10+'СЕТ СН'!$H$5-'СЕТ СН'!$H$21</f>
        <v>4760.4521918600003</v>
      </c>
      <c r="X111" s="37">
        <f>SUMIFS(СВЦЭМ!$D$34:$D$777,СВЦЭМ!$A$34:$A$777,$A111,СВЦЭМ!$B$34:$B$777,X$83)+'СЕТ СН'!$H$11+СВЦЭМ!$D$10+'СЕТ СН'!$H$5-'СЕТ СН'!$H$21</f>
        <v>4774.09998567</v>
      </c>
      <c r="Y111" s="37">
        <f>SUMIFS(СВЦЭМ!$D$34:$D$777,СВЦЭМ!$A$34:$A$777,$A111,СВЦЭМ!$B$34:$B$777,Y$83)+'СЕТ СН'!$H$11+СВЦЭМ!$D$10+'СЕТ СН'!$H$5-'СЕТ СН'!$H$21</f>
        <v>4864.85879105</v>
      </c>
    </row>
    <row r="112" spans="1:25" ht="15.75" x14ac:dyDescent="0.2">
      <c r="A112" s="36">
        <f t="shared" si="2"/>
        <v>43037</v>
      </c>
      <c r="B112" s="37">
        <f>SUMIFS(СВЦЭМ!$D$34:$D$777,СВЦЭМ!$A$34:$A$777,$A112,СВЦЭМ!$B$34:$B$777,B$83)+'СЕТ СН'!$H$11+СВЦЭМ!$D$10+'СЕТ СН'!$H$5-'СЕТ СН'!$H$21</f>
        <v>5012.1289539700001</v>
      </c>
      <c r="C112" s="37">
        <f>SUMIFS(СВЦЭМ!$D$34:$D$777,СВЦЭМ!$A$34:$A$777,$A112,СВЦЭМ!$B$34:$B$777,C$83)+'СЕТ СН'!$H$11+СВЦЭМ!$D$10+'СЕТ СН'!$H$5-'СЕТ СН'!$H$21</f>
        <v>4992.8211878599996</v>
      </c>
      <c r="D112" s="37">
        <f>SUMIFS(СВЦЭМ!$D$34:$D$777,СВЦЭМ!$A$34:$A$777,$A112,СВЦЭМ!$B$34:$B$777,D$83)+'СЕТ СН'!$H$11+СВЦЭМ!$D$10+'СЕТ СН'!$H$5-'СЕТ СН'!$H$21</f>
        <v>5018.6144175099998</v>
      </c>
      <c r="E112" s="37">
        <f>SUMIFS(СВЦЭМ!$D$34:$D$777,СВЦЭМ!$A$34:$A$777,$A112,СВЦЭМ!$B$34:$B$777,E$83)+'СЕТ СН'!$H$11+СВЦЭМ!$D$10+'СЕТ СН'!$H$5-'СЕТ СН'!$H$21</f>
        <v>5017.3056140799999</v>
      </c>
      <c r="F112" s="37">
        <f>SUMIFS(СВЦЭМ!$D$34:$D$777,СВЦЭМ!$A$34:$A$777,$A112,СВЦЭМ!$B$34:$B$777,F$83)+'СЕТ СН'!$H$11+СВЦЭМ!$D$10+'СЕТ СН'!$H$5-'СЕТ СН'!$H$21</f>
        <v>5015.81102947</v>
      </c>
      <c r="G112" s="37">
        <f>SUMIFS(СВЦЭМ!$D$34:$D$777,СВЦЭМ!$A$34:$A$777,$A112,СВЦЭМ!$B$34:$B$777,G$83)+'СЕТ СН'!$H$11+СВЦЭМ!$D$10+'СЕТ СН'!$H$5-'СЕТ СН'!$H$21</f>
        <v>5018.7601313100004</v>
      </c>
      <c r="H112" s="37">
        <f>SUMIFS(СВЦЭМ!$D$34:$D$777,СВЦЭМ!$A$34:$A$777,$A112,СВЦЭМ!$B$34:$B$777,H$83)+'СЕТ СН'!$H$11+СВЦЭМ!$D$10+'СЕТ СН'!$H$5-'СЕТ СН'!$H$21</f>
        <v>5028.6749339999997</v>
      </c>
      <c r="I112" s="37">
        <f>SUMIFS(СВЦЭМ!$D$34:$D$777,СВЦЭМ!$A$34:$A$777,$A112,СВЦЭМ!$B$34:$B$777,I$83)+'СЕТ СН'!$H$11+СВЦЭМ!$D$10+'СЕТ СН'!$H$5-'СЕТ СН'!$H$21</f>
        <v>5023.0872492399994</v>
      </c>
      <c r="J112" s="37">
        <f>SUMIFS(СВЦЭМ!$D$34:$D$777,СВЦЭМ!$A$34:$A$777,$A112,СВЦЭМ!$B$34:$B$777,J$83)+'СЕТ СН'!$H$11+СВЦЭМ!$D$10+'СЕТ СН'!$H$5-'СЕТ СН'!$H$21</f>
        <v>4907.9664129399998</v>
      </c>
      <c r="K112" s="37">
        <f>SUMIFS(СВЦЭМ!$D$34:$D$777,СВЦЭМ!$A$34:$A$777,$A112,СВЦЭМ!$B$34:$B$777,K$83)+'СЕТ СН'!$H$11+СВЦЭМ!$D$10+'СЕТ СН'!$H$5-'СЕТ СН'!$H$21</f>
        <v>4788.5399236200001</v>
      </c>
      <c r="L112" s="37">
        <f>SUMIFS(СВЦЭМ!$D$34:$D$777,СВЦЭМ!$A$34:$A$777,$A112,СВЦЭМ!$B$34:$B$777,L$83)+'СЕТ СН'!$H$11+СВЦЭМ!$D$10+'СЕТ СН'!$H$5-'СЕТ СН'!$H$21</f>
        <v>4688.6467896899994</v>
      </c>
      <c r="M112" s="37">
        <f>SUMIFS(СВЦЭМ!$D$34:$D$777,СВЦЭМ!$A$34:$A$777,$A112,СВЦЭМ!$B$34:$B$777,M$83)+'СЕТ СН'!$H$11+СВЦЭМ!$D$10+'СЕТ СН'!$H$5-'СЕТ СН'!$H$21</f>
        <v>4646.73377033</v>
      </c>
      <c r="N112" s="37">
        <f>SUMIFS(СВЦЭМ!$D$34:$D$777,СВЦЭМ!$A$34:$A$777,$A112,СВЦЭМ!$B$34:$B$777,N$83)+'СЕТ СН'!$H$11+СВЦЭМ!$D$10+'СЕТ СН'!$H$5-'СЕТ СН'!$H$21</f>
        <v>4655.2259307699996</v>
      </c>
      <c r="O112" s="37">
        <f>SUMIFS(СВЦЭМ!$D$34:$D$777,СВЦЭМ!$A$34:$A$777,$A112,СВЦЭМ!$B$34:$B$777,O$83)+'СЕТ СН'!$H$11+СВЦЭМ!$D$10+'СЕТ СН'!$H$5-'СЕТ СН'!$H$21</f>
        <v>4669.8971001299997</v>
      </c>
      <c r="P112" s="37">
        <f>SUMIFS(СВЦЭМ!$D$34:$D$777,СВЦЭМ!$A$34:$A$777,$A112,СВЦЭМ!$B$34:$B$777,P$83)+'СЕТ СН'!$H$11+СВЦЭМ!$D$10+'СЕТ СН'!$H$5-'СЕТ СН'!$H$21</f>
        <v>4726.5167079399998</v>
      </c>
      <c r="Q112" s="37">
        <f>SUMIFS(СВЦЭМ!$D$34:$D$777,СВЦЭМ!$A$34:$A$777,$A112,СВЦЭМ!$B$34:$B$777,Q$83)+'СЕТ СН'!$H$11+СВЦЭМ!$D$10+'СЕТ СН'!$H$5-'СЕТ СН'!$H$21</f>
        <v>4718.6049154699995</v>
      </c>
      <c r="R112" s="37">
        <f>SUMIFS(СВЦЭМ!$D$34:$D$777,СВЦЭМ!$A$34:$A$777,$A112,СВЦЭМ!$B$34:$B$777,R$83)+'СЕТ СН'!$H$11+СВЦЭМ!$D$10+'СЕТ СН'!$H$5-'СЕТ СН'!$H$21</f>
        <v>4714.5091568600001</v>
      </c>
      <c r="S112" s="37">
        <f>SUMIFS(СВЦЭМ!$D$34:$D$777,СВЦЭМ!$A$34:$A$777,$A112,СВЦЭМ!$B$34:$B$777,S$83)+'СЕТ СН'!$H$11+СВЦЭМ!$D$10+'СЕТ СН'!$H$5-'СЕТ СН'!$H$21</f>
        <v>4724.7621255599997</v>
      </c>
      <c r="T112" s="37">
        <f>SUMIFS(СВЦЭМ!$D$34:$D$777,СВЦЭМ!$A$34:$A$777,$A112,СВЦЭМ!$B$34:$B$777,T$83)+'СЕТ СН'!$H$11+СВЦЭМ!$D$10+'СЕТ СН'!$H$5-'СЕТ СН'!$H$21</f>
        <v>4657.8825823299994</v>
      </c>
      <c r="U112" s="37">
        <f>SUMIFS(СВЦЭМ!$D$34:$D$777,СВЦЭМ!$A$34:$A$777,$A112,СВЦЭМ!$B$34:$B$777,U$83)+'СЕТ СН'!$H$11+СВЦЭМ!$D$10+'СЕТ СН'!$H$5-'СЕТ СН'!$H$21</f>
        <v>4655.9539135799996</v>
      </c>
      <c r="V112" s="37">
        <f>SUMIFS(СВЦЭМ!$D$34:$D$777,СВЦЭМ!$A$34:$A$777,$A112,СВЦЭМ!$B$34:$B$777,V$83)+'СЕТ СН'!$H$11+СВЦЭМ!$D$10+'СЕТ СН'!$H$5-'СЕТ СН'!$H$21</f>
        <v>4680.1128352899996</v>
      </c>
      <c r="W112" s="37">
        <f>SUMIFS(СВЦЭМ!$D$34:$D$777,СВЦЭМ!$A$34:$A$777,$A112,СВЦЭМ!$B$34:$B$777,W$83)+'СЕТ СН'!$H$11+СВЦЭМ!$D$10+'СЕТ СН'!$H$5-'СЕТ СН'!$H$21</f>
        <v>4768.22831236</v>
      </c>
      <c r="X112" s="37">
        <f>SUMIFS(СВЦЭМ!$D$34:$D$777,СВЦЭМ!$A$34:$A$777,$A112,СВЦЭМ!$B$34:$B$777,X$83)+'СЕТ СН'!$H$11+СВЦЭМ!$D$10+'СЕТ СН'!$H$5-'СЕТ СН'!$H$21</f>
        <v>4885.3762974000001</v>
      </c>
      <c r="Y112" s="37">
        <f>SUMIFS(СВЦЭМ!$D$34:$D$777,СВЦЭМ!$A$34:$A$777,$A112,СВЦЭМ!$B$34:$B$777,Y$83)+'СЕТ СН'!$H$11+СВЦЭМ!$D$10+'СЕТ СН'!$H$5-'СЕТ СН'!$H$21</f>
        <v>4970.0326385199996</v>
      </c>
    </row>
    <row r="113" spans="1:27" ht="15.75" x14ac:dyDescent="0.2">
      <c r="A113" s="36">
        <f t="shared" si="2"/>
        <v>43038</v>
      </c>
      <c r="B113" s="37">
        <f>SUMIFS(СВЦЭМ!$D$34:$D$777,СВЦЭМ!$A$34:$A$777,$A113,СВЦЭМ!$B$34:$B$777,B$83)+'СЕТ СН'!$H$11+СВЦЭМ!$D$10+'СЕТ СН'!$H$5-'СЕТ СН'!$H$21</f>
        <v>4914.0328354499998</v>
      </c>
      <c r="C113" s="37">
        <f>SUMIFS(СВЦЭМ!$D$34:$D$777,СВЦЭМ!$A$34:$A$777,$A113,СВЦЭМ!$B$34:$B$777,C$83)+'СЕТ СН'!$H$11+СВЦЭМ!$D$10+'СЕТ СН'!$H$5-'СЕТ СН'!$H$21</f>
        <v>4891.0226887099998</v>
      </c>
      <c r="D113" s="37">
        <f>SUMIFS(СВЦЭМ!$D$34:$D$777,СВЦЭМ!$A$34:$A$777,$A113,СВЦЭМ!$B$34:$B$777,D$83)+'СЕТ СН'!$H$11+СВЦЭМ!$D$10+'СЕТ СН'!$H$5-'СЕТ СН'!$H$21</f>
        <v>4878.8976429799995</v>
      </c>
      <c r="E113" s="37">
        <f>SUMIFS(СВЦЭМ!$D$34:$D$777,СВЦЭМ!$A$34:$A$777,$A113,СВЦЭМ!$B$34:$B$777,E$83)+'СЕТ СН'!$H$11+СВЦЭМ!$D$10+'СЕТ СН'!$H$5-'СЕТ СН'!$H$21</f>
        <v>4913.7193127600003</v>
      </c>
      <c r="F113" s="37">
        <f>SUMIFS(СВЦЭМ!$D$34:$D$777,СВЦЭМ!$A$34:$A$777,$A113,СВЦЭМ!$B$34:$B$777,F$83)+'СЕТ СН'!$H$11+СВЦЭМ!$D$10+'СЕТ СН'!$H$5-'СЕТ СН'!$H$21</f>
        <v>4874.9001097499995</v>
      </c>
      <c r="G113" s="37">
        <f>SUMIFS(СВЦЭМ!$D$34:$D$777,СВЦЭМ!$A$34:$A$777,$A113,СВЦЭМ!$B$34:$B$777,G$83)+'СЕТ СН'!$H$11+СВЦЭМ!$D$10+'СЕТ СН'!$H$5-'СЕТ СН'!$H$21</f>
        <v>4890.41460603</v>
      </c>
      <c r="H113" s="37">
        <f>SUMIFS(СВЦЭМ!$D$34:$D$777,СВЦЭМ!$A$34:$A$777,$A113,СВЦЭМ!$B$34:$B$777,H$83)+'СЕТ СН'!$H$11+СВЦЭМ!$D$10+'СЕТ СН'!$H$5-'СЕТ СН'!$H$21</f>
        <v>4914.53766619</v>
      </c>
      <c r="I113" s="37">
        <f>SUMIFS(СВЦЭМ!$D$34:$D$777,СВЦЭМ!$A$34:$A$777,$A113,СВЦЭМ!$B$34:$B$777,I$83)+'СЕТ СН'!$H$11+СВЦЭМ!$D$10+'СЕТ СН'!$H$5-'СЕТ СН'!$H$21</f>
        <v>4906.7905081600002</v>
      </c>
      <c r="J113" s="37">
        <f>SUMIFS(СВЦЭМ!$D$34:$D$777,СВЦЭМ!$A$34:$A$777,$A113,СВЦЭМ!$B$34:$B$777,J$83)+'СЕТ СН'!$H$11+СВЦЭМ!$D$10+'СЕТ СН'!$H$5-'СЕТ СН'!$H$21</f>
        <v>4845.6628931100004</v>
      </c>
      <c r="K113" s="37">
        <f>SUMIFS(СВЦЭМ!$D$34:$D$777,СВЦЭМ!$A$34:$A$777,$A113,СВЦЭМ!$B$34:$B$777,K$83)+'СЕТ СН'!$H$11+СВЦЭМ!$D$10+'СЕТ СН'!$H$5-'СЕТ СН'!$H$21</f>
        <v>4747.3379187600003</v>
      </c>
      <c r="L113" s="37">
        <f>SUMIFS(СВЦЭМ!$D$34:$D$777,СВЦЭМ!$A$34:$A$777,$A113,СВЦЭМ!$B$34:$B$777,L$83)+'СЕТ СН'!$H$11+СВЦЭМ!$D$10+'СЕТ СН'!$H$5-'СЕТ СН'!$H$21</f>
        <v>4723.4627406199997</v>
      </c>
      <c r="M113" s="37">
        <f>SUMIFS(СВЦЭМ!$D$34:$D$777,СВЦЭМ!$A$34:$A$777,$A113,СВЦЭМ!$B$34:$B$777,M$83)+'СЕТ СН'!$H$11+СВЦЭМ!$D$10+'СЕТ СН'!$H$5-'СЕТ СН'!$H$21</f>
        <v>4721.8794859600002</v>
      </c>
      <c r="N113" s="37">
        <f>SUMIFS(СВЦЭМ!$D$34:$D$777,СВЦЭМ!$A$34:$A$777,$A113,СВЦЭМ!$B$34:$B$777,N$83)+'СЕТ СН'!$H$11+СВЦЭМ!$D$10+'СЕТ СН'!$H$5-'СЕТ СН'!$H$21</f>
        <v>4710.1187013199997</v>
      </c>
      <c r="O113" s="37">
        <f>SUMIFS(СВЦЭМ!$D$34:$D$777,СВЦЭМ!$A$34:$A$777,$A113,СВЦЭМ!$B$34:$B$777,O$83)+'СЕТ СН'!$H$11+СВЦЭМ!$D$10+'СЕТ СН'!$H$5-'СЕТ СН'!$H$21</f>
        <v>4705.10300465</v>
      </c>
      <c r="P113" s="37">
        <f>SUMIFS(СВЦЭМ!$D$34:$D$777,СВЦЭМ!$A$34:$A$777,$A113,СВЦЭМ!$B$34:$B$777,P$83)+'СЕТ СН'!$H$11+СВЦЭМ!$D$10+'СЕТ СН'!$H$5-'СЕТ СН'!$H$21</f>
        <v>4696.4508128699999</v>
      </c>
      <c r="Q113" s="37">
        <f>SUMIFS(СВЦЭМ!$D$34:$D$777,СВЦЭМ!$A$34:$A$777,$A113,СВЦЭМ!$B$34:$B$777,Q$83)+'СЕТ СН'!$H$11+СВЦЭМ!$D$10+'СЕТ СН'!$H$5-'СЕТ СН'!$H$21</f>
        <v>4689.37203924</v>
      </c>
      <c r="R113" s="37">
        <f>SUMIFS(СВЦЭМ!$D$34:$D$777,СВЦЭМ!$A$34:$A$777,$A113,СВЦЭМ!$B$34:$B$777,R$83)+'СЕТ СН'!$H$11+СВЦЭМ!$D$10+'СЕТ СН'!$H$5-'СЕТ СН'!$H$21</f>
        <v>4683.5714041600004</v>
      </c>
      <c r="S113" s="37">
        <f>SUMIFS(СВЦЭМ!$D$34:$D$777,СВЦЭМ!$A$34:$A$777,$A113,СВЦЭМ!$B$34:$B$777,S$83)+'СЕТ СН'!$H$11+СВЦЭМ!$D$10+'СЕТ СН'!$H$5-'СЕТ СН'!$H$21</f>
        <v>4694.9345273099998</v>
      </c>
      <c r="T113" s="37">
        <f>SUMIFS(СВЦЭМ!$D$34:$D$777,СВЦЭМ!$A$34:$A$777,$A113,СВЦЭМ!$B$34:$B$777,T$83)+'СЕТ СН'!$H$11+СВЦЭМ!$D$10+'СЕТ СН'!$H$5-'СЕТ СН'!$H$21</f>
        <v>4700.8519970300003</v>
      </c>
      <c r="U113" s="37">
        <f>SUMIFS(СВЦЭМ!$D$34:$D$777,СВЦЭМ!$A$34:$A$777,$A113,СВЦЭМ!$B$34:$B$777,U$83)+'СЕТ СН'!$H$11+СВЦЭМ!$D$10+'СЕТ СН'!$H$5-'СЕТ СН'!$H$21</f>
        <v>4638.8082074799995</v>
      </c>
      <c r="V113" s="37">
        <f>SUMIFS(СВЦЭМ!$D$34:$D$777,СВЦЭМ!$A$34:$A$777,$A113,СВЦЭМ!$B$34:$B$777,V$83)+'СЕТ СН'!$H$11+СВЦЭМ!$D$10+'СЕТ СН'!$H$5-'СЕТ СН'!$H$21</f>
        <v>4664.43548078</v>
      </c>
      <c r="W113" s="37">
        <f>SUMIFS(СВЦЭМ!$D$34:$D$777,СВЦЭМ!$A$34:$A$777,$A113,СВЦЭМ!$B$34:$B$777,W$83)+'СЕТ СН'!$H$11+СВЦЭМ!$D$10+'СЕТ СН'!$H$5-'СЕТ СН'!$H$21</f>
        <v>4724.7154528000001</v>
      </c>
      <c r="X113" s="37">
        <f>SUMIFS(СВЦЭМ!$D$34:$D$777,СВЦЭМ!$A$34:$A$777,$A113,СВЦЭМ!$B$34:$B$777,X$83)+'СЕТ СН'!$H$11+СВЦЭМ!$D$10+'СЕТ СН'!$H$5-'СЕТ СН'!$H$21</f>
        <v>4773.1722785399998</v>
      </c>
      <c r="Y113" s="37">
        <f>SUMIFS(СВЦЭМ!$D$34:$D$777,СВЦЭМ!$A$34:$A$777,$A113,СВЦЭМ!$B$34:$B$777,Y$83)+'СЕТ СН'!$H$11+СВЦЭМ!$D$10+'СЕТ СН'!$H$5-'СЕТ СН'!$H$21</f>
        <v>4822.3730863499995</v>
      </c>
    </row>
    <row r="114" spans="1:27" ht="15.75" x14ac:dyDescent="0.2">
      <c r="A114" s="36">
        <f t="shared" si="2"/>
        <v>43039</v>
      </c>
      <c r="B114" s="37">
        <f>SUMIFS(СВЦЭМ!$D$34:$D$777,СВЦЭМ!$A$34:$A$777,$A114,СВЦЭМ!$B$34:$B$777,B$83)+'СЕТ СН'!$H$11+СВЦЭМ!$D$10+'СЕТ СН'!$H$5-'СЕТ СН'!$H$21</f>
        <v>4954.9469388899997</v>
      </c>
      <c r="C114" s="37">
        <f>SUMIFS(СВЦЭМ!$D$34:$D$777,СВЦЭМ!$A$34:$A$777,$A114,СВЦЭМ!$B$34:$B$777,C$83)+'СЕТ СН'!$H$11+СВЦЭМ!$D$10+'СЕТ СН'!$H$5-'СЕТ СН'!$H$21</f>
        <v>4936.3753706400003</v>
      </c>
      <c r="D114" s="37">
        <f>SUMIFS(СВЦЭМ!$D$34:$D$777,СВЦЭМ!$A$34:$A$777,$A114,СВЦЭМ!$B$34:$B$777,D$83)+'СЕТ СН'!$H$11+СВЦЭМ!$D$10+'СЕТ СН'!$H$5-'СЕТ СН'!$H$21</f>
        <v>4983.6462437</v>
      </c>
      <c r="E114" s="37">
        <f>SUMIFS(СВЦЭМ!$D$34:$D$777,СВЦЭМ!$A$34:$A$777,$A114,СВЦЭМ!$B$34:$B$777,E$83)+'СЕТ СН'!$H$11+СВЦЭМ!$D$10+'СЕТ СН'!$H$5-'СЕТ СН'!$H$21</f>
        <v>5004.7824675000002</v>
      </c>
      <c r="F114" s="37">
        <f>SUMIFS(СВЦЭМ!$D$34:$D$777,СВЦЭМ!$A$34:$A$777,$A114,СВЦЭМ!$B$34:$B$777,F$83)+'СЕТ СН'!$H$11+СВЦЭМ!$D$10+'СЕТ СН'!$H$5-'СЕТ СН'!$H$21</f>
        <v>5006.1869024199996</v>
      </c>
      <c r="G114" s="37">
        <f>SUMIFS(СВЦЭМ!$D$34:$D$777,СВЦЭМ!$A$34:$A$777,$A114,СВЦЭМ!$B$34:$B$777,G$83)+'СЕТ СН'!$H$11+СВЦЭМ!$D$10+'СЕТ СН'!$H$5-'СЕТ СН'!$H$21</f>
        <v>4973.5565018999996</v>
      </c>
      <c r="H114" s="37">
        <f>SUMIFS(СВЦЭМ!$D$34:$D$777,СВЦЭМ!$A$34:$A$777,$A114,СВЦЭМ!$B$34:$B$777,H$83)+'СЕТ СН'!$H$11+СВЦЭМ!$D$10+'СЕТ СН'!$H$5-'СЕТ СН'!$H$21</f>
        <v>4923.6846690799994</v>
      </c>
      <c r="I114" s="37">
        <f>SUMIFS(СВЦЭМ!$D$34:$D$777,СВЦЭМ!$A$34:$A$777,$A114,СВЦЭМ!$B$34:$B$777,I$83)+'СЕТ СН'!$H$11+СВЦЭМ!$D$10+'СЕТ СН'!$H$5-'СЕТ СН'!$H$21</f>
        <v>4944.4134598099999</v>
      </c>
      <c r="J114" s="37">
        <f>SUMIFS(СВЦЭМ!$D$34:$D$777,СВЦЭМ!$A$34:$A$777,$A114,СВЦЭМ!$B$34:$B$777,J$83)+'СЕТ СН'!$H$11+СВЦЭМ!$D$10+'СЕТ СН'!$H$5-'СЕТ СН'!$H$21</f>
        <v>4888.6262713999995</v>
      </c>
      <c r="K114" s="37">
        <f>SUMIFS(СВЦЭМ!$D$34:$D$777,СВЦЭМ!$A$34:$A$777,$A114,СВЦЭМ!$B$34:$B$777,K$83)+'СЕТ СН'!$H$11+СВЦЭМ!$D$10+'СЕТ СН'!$H$5-'СЕТ СН'!$H$21</f>
        <v>4798.0870112100001</v>
      </c>
      <c r="L114" s="37">
        <f>SUMIFS(СВЦЭМ!$D$34:$D$777,СВЦЭМ!$A$34:$A$777,$A114,СВЦЭМ!$B$34:$B$777,L$83)+'СЕТ СН'!$H$11+СВЦЭМ!$D$10+'СЕТ СН'!$H$5-'СЕТ СН'!$H$21</f>
        <v>4749.2826018899996</v>
      </c>
      <c r="M114" s="37">
        <f>SUMIFS(СВЦЭМ!$D$34:$D$777,СВЦЭМ!$A$34:$A$777,$A114,СВЦЭМ!$B$34:$B$777,M$83)+'СЕТ СН'!$H$11+СВЦЭМ!$D$10+'СЕТ СН'!$H$5-'СЕТ СН'!$H$21</f>
        <v>4749.5211568499999</v>
      </c>
      <c r="N114" s="37">
        <f>SUMIFS(СВЦЭМ!$D$34:$D$777,СВЦЭМ!$A$34:$A$777,$A114,СВЦЭМ!$B$34:$B$777,N$83)+'СЕТ СН'!$H$11+СВЦЭМ!$D$10+'СЕТ СН'!$H$5-'СЕТ СН'!$H$21</f>
        <v>4739.6837645099995</v>
      </c>
      <c r="O114" s="37">
        <f>SUMIFS(СВЦЭМ!$D$34:$D$777,СВЦЭМ!$A$34:$A$777,$A114,СВЦЭМ!$B$34:$B$777,O$83)+'СЕТ СН'!$H$11+СВЦЭМ!$D$10+'СЕТ СН'!$H$5-'СЕТ СН'!$H$21</f>
        <v>4742.5973336099996</v>
      </c>
      <c r="P114" s="37">
        <f>SUMIFS(СВЦЭМ!$D$34:$D$777,СВЦЭМ!$A$34:$A$777,$A114,СВЦЭМ!$B$34:$B$777,P$83)+'СЕТ СН'!$H$11+СВЦЭМ!$D$10+'СЕТ СН'!$H$5-'СЕТ СН'!$H$21</f>
        <v>4735.5029067400001</v>
      </c>
      <c r="Q114" s="37">
        <f>SUMIFS(СВЦЭМ!$D$34:$D$777,СВЦЭМ!$A$34:$A$777,$A114,СВЦЭМ!$B$34:$B$777,Q$83)+'СЕТ СН'!$H$11+СВЦЭМ!$D$10+'СЕТ СН'!$H$5-'СЕТ СН'!$H$21</f>
        <v>4734.6213549699996</v>
      </c>
      <c r="R114" s="37">
        <f>SUMIFS(СВЦЭМ!$D$34:$D$777,СВЦЭМ!$A$34:$A$777,$A114,СВЦЭМ!$B$34:$B$777,R$83)+'СЕТ СН'!$H$11+СВЦЭМ!$D$10+'СЕТ СН'!$H$5-'СЕТ СН'!$H$21</f>
        <v>4725.3448315899996</v>
      </c>
      <c r="S114" s="37">
        <f>SUMIFS(СВЦЭМ!$D$34:$D$777,СВЦЭМ!$A$34:$A$777,$A114,СВЦЭМ!$B$34:$B$777,S$83)+'СЕТ СН'!$H$11+СВЦЭМ!$D$10+'СЕТ СН'!$H$5-'СЕТ СН'!$H$21</f>
        <v>4734.2936325700002</v>
      </c>
      <c r="T114" s="37">
        <f>SUMIFS(СВЦЭМ!$D$34:$D$777,СВЦЭМ!$A$34:$A$777,$A114,СВЦЭМ!$B$34:$B$777,T$83)+'СЕТ СН'!$H$11+СВЦЭМ!$D$10+'СЕТ СН'!$H$5-'СЕТ СН'!$H$21</f>
        <v>4691.6250655399999</v>
      </c>
      <c r="U114" s="37">
        <f>SUMIFS(СВЦЭМ!$D$34:$D$777,СВЦЭМ!$A$34:$A$777,$A114,СВЦЭМ!$B$34:$B$777,U$83)+'СЕТ СН'!$H$11+СВЦЭМ!$D$10+'СЕТ СН'!$H$5-'СЕТ СН'!$H$21</f>
        <v>4644.3203173800002</v>
      </c>
      <c r="V114" s="37">
        <f>SUMIFS(СВЦЭМ!$D$34:$D$777,СВЦЭМ!$A$34:$A$777,$A114,СВЦЭМ!$B$34:$B$777,V$83)+'СЕТ СН'!$H$11+СВЦЭМ!$D$10+'СЕТ СН'!$H$5-'СЕТ СН'!$H$21</f>
        <v>4682.1267027399999</v>
      </c>
      <c r="W114" s="37">
        <f>SUMIFS(СВЦЭМ!$D$34:$D$777,СВЦЭМ!$A$34:$A$777,$A114,СВЦЭМ!$B$34:$B$777,W$83)+'СЕТ СН'!$H$11+СВЦЭМ!$D$10+'СЕТ СН'!$H$5-'СЕТ СН'!$H$21</f>
        <v>4739.4536422399997</v>
      </c>
      <c r="X114" s="37">
        <f>SUMIFS(СВЦЭМ!$D$34:$D$777,СВЦЭМ!$A$34:$A$777,$A114,СВЦЭМ!$B$34:$B$777,X$83)+'СЕТ СН'!$H$11+СВЦЭМ!$D$10+'СЕТ СН'!$H$5-'СЕТ СН'!$H$21</f>
        <v>4803.1701758500003</v>
      </c>
      <c r="Y114" s="37">
        <f>SUMIFS(СВЦЭМ!$D$34:$D$777,СВЦЭМ!$A$34:$A$777,$A114,СВЦЭМ!$B$34:$B$777,Y$83)+'СЕТ СН'!$H$11+СВЦЭМ!$D$10+'СЕТ СН'!$H$5-'СЕТ СН'!$H$21</f>
        <v>4874.9676558600004</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01.10.2017</v>
      </c>
      <c r="B120" s="37">
        <f>SUMIFS(СВЦЭМ!$D$34:$D$777,СВЦЭМ!$A$34:$A$777,$A120,СВЦЭМ!$B$34:$B$777,B$119)+'СЕТ СН'!$I$11+СВЦЭМ!$D$10+'СЕТ СН'!$I$5-'СЕТ СН'!$I$21</f>
        <v>4960.09119001</v>
      </c>
      <c r="C120" s="37">
        <f>SUMIFS(СВЦЭМ!$D$34:$D$777,СВЦЭМ!$A$34:$A$777,$A120,СВЦЭМ!$B$34:$B$777,C$119)+'СЕТ СН'!$I$11+СВЦЭМ!$D$10+'СЕТ СН'!$I$5-'СЕТ СН'!$I$21</f>
        <v>5078.5304852699992</v>
      </c>
      <c r="D120" s="37">
        <f>SUMIFS(СВЦЭМ!$D$34:$D$777,СВЦЭМ!$A$34:$A$777,$A120,СВЦЭМ!$B$34:$B$777,D$119)+'СЕТ СН'!$I$11+СВЦЭМ!$D$10+'СЕТ СН'!$I$5-'СЕТ СН'!$I$21</f>
        <v>5095.2672373400001</v>
      </c>
      <c r="E120" s="37">
        <f>SUMIFS(СВЦЭМ!$D$34:$D$777,СВЦЭМ!$A$34:$A$777,$A120,СВЦЭМ!$B$34:$B$777,E$119)+'СЕТ СН'!$I$11+СВЦЭМ!$D$10+'СЕТ СН'!$I$5-'СЕТ СН'!$I$21</f>
        <v>5082.0738181999996</v>
      </c>
      <c r="F120" s="37">
        <f>SUMIFS(СВЦЭМ!$D$34:$D$777,СВЦЭМ!$A$34:$A$777,$A120,СВЦЭМ!$B$34:$B$777,F$119)+'СЕТ СН'!$I$11+СВЦЭМ!$D$10+'СЕТ СН'!$I$5-'СЕТ СН'!$I$21</f>
        <v>5091.1015225499996</v>
      </c>
      <c r="G120" s="37">
        <f>SUMIFS(СВЦЭМ!$D$34:$D$777,СВЦЭМ!$A$34:$A$777,$A120,СВЦЭМ!$B$34:$B$777,G$119)+'СЕТ СН'!$I$11+СВЦЭМ!$D$10+'СЕТ СН'!$I$5-'СЕТ СН'!$I$21</f>
        <v>5091.4341279399996</v>
      </c>
      <c r="H120" s="37">
        <f>SUMIFS(СВЦЭМ!$D$34:$D$777,СВЦЭМ!$A$34:$A$777,$A120,СВЦЭМ!$B$34:$B$777,H$119)+'СЕТ СН'!$I$11+СВЦЭМ!$D$10+'СЕТ СН'!$I$5-'СЕТ СН'!$I$21</f>
        <v>5006.8763025600001</v>
      </c>
      <c r="I120" s="37">
        <f>SUMIFS(СВЦЭМ!$D$34:$D$777,СВЦЭМ!$A$34:$A$777,$A120,СВЦЭМ!$B$34:$B$777,I$119)+'СЕТ СН'!$I$11+СВЦЭМ!$D$10+'СЕТ СН'!$I$5-'СЕТ СН'!$I$21</f>
        <v>4918.2840424199994</v>
      </c>
      <c r="J120" s="37">
        <f>SUMIFS(СВЦЭМ!$D$34:$D$777,СВЦЭМ!$A$34:$A$777,$A120,СВЦЭМ!$B$34:$B$777,J$119)+'СЕТ СН'!$I$11+СВЦЭМ!$D$10+'СЕТ СН'!$I$5-'СЕТ СН'!$I$21</f>
        <v>4811.1498119299995</v>
      </c>
      <c r="K120" s="37">
        <f>SUMIFS(СВЦЭМ!$D$34:$D$777,СВЦЭМ!$A$34:$A$777,$A120,СВЦЭМ!$B$34:$B$777,K$119)+'СЕТ СН'!$I$11+СВЦЭМ!$D$10+'СЕТ СН'!$I$5-'СЕТ СН'!$I$21</f>
        <v>4716.0432928099999</v>
      </c>
      <c r="L120" s="37">
        <f>SUMIFS(СВЦЭМ!$D$34:$D$777,СВЦЭМ!$A$34:$A$777,$A120,СВЦЭМ!$B$34:$B$777,L$119)+'СЕТ СН'!$I$11+СВЦЭМ!$D$10+'СЕТ СН'!$I$5-'СЕТ СН'!$I$21</f>
        <v>4681.1661273399995</v>
      </c>
      <c r="M120" s="37">
        <f>SUMIFS(СВЦЭМ!$D$34:$D$777,СВЦЭМ!$A$34:$A$777,$A120,СВЦЭМ!$B$34:$B$777,M$119)+'СЕТ СН'!$I$11+СВЦЭМ!$D$10+'СЕТ СН'!$I$5-'СЕТ СН'!$I$21</f>
        <v>4645.7472717999999</v>
      </c>
      <c r="N120" s="37">
        <f>SUMIFS(СВЦЭМ!$D$34:$D$777,СВЦЭМ!$A$34:$A$777,$A120,СВЦЭМ!$B$34:$B$777,N$119)+'СЕТ СН'!$I$11+СВЦЭМ!$D$10+'СЕТ СН'!$I$5-'СЕТ СН'!$I$21</f>
        <v>4655.4582471199992</v>
      </c>
      <c r="O120" s="37">
        <f>SUMIFS(СВЦЭМ!$D$34:$D$777,СВЦЭМ!$A$34:$A$777,$A120,СВЦЭМ!$B$34:$B$777,O$119)+'СЕТ СН'!$I$11+СВЦЭМ!$D$10+'СЕТ СН'!$I$5-'СЕТ СН'!$I$21</f>
        <v>4654.4108990499999</v>
      </c>
      <c r="P120" s="37">
        <f>SUMIFS(СВЦЭМ!$D$34:$D$777,СВЦЭМ!$A$34:$A$777,$A120,СВЦЭМ!$B$34:$B$777,P$119)+'СЕТ СН'!$I$11+СВЦЭМ!$D$10+'СЕТ СН'!$I$5-'СЕТ СН'!$I$21</f>
        <v>4650.20842902</v>
      </c>
      <c r="Q120" s="37">
        <f>SUMIFS(СВЦЭМ!$D$34:$D$777,СВЦЭМ!$A$34:$A$777,$A120,СВЦЭМ!$B$34:$B$777,Q$119)+'СЕТ СН'!$I$11+СВЦЭМ!$D$10+'СЕТ СН'!$I$5-'СЕТ СН'!$I$21</f>
        <v>4645.9105675499995</v>
      </c>
      <c r="R120" s="37">
        <f>SUMIFS(СВЦЭМ!$D$34:$D$777,СВЦЭМ!$A$34:$A$777,$A120,СВЦЭМ!$B$34:$B$777,R$119)+'СЕТ СН'!$I$11+СВЦЭМ!$D$10+'СЕТ СН'!$I$5-'СЕТ СН'!$I$21</f>
        <v>4644.3533059599995</v>
      </c>
      <c r="S120" s="37">
        <f>SUMIFS(СВЦЭМ!$D$34:$D$777,СВЦЭМ!$A$34:$A$777,$A120,СВЦЭМ!$B$34:$B$777,S$119)+'СЕТ СН'!$I$11+СВЦЭМ!$D$10+'СЕТ СН'!$I$5-'СЕТ СН'!$I$21</f>
        <v>4644.5697682499995</v>
      </c>
      <c r="T120" s="37">
        <f>SUMIFS(СВЦЭМ!$D$34:$D$777,СВЦЭМ!$A$34:$A$777,$A120,СВЦЭМ!$B$34:$B$777,T$119)+'СЕТ СН'!$I$11+СВЦЭМ!$D$10+'СЕТ СН'!$I$5-'СЕТ СН'!$I$21</f>
        <v>4641.7152369999994</v>
      </c>
      <c r="U120" s="37">
        <f>SUMIFS(СВЦЭМ!$D$34:$D$777,СВЦЭМ!$A$34:$A$777,$A120,СВЦЭМ!$B$34:$B$777,U$119)+'СЕТ СН'!$I$11+СВЦЭМ!$D$10+'СЕТ СН'!$I$5-'СЕТ СН'!$I$21</f>
        <v>4638.1894706599996</v>
      </c>
      <c r="V120" s="37">
        <f>SUMIFS(СВЦЭМ!$D$34:$D$777,СВЦЭМ!$A$34:$A$777,$A120,СВЦЭМ!$B$34:$B$777,V$119)+'СЕТ СН'!$I$11+СВЦЭМ!$D$10+'СЕТ СН'!$I$5-'СЕТ СН'!$I$21</f>
        <v>4646.1447652299994</v>
      </c>
      <c r="W120" s="37">
        <f>SUMIFS(СВЦЭМ!$D$34:$D$777,СВЦЭМ!$A$34:$A$777,$A120,СВЦЭМ!$B$34:$B$777,W$119)+'СЕТ СН'!$I$11+СВЦЭМ!$D$10+'СЕТ СН'!$I$5-'СЕТ СН'!$I$21</f>
        <v>4739.1374557799991</v>
      </c>
      <c r="X120" s="37">
        <f>SUMIFS(СВЦЭМ!$D$34:$D$777,СВЦЭМ!$A$34:$A$777,$A120,СВЦЭМ!$B$34:$B$777,X$119)+'СЕТ СН'!$I$11+СВЦЭМ!$D$10+'СЕТ СН'!$I$5-'СЕТ СН'!$I$21</f>
        <v>4815.4529805699995</v>
      </c>
      <c r="Y120" s="37">
        <f>SUMIFS(СВЦЭМ!$D$34:$D$777,СВЦЭМ!$A$34:$A$777,$A120,СВЦЭМ!$B$34:$B$777,Y$119)+'СЕТ СН'!$I$11+СВЦЭМ!$D$10+'СЕТ СН'!$I$5-'СЕТ СН'!$I$21</f>
        <v>4887.7346037799998</v>
      </c>
      <c r="AA120" s="46"/>
    </row>
    <row r="121" spans="1:27" ht="15.75" x14ac:dyDescent="0.2">
      <c r="A121" s="36">
        <f>A120+1</f>
        <v>43010</v>
      </c>
      <c r="B121" s="37">
        <f>SUMIFS(СВЦЭМ!$D$34:$D$777,СВЦЭМ!$A$34:$A$777,$A121,СВЦЭМ!$B$34:$B$777,B$119)+'СЕТ СН'!$I$11+СВЦЭМ!$D$10+'СЕТ СН'!$I$5-'СЕТ СН'!$I$21</f>
        <v>5039.1670429699998</v>
      </c>
      <c r="C121" s="37">
        <f>SUMIFS(СВЦЭМ!$D$34:$D$777,СВЦЭМ!$A$34:$A$777,$A121,СВЦЭМ!$B$34:$B$777,C$119)+'СЕТ СН'!$I$11+СВЦЭМ!$D$10+'СЕТ СН'!$I$5-'СЕТ СН'!$I$21</f>
        <v>5097.33420019</v>
      </c>
      <c r="D121" s="37">
        <f>SUMIFS(СВЦЭМ!$D$34:$D$777,СВЦЭМ!$A$34:$A$777,$A121,СВЦЭМ!$B$34:$B$777,D$119)+'СЕТ СН'!$I$11+СВЦЭМ!$D$10+'СЕТ СН'!$I$5-'СЕТ СН'!$I$21</f>
        <v>5106.9147528699996</v>
      </c>
      <c r="E121" s="37">
        <f>SUMIFS(СВЦЭМ!$D$34:$D$777,СВЦЭМ!$A$34:$A$777,$A121,СВЦЭМ!$B$34:$B$777,E$119)+'СЕТ СН'!$I$11+СВЦЭМ!$D$10+'СЕТ СН'!$I$5-'СЕТ СН'!$I$21</f>
        <v>5116.8568355499992</v>
      </c>
      <c r="F121" s="37">
        <f>SUMIFS(СВЦЭМ!$D$34:$D$777,СВЦЭМ!$A$34:$A$777,$A121,СВЦЭМ!$B$34:$B$777,F$119)+'СЕТ СН'!$I$11+СВЦЭМ!$D$10+'СЕТ СН'!$I$5-'СЕТ СН'!$I$21</f>
        <v>5130.3195661499994</v>
      </c>
      <c r="G121" s="37">
        <f>SUMIFS(СВЦЭМ!$D$34:$D$777,СВЦЭМ!$A$34:$A$777,$A121,СВЦЭМ!$B$34:$B$777,G$119)+'СЕТ СН'!$I$11+СВЦЭМ!$D$10+'СЕТ СН'!$I$5-'СЕТ СН'!$I$21</f>
        <v>5117.8410147699997</v>
      </c>
      <c r="H121" s="37">
        <f>SUMIFS(СВЦЭМ!$D$34:$D$777,СВЦЭМ!$A$34:$A$777,$A121,СВЦЭМ!$B$34:$B$777,H$119)+'СЕТ СН'!$I$11+СВЦЭМ!$D$10+'СЕТ СН'!$I$5-'СЕТ СН'!$I$21</f>
        <v>5043.5950663099993</v>
      </c>
      <c r="I121" s="37">
        <f>SUMIFS(СВЦЭМ!$D$34:$D$777,СВЦЭМ!$A$34:$A$777,$A121,СВЦЭМ!$B$34:$B$777,I$119)+'СЕТ СН'!$I$11+СВЦЭМ!$D$10+'СЕТ СН'!$I$5-'СЕТ СН'!$I$21</f>
        <v>4962.8508600499999</v>
      </c>
      <c r="J121" s="37">
        <f>SUMIFS(СВЦЭМ!$D$34:$D$777,СВЦЭМ!$A$34:$A$777,$A121,СВЦЭМ!$B$34:$B$777,J$119)+'СЕТ СН'!$I$11+СВЦЭМ!$D$10+'СЕТ СН'!$I$5-'СЕТ СН'!$I$21</f>
        <v>4865.7309284099993</v>
      </c>
      <c r="K121" s="37">
        <f>SUMIFS(СВЦЭМ!$D$34:$D$777,СВЦЭМ!$A$34:$A$777,$A121,СВЦЭМ!$B$34:$B$777,K$119)+'СЕТ СН'!$I$11+СВЦЭМ!$D$10+'СЕТ СН'!$I$5-'СЕТ СН'!$I$21</f>
        <v>4742.4817015899998</v>
      </c>
      <c r="L121" s="37">
        <f>SUMIFS(СВЦЭМ!$D$34:$D$777,СВЦЭМ!$A$34:$A$777,$A121,СВЦЭМ!$B$34:$B$777,L$119)+'СЕТ СН'!$I$11+СВЦЭМ!$D$10+'СЕТ СН'!$I$5-'СЕТ СН'!$I$21</f>
        <v>4664.5109912899998</v>
      </c>
      <c r="M121" s="37">
        <f>SUMIFS(СВЦЭМ!$D$34:$D$777,СВЦЭМ!$A$34:$A$777,$A121,СВЦЭМ!$B$34:$B$777,M$119)+'СЕТ СН'!$I$11+СВЦЭМ!$D$10+'СЕТ СН'!$I$5-'СЕТ СН'!$I$21</f>
        <v>4632.2227808899997</v>
      </c>
      <c r="N121" s="37">
        <f>SUMIFS(СВЦЭМ!$D$34:$D$777,СВЦЭМ!$A$34:$A$777,$A121,СВЦЭМ!$B$34:$B$777,N$119)+'СЕТ СН'!$I$11+СВЦЭМ!$D$10+'СЕТ СН'!$I$5-'СЕТ СН'!$I$21</f>
        <v>4640.3158458399994</v>
      </c>
      <c r="O121" s="37">
        <f>SUMIFS(СВЦЭМ!$D$34:$D$777,СВЦЭМ!$A$34:$A$777,$A121,СВЦЭМ!$B$34:$B$777,O$119)+'СЕТ СН'!$I$11+СВЦЭМ!$D$10+'СЕТ СН'!$I$5-'СЕТ СН'!$I$21</f>
        <v>4636.8924642399998</v>
      </c>
      <c r="P121" s="37">
        <f>SUMIFS(СВЦЭМ!$D$34:$D$777,СВЦЭМ!$A$34:$A$777,$A121,СВЦЭМ!$B$34:$B$777,P$119)+'СЕТ СН'!$I$11+СВЦЭМ!$D$10+'СЕТ СН'!$I$5-'СЕТ СН'!$I$21</f>
        <v>4649.0650648299998</v>
      </c>
      <c r="Q121" s="37">
        <f>SUMIFS(СВЦЭМ!$D$34:$D$777,СВЦЭМ!$A$34:$A$777,$A121,СВЦЭМ!$B$34:$B$777,Q$119)+'СЕТ СН'!$I$11+СВЦЭМ!$D$10+'СЕТ СН'!$I$5-'СЕТ СН'!$I$21</f>
        <v>4657.5016385199997</v>
      </c>
      <c r="R121" s="37">
        <f>SUMIFS(СВЦЭМ!$D$34:$D$777,СВЦЭМ!$A$34:$A$777,$A121,СВЦЭМ!$B$34:$B$777,R$119)+'СЕТ СН'!$I$11+СВЦЭМ!$D$10+'СЕТ СН'!$I$5-'СЕТ СН'!$I$21</f>
        <v>4662.5115899499997</v>
      </c>
      <c r="S121" s="37">
        <f>SUMIFS(СВЦЭМ!$D$34:$D$777,СВЦЭМ!$A$34:$A$777,$A121,СВЦЭМ!$B$34:$B$777,S$119)+'СЕТ СН'!$I$11+СВЦЭМ!$D$10+'СЕТ СН'!$I$5-'СЕТ СН'!$I$21</f>
        <v>4647.43958716</v>
      </c>
      <c r="T121" s="37">
        <f>SUMIFS(СВЦЭМ!$D$34:$D$777,СВЦЭМ!$A$34:$A$777,$A121,СВЦЭМ!$B$34:$B$777,T$119)+'СЕТ СН'!$I$11+СВЦЭМ!$D$10+'СЕТ СН'!$I$5-'СЕТ СН'!$I$21</f>
        <v>4629.51578496</v>
      </c>
      <c r="U121" s="37">
        <f>SUMIFS(СВЦЭМ!$D$34:$D$777,СВЦЭМ!$A$34:$A$777,$A121,СВЦЭМ!$B$34:$B$777,U$119)+'СЕТ СН'!$I$11+СВЦЭМ!$D$10+'СЕТ СН'!$I$5-'СЕТ СН'!$I$21</f>
        <v>4658.0998116199999</v>
      </c>
      <c r="V121" s="37">
        <f>SUMIFS(СВЦЭМ!$D$34:$D$777,СВЦЭМ!$A$34:$A$777,$A121,СВЦЭМ!$B$34:$B$777,V$119)+'СЕТ СН'!$I$11+СВЦЭМ!$D$10+'СЕТ СН'!$I$5-'СЕТ СН'!$I$21</f>
        <v>4657.3340923899996</v>
      </c>
      <c r="W121" s="37">
        <f>SUMIFS(СВЦЭМ!$D$34:$D$777,СВЦЭМ!$A$34:$A$777,$A121,СВЦЭМ!$B$34:$B$777,W$119)+'СЕТ СН'!$I$11+СВЦЭМ!$D$10+'СЕТ СН'!$I$5-'СЕТ СН'!$I$21</f>
        <v>4724.5217334399995</v>
      </c>
      <c r="X121" s="37">
        <f>SUMIFS(СВЦЭМ!$D$34:$D$777,СВЦЭМ!$A$34:$A$777,$A121,СВЦЭМ!$B$34:$B$777,X$119)+'СЕТ СН'!$I$11+СВЦЭМ!$D$10+'СЕТ СН'!$I$5-'СЕТ СН'!$I$21</f>
        <v>4796.4122614399994</v>
      </c>
      <c r="Y121" s="37">
        <f>SUMIFS(СВЦЭМ!$D$34:$D$777,СВЦЭМ!$A$34:$A$777,$A121,СВЦЭМ!$B$34:$B$777,Y$119)+'СЕТ СН'!$I$11+СВЦЭМ!$D$10+'СЕТ СН'!$I$5-'СЕТ СН'!$I$21</f>
        <v>4873.02759874</v>
      </c>
    </row>
    <row r="122" spans="1:27" ht="15.75" x14ac:dyDescent="0.2">
      <c r="A122" s="36">
        <f t="shared" ref="A122:A150" si="3">A121+1</f>
        <v>43011</v>
      </c>
      <c r="B122" s="37">
        <f>SUMIFS(СВЦЭМ!$D$34:$D$777,СВЦЭМ!$A$34:$A$777,$A122,СВЦЭМ!$B$34:$B$777,B$119)+'СЕТ СН'!$I$11+СВЦЭМ!$D$10+'СЕТ СН'!$I$5-'СЕТ СН'!$I$21</f>
        <v>4900.0286388699997</v>
      </c>
      <c r="C122" s="37">
        <f>SUMIFS(СВЦЭМ!$D$34:$D$777,СВЦЭМ!$A$34:$A$777,$A122,СВЦЭМ!$B$34:$B$777,C$119)+'СЕТ СН'!$I$11+СВЦЭМ!$D$10+'СЕТ СН'!$I$5-'СЕТ СН'!$I$21</f>
        <v>4959.2771526199995</v>
      </c>
      <c r="D122" s="37">
        <f>SUMIFS(СВЦЭМ!$D$34:$D$777,СВЦЭМ!$A$34:$A$777,$A122,СВЦЭМ!$B$34:$B$777,D$119)+'СЕТ СН'!$I$11+СВЦЭМ!$D$10+'СЕТ СН'!$I$5-'СЕТ СН'!$I$21</f>
        <v>4987.5763511999994</v>
      </c>
      <c r="E122" s="37">
        <f>SUMIFS(СВЦЭМ!$D$34:$D$777,СВЦЭМ!$A$34:$A$777,$A122,СВЦЭМ!$B$34:$B$777,E$119)+'СЕТ СН'!$I$11+СВЦЭМ!$D$10+'СЕТ СН'!$I$5-'СЕТ СН'!$I$21</f>
        <v>4991.7255804099996</v>
      </c>
      <c r="F122" s="37">
        <f>SUMIFS(СВЦЭМ!$D$34:$D$777,СВЦЭМ!$A$34:$A$777,$A122,СВЦЭМ!$B$34:$B$777,F$119)+'СЕТ СН'!$I$11+СВЦЭМ!$D$10+'СЕТ СН'!$I$5-'СЕТ СН'!$I$21</f>
        <v>4989.9386101599994</v>
      </c>
      <c r="G122" s="37">
        <f>SUMIFS(СВЦЭМ!$D$34:$D$777,СВЦЭМ!$A$34:$A$777,$A122,СВЦЭМ!$B$34:$B$777,G$119)+'СЕТ СН'!$I$11+СВЦЭМ!$D$10+'СЕТ СН'!$I$5-'СЕТ СН'!$I$21</f>
        <v>4977.6734549100001</v>
      </c>
      <c r="H122" s="37">
        <f>SUMIFS(СВЦЭМ!$D$34:$D$777,СВЦЭМ!$A$34:$A$777,$A122,СВЦЭМ!$B$34:$B$777,H$119)+'СЕТ СН'!$I$11+СВЦЭМ!$D$10+'СЕТ СН'!$I$5-'СЕТ СН'!$I$21</f>
        <v>4913.6749317199992</v>
      </c>
      <c r="I122" s="37">
        <f>SUMIFS(СВЦЭМ!$D$34:$D$777,СВЦЭМ!$A$34:$A$777,$A122,СВЦЭМ!$B$34:$B$777,I$119)+'СЕТ СН'!$I$11+СВЦЭМ!$D$10+'СЕТ СН'!$I$5-'СЕТ СН'!$I$21</f>
        <v>4866.4827301199994</v>
      </c>
      <c r="J122" s="37">
        <f>SUMIFS(СВЦЭМ!$D$34:$D$777,СВЦЭМ!$A$34:$A$777,$A122,СВЦЭМ!$B$34:$B$777,J$119)+'СЕТ СН'!$I$11+СВЦЭМ!$D$10+'СЕТ СН'!$I$5-'СЕТ СН'!$I$21</f>
        <v>4823.9500985199993</v>
      </c>
      <c r="K122" s="37">
        <f>SUMIFS(СВЦЭМ!$D$34:$D$777,СВЦЭМ!$A$34:$A$777,$A122,СВЦЭМ!$B$34:$B$777,K$119)+'СЕТ СН'!$I$11+СВЦЭМ!$D$10+'СЕТ СН'!$I$5-'СЕТ СН'!$I$21</f>
        <v>4745.8656201499998</v>
      </c>
      <c r="L122" s="37">
        <f>SUMIFS(СВЦЭМ!$D$34:$D$777,СВЦЭМ!$A$34:$A$777,$A122,СВЦЭМ!$B$34:$B$777,L$119)+'СЕТ СН'!$I$11+СВЦЭМ!$D$10+'СЕТ СН'!$I$5-'СЕТ СН'!$I$21</f>
        <v>4677.0548829999998</v>
      </c>
      <c r="M122" s="37">
        <f>SUMIFS(СВЦЭМ!$D$34:$D$777,СВЦЭМ!$A$34:$A$777,$A122,СВЦЭМ!$B$34:$B$777,M$119)+'СЕТ СН'!$I$11+СВЦЭМ!$D$10+'СЕТ СН'!$I$5-'СЕТ СН'!$I$21</f>
        <v>4643.6991722099992</v>
      </c>
      <c r="N122" s="37">
        <f>SUMIFS(СВЦЭМ!$D$34:$D$777,СВЦЭМ!$A$34:$A$777,$A122,СВЦЭМ!$B$34:$B$777,N$119)+'СЕТ СН'!$I$11+СВЦЭМ!$D$10+'СЕТ СН'!$I$5-'СЕТ СН'!$I$21</f>
        <v>4635.0410871099994</v>
      </c>
      <c r="O122" s="37">
        <f>SUMIFS(СВЦЭМ!$D$34:$D$777,СВЦЭМ!$A$34:$A$777,$A122,СВЦЭМ!$B$34:$B$777,O$119)+'СЕТ СН'!$I$11+СВЦЭМ!$D$10+'СЕТ СН'!$I$5-'СЕТ СН'!$I$21</f>
        <v>4640.1745280099994</v>
      </c>
      <c r="P122" s="37">
        <f>SUMIFS(СВЦЭМ!$D$34:$D$777,СВЦЭМ!$A$34:$A$777,$A122,СВЦЭМ!$B$34:$B$777,P$119)+'СЕТ СН'!$I$11+СВЦЭМ!$D$10+'СЕТ СН'!$I$5-'СЕТ СН'!$I$21</f>
        <v>4639.9423871399995</v>
      </c>
      <c r="Q122" s="37">
        <f>SUMIFS(СВЦЭМ!$D$34:$D$777,СВЦЭМ!$A$34:$A$777,$A122,СВЦЭМ!$B$34:$B$777,Q$119)+'СЕТ СН'!$I$11+СВЦЭМ!$D$10+'СЕТ СН'!$I$5-'СЕТ СН'!$I$21</f>
        <v>4639.1955867799998</v>
      </c>
      <c r="R122" s="37">
        <f>SUMIFS(СВЦЭМ!$D$34:$D$777,СВЦЭМ!$A$34:$A$777,$A122,СВЦЭМ!$B$34:$B$777,R$119)+'СЕТ СН'!$I$11+СВЦЭМ!$D$10+'СЕТ СН'!$I$5-'СЕТ СН'!$I$21</f>
        <v>4639.31250473</v>
      </c>
      <c r="S122" s="37">
        <f>SUMIFS(СВЦЭМ!$D$34:$D$777,СВЦЭМ!$A$34:$A$777,$A122,СВЦЭМ!$B$34:$B$777,S$119)+'СЕТ СН'!$I$11+СВЦЭМ!$D$10+'СЕТ СН'!$I$5-'СЕТ СН'!$I$21</f>
        <v>4637.8524329499996</v>
      </c>
      <c r="T122" s="37">
        <f>SUMIFS(СВЦЭМ!$D$34:$D$777,СВЦЭМ!$A$34:$A$777,$A122,СВЦЭМ!$B$34:$B$777,T$119)+'СЕТ СН'!$I$11+СВЦЭМ!$D$10+'СЕТ СН'!$I$5-'СЕТ СН'!$I$21</f>
        <v>4639.4398835399998</v>
      </c>
      <c r="U122" s="37">
        <f>SUMIFS(СВЦЭМ!$D$34:$D$777,СВЦЭМ!$A$34:$A$777,$A122,СВЦЭМ!$B$34:$B$777,U$119)+'СЕТ СН'!$I$11+СВЦЭМ!$D$10+'СЕТ СН'!$I$5-'СЕТ СН'!$I$21</f>
        <v>4668.9791612899999</v>
      </c>
      <c r="V122" s="37">
        <f>SUMIFS(СВЦЭМ!$D$34:$D$777,СВЦЭМ!$A$34:$A$777,$A122,СВЦЭМ!$B$34:$B$777,V$119)+'СЕТ СН'!$I$11+СВЦЭМ!$D$10+'СЕТ СН'!$I$5-'СЕТ СН'!$I$21</f>
        <v>4664.1231777599996</v>
      </c>
      <c r="W122" s="37">
        <f>SUMIFS(СВЦЭМ!$D$34:$D$777,СВЦЭМ!$A$34:$A$777,$A122,СВЦЭМ!$B$34:$B$777,W$119)+'СЕТ СН'!$I$11+СВЦЭМ!$D$10+'СЕТ СН'!$I$5-'СЕТ СН'!$I$21</f>
        <v>4726.0605999199997</v>
      </c>
      <c r="X122" s="37">
        <f>SUMIFS(СВЦЭМ!$D$34:$D$777,СВЦЭМ!$A$34:$A$777,$A122,СВЦЭМ!$B$34:$B$777,X$119)+'СЕТ СН'!$I$11+СВЦЭМ!$D$10+'СЕТ СН'!$I$5-'СЕТ СН'!$I$21</f>
        <v>4782.8879695099995</v>
      </c>
      <c r="Y122" s="37">
        <f>SUMIFS(СВЦЭМ!$D$34:$D$777,СВЦЭМ!$A$34:$A$777,$A122,СВЦЭМ!$B$34:$B$777,Y$119)+'СЕТ СН'!$I$11+СВЦЭМ!$D$10+'СЕТ СН'!$I$5-'СЕТ СН'!$I$21</f>
        <v>4843.4413335399995</v>
      </c>
    </row>
    <row r="123" spans="1:27" ht="15.75" x14ac:dyDescent="0.2">
      <c r="A123" s="36">
        <f t="shared" si="3"/>
        <v>43012</v>
      </c>
      <c r="B123" s="37">
        <f>SUMIFS(СВЦЭМ!$D$34:$D$777,СВЦЭМ!$A$34:$A$777,$A123,СВЦЭМ!$B$34:$B$777,B$119)+'СЕТ СН'!$I$11+СВЦЭМ!$D$10+'СЕТ СН'!$I$5-'СЕТ СН'!$I$21</f>
        <v>4894.09146874</v>
      </c>
      <c r="C123" s="37">
        <f>SUMIFS(СВЦЭМ!$D$34:$D$777,СВЦЭМ!$A$34:$A$777,$A123,СВЦЭМ!$B$34:$B$777,C$119)+'СЕТ СН'!$I$11+СВЦЭМ!$D$10+'СЕТ СН'!$I$5-'СЕТ СН'!$I$21</f>
        <v>4921.8978039399999</v>
      </c>
      <c r="D123" s="37">
        <f>SUMIFS(СВЦЭМ!$D$34:$D$777,СВЦЭМ!$A$34:$A$777,$A123,СВЦЭМ!$B$34:$B$777,D$119)+'СЕТ СН'!$I$11+СВЦЭМ!$D$10+'СЕТ СН'!$I$5-'СЕТ СН'!$I$21</f>
        <v>4903.1245947699999</v>
      </c>
      <c r="E123" s="37">
        <f>SUMIFS(СВЦЭМ!$D$34:$D$777,СВЦЭМ!$A$34:$A$777,$A123,СВЦЭМ!$B$34:$B$777,E$119)+'СЕТ СН'!$I$11+СВЦЭМ!$D$10+'СЕТ СН'!$I$5-'СЕТ СН'!$I$21</f>
        <v>4896.3192510199997</v>
      </c>
      <c r="F123" s="37">
        <f>SUMIFS(СВЦЭМ!$D$34:$D$777,СВЦЭМ!$A$34:$A$777,$A123,СВЦЭМ!$B$34:$B$777,F$119)+'СЕТ СН'!$I$11+СВЦЭМ!$D$10+'СЕТ СН'!$I$5-'СЕТ СН'!$I$21</f>
        <v>4894.2872123099996</v>
      </c>
      <c r="G123" s="37">
        <f>SUMIFS(СВЦЭМ!$D$34:$D$777,СВЦЭМ!$A$34:$A$777,$A123,СВЦЭМ!$B$34:$B$777,G$119)+'СЕТ СН'!$I$11+СВЦЭМ!$D$10+'СЕТ СН'!$I$5-'СЕТ СН'!$I$21</f>
        <v>4908.90710494</v>
      </c>
      <c r="H123" s="37">
        <f>SUMIFS(СВЦЭМ!$D$34:$D$777,СВЦЭМ!$A$34:$A$777,$A123,СВЦЭМ!$B$34:$B$777,H$119)+'СЕТ СН'!$I$11+СВЦЭМ!$D$10+'СЕТ СН'!$I$5-'СЕТ СН'!$I$21</f>
        <v>4945.7398890699997</v>
      </c>
      <c r="I123" s="37">
        <f>SUMIFS(СВЦЭМ!$D$34:$D$777,СВЦЭМ!$A$34:$A$777,$A123,СВЦЭМ!$B$34:$B$777,I$119)+'СЕТ СН'!$I$11+СВЦЭМ!$D$10+'СЕТ СН'!$I$5-'СЕТ СН'!$I$21</f>
        <v>4919.9250335999996</v>
      </c>
      <c r="J123" s="37">
        <f>SUMIFS(СВЦЭМ!$D$34:$D$777,СВЦЭМ!$A$34:$A$777,$A123,СВЦЭМ!$B$34:$B$777,J$119)+'СЕТ СН'!$I$11+СВЦЭМ!$D$10+'СЕТ СН'!$I$5-'СЕТ СН'!$I$21</f>
        <v>4866.9803877999993</v>
      </c>
      <c r="K123" s="37">
        <f>SUMIFS(СВЦЭМ!$D$34:$D$777,СВЦЭМ!$A$34:$A$777,$A123,СВЦЭМ!$B$34:$B$777,K$119)+'СЕТ СН'!$I$11+СВЦЭМ!$D$10+'СЕТ СН'!$I$5-'СЕТ СН'!$I$21</f>
        <v>4759.47800628</v>
      </c>
      <c r="L123" s="37">
        <f>SUMIFS(СВЦЭМ!$D$34:$D$777,СВЦЭМ!$A$34:$A$777,$A123,СВЦЭМ!$B$34:$B$777,L$119)+'СЕТ СН'!$I$11+СВЦЭМ!$D$10+'СЕТ СН'!$I$5-'СЕТ СН'!$I$21</f>
        <v>4657.6557822099994</v>
      </c>
      <c r="M123" s="37">
        <f>SUMIFS(СВЦЭМ!$D$34:$D$777,СВЦЭМ!$A$34:$A$777,$A123,СВЦЭМ!$B$34:$B$777,M$119)+'СЕТ СН'!$I$11+СВЦЭМ!$D$10+'СЕТ СН'!$I$5-'СЕТ СН'!$I$21</f>
        <v>4632.80389509</v>
      </c>
      <c r="N123" s="37">
        <f>SUMIFS(СВЦЭМ!$D$34:$D$777,СВЦЭМ!$A$34:$A$777,$A123,СВЦЭМ!$B$34:$B$777,N$119)+'СЕТ СН'!$I$11+СВЦЭМ!$D$10+'СЕТ СН'!$I$5-'СЕТ СН'!$I$21</f>
        <v>4625.8679991399995</v>
      </c>
      <c r="O123" s="37">
        <f>SUMIFS(СВЦЭМ!$D$34:$D$777,СВЦЭМ!$A$34:$A$777,$A123,СВЦЭМ!$B$34:$B$777,O$119)+'СЕТ СН'!$I$11+СВЦЭМ!$D$10+'СЕТ СН'!$I$5-'СЕТ СН'!$I$21</f>
        <v>4629.1387824099993</v>
      </c>
      <c r="P123" s="37">
        <f>SUMIFS(СВЦЭМ!$D$34:$D$777,СВЦЭМ!$A$34:$A$777,$A123,СВЦЭМ!$B$34:$B$777,P$119)+'СЕТ СН'!$I$11+СВЦЭМ!$D$10+'СЕТ СН'!$I$5-'СЕТ СН'!$I$21</f>
        <v>4626.9000592299999</v>
      </c>
      <c r="Q123" s="37">
        <f>SUMIFS(СВЦЭМ!$D$34:$D$777,СВЦЭМ!$A$34:$A$777,$A123,СВЦЭМ!$B$34:$B$777,Q$119)+'СЕТ СН'!$I$11+СВЦЭМ!$D$10+'СЕТ СН'!$I$5-'СЕТ СН'!$I$21</f>
        <v>4627.5677527199996</v>
      </c>
      <c r="R123" s="37">
        <f>SUMIFS(СВЦЭМ!$D$34:$D$777,СВЦЭМ!$A$34:$A$777,$A123,СВЦЭМ!$B$34:$B$777,R$119)+'СЕТ СН'!$I$11+СВЦЭМ!$D$10+'СЕТ СН'!$I$5-'СЕТ СН'!$I$21</f>
        <v>4638.2792456399993</v>
      </c>
      <c r="S123" s="37">
        <f>SUMIFS(СВЦЭМ!$D$34:$D$777,СВЦЭМ!$A$34:$A$777,$A123,СВЦЭМ!$B$34:$B$777,S$119)+'СЕТ СН'!$I$11+СВЦЭМ!$D$10+'СЕТ СН'!$I$5-'СЕТ СН'!$I$21</f>
        <v>4648.2992001999992</v>
      </c>
      <c r="T123" s="37">
        <f>SUMIFS(СВЦЭМ!$D$34:$D$777,СВЦЭМ!$A$34:$A$777,$A123,СВЦЭМ!$B$34:$B$777,T$119)+'СЕТ СН'!$I$11+СВЦЭМ!$D$10+'СЕТ СН'!$I$5-'СЕТ СН'!$I$21</f>
        <v>4654.9086172999996</v>
      </c>
      <c r="U123" s="37">
        <f>SUMIFS(СВЦЭМ!$D$34:$D$777,СВЦЭМ!$A$34:$A$777,$A123,СВЦЭМ!$B$34:$B$777,U$119)+'СЕТ СН'!$I$11+СВЦЭМ!$D$10+'СЕТ СН'!$I$5-'СЕТ СН'!$I$21</f>
        <v>4680.1805324099996</v>
      </c>
      <c r="V123" s="37">
        <f>SUMIFS(СВЦЭМ!$D$34:$D$777,СВЦЭМ!$A$34:$A$777,$A123,СВЦЭМ!$B$34:$B$777,V$119)+'СЕТ СН'!$I$11+СВЦЭМ!$D$10+'СЕТ СН'!$I$5-'СЕТ СН'!$I$21</f>
        <v>4705.0836127499997</v>
      </c>
      <c r="W123" s="37">
        <f>SUMIFS(СВЦЭМ!$D$34:$D$777,СВЦЭМ!$A$34:$A$777,$A123,СВЦЭМ!$B$34:$B$777,W$119)+'СЕТ СН'!$I$11+СВЦЭМ!$D$10+'СЕТ СН'!$I$5-'СЕТ СН'!$I$21</f>
        <v>4723.8758288699992</v>
      </c>
      <c r="X123" s="37">
        <f>SUMIFS(СВЦЭМ!$D$34:$D$777,СВЦЭМ!$A$34:$A$777,$A123,СВЦЭМ!$B$34:$B$777,X$119)+'СЕТ СН'!$I$11+СВЦЭМ!$D$10+'СЕТ СН'!$I$5-'СЕТ СН'!$I$21</f>
        <v>4805.0047301599998</v>
      </c>
      <c r="Y123" s="37">
        <f>SUMIFS(СВЦЭМ!$D$34:$D$777,СВЦЭМ!$A$34:$A$777,$A123,СВЦЭМ!$B$34:$B$777,Y$119)+'СЕТ СН'!$I$11+СВЦЭМ!$D$10+'СЕТ СН'!$I$5-'СЕТ СН'!$I$21</f>
        <v>4931.1629010399993</v>
      </c>
    </row>
    <row r="124" spans="1:27" ht="15.75" x14ac:dyDescent="0.2">
      <c r="A124" s="36">
        <f t="shared" si="3"/>
        <v>43013</v>
      </c>
      <c r="B124" s="37">
        <f>SUMIFS(СВЦЭМ!$D$34:$D$777,СВЦЭМ!$A$34:$A$777,$A124,СВЦЭМ!$B$34:$B$777,B$119)+'СЕТ СН'!$I$11+СВЦЭМ!$D$10+'СЕТ СН'!$I$5-'СЕТ СН'!$I$21</f>
        <v>4921.7492974500001</v>
      </c>
      <c r="C124" s="37">
        <f>SUMIFS(СВЦЭМ!$D$34:$D$777,СВЦЭМ!$A$34:$A$777,$A124,СВЦЭМ!$B$34:$B$777,C$119)+'СЕТ СН'!$I$11+СВЦЭМ!$D$10+'СЕТ СН'!$I$5-'СЕТ СН'!$I$21</f>
        <v>4945.4703374699993</v>
      </c>
      <c r="D124" s="37">
        <f>SUMIFS(СВЦЭМ!$D$34:$D$777,СВЦЭМ!$A$34:$A$777,$A124,СВЦЭМ!$B$34:$B$777,D$119)+'СЕТ СН'!$I$11+СВЦЭМ!$D$10+'СЕТ СН'!$I$5-'СЕТ СН'!$I$21</f>
        <v>4926.2872375399993</v>
      </c>
      <c r="E124" s="37">
        <f>SUMIFS(СВЦЭМ!$D$34:$D$777,СВЦЭМ!$A$34:$A$777,$A124,СВЦЭМ!$B$34:$B$777,E$119)+'СЕТ СН'!$I$11+СВЦЭМ!$D$10+'СЕТ СН'!$I$5-'СЕТ СН'!$I$21</f>
        <v>4919.6671935099994</v>
      </c>
      <c r="F124" s="37">
        <f>SUMIFS(СВЦЭМ!$D$34:$D$777,СВЦЭМ!$A$34:$A$777,$A124,СВЦЭМ!$B$34:$B$777,F$119)+'СЕТ СН'!$I$11+СВЦЭМ!$D$10+'СЕТ СН'!$I$5-'СЕТ СН'!$I$21</f>
        <v>4917.5656088899996</v>
      </c>
      <c r="G124" s="37">
        <f>SUMIFS(СВЦЭМ!$D$34:$D$777,СВЦЭМ!$A$34:$A$777,$A124,СВЦЭМ!$B$34:$B$777,G$119)+'СЕТ СН'!$I$11+СВЦЭМ!$D$10+'СЕТ СН'!$I$5-'СЕТ СН'!$I$21</f>
        <v>4950.6192562199994</v>
      </c>
      <c r="H124" s="37">
        <f>SUMIFS(СВЦЭМ!$D$34:$D$777,СВЦЭМ!$A$34:$A$777,$A124,СВЦЭМ!$B$34:$B$777,H$119)+'СЕТ СН'!$I$11+СВЦЭМ!$D$10+'СЕТ СН'!$I$5-'СЕТ СН'!$I$21</f>
        <v>4941.1163928099995</v>
      </c>
      <c r="I124" s="37">
        <f>SUMIFS(СВЦЭМ!$D$34:$D$777,СВЦЭМ!$A$34:$A$777,$A124,СВЦЭМ!$B$34:$B$777,I$119)+'СЕТ СН'!$I$11+СВЦЭМ!$D$10+'СЕТ СН'!$I$5-'СЕТ СН'!$I$21</f>
        <v>4890.10201994</v>
      </c>
      <c r="J124" s="37">
        <f>SUMIFS(СВЦЭМ!$D$34:$D$777,СВЦЭМ!$A$34:$A$777,$A124,СВЦЭМ!$B$34:$B$777,J$119)+'СЕТ СН'!$I$11+СВЦЭМ!$D$10+'СЕТ СН'!$I$5-'СЕТ СН'!$I$21</f>
        <v>4820.1421287099993</v>
      </c>
      <c r="K124" s="37">
        <f>SUMIFS(СВЦЭМ!$D$34:$D$777,СВЦЭМ!$A$34:$A$777,$A124,СВЦЭМ!$B$34:$B$777,K$119)+'СЕТ СН'!$I$11+СВЦЭМ!$D$10+'СЕТ СН'!$I$5-'СЕТ СН'!$I$21</f>
        <v>4802.3485463399993</v>
      </c>
      <c r="L124" s="37">
        <f>SUMIFS(СВЦЭМ!$D$34:$D$777,СВЦЭМ!$A$34:$A$777,$A124,СВЦЭМ!$B$34:$B$777,L$119)+'СЕТ СН'!$I$11+СВЦЭМ!$D$10+'СЕТ СН'!$I$5-'СЕТ СН'!$I$21</f>
        <v>4746.8382023199993</v>
      </c>
      <c r="M124" s="37">
        <f>SUMIFS(СВЦЭМ!$D$34:$D$777,СВЦЭМ!$A$34:$A$777,$A124,СВЦЭМ!$B$34:$B$777,M$119)+'СЕТ СН'!$I$11+СВЦЭМ!$D$10+'СЕТ СН'!$I$5-'СЕТ СН'!$I$21</f>
        <v>4712.6090522799996</v>
      </c>
      <c r="N124" s="37">
        <f>SUMIFS(СВЦЭМ!$D$34:$D$777,СВЦЭМ!$A$34:$A$777,$A124,СВЦЭМ!$B$34:$B$777,N$119)+'СЕТ СН'!$I$11+СВЦЭМ!$D$10+'СЕТ СН'!$I$5-'СЕТ СН'!$I$21</f>
        <v>4702.3960244399996</v>
      </c>
      <c r="O124" s="37">
        <f>SUMIFS(СВЦЭМ!$D$34:$D$777,СВЦЭМ!$A$34:$A$777,$A124,СВЦЭМ!$B$34:$B$777,O$119)+'СЕТ СН'!$I$11+СВЦЭМ!$D$10+'СЕТ СН'!$I$5-'СЕТ СН'!$I$21</f>
        <v>4705.5656170699995</v>
      </c>
      <c r="P124" s="37">
        <f>SUMIFS(СВЦЭМ!$D$34:$D$777,СВЦЭМ!$A$34:$A$777,$A124,СВЦЭМ!$B$34:$B$777,P$119)+'СЕТ СН'!$I$11+СВЦЭМ!$D$10+'СЕТ СН'!$I$5-'СЕТ СН'!$I$21</f>
        <v>4707.7557859600001</v>
      </c>
      <c r="Q124" s="37">
        <f>SUMIFS(СВЦЭМ!$D$34:$D$777,СВЦЭМ!$A$34:$A$777,$A124,СВЦЭМ!$B$34:$B$777,Q$119)+'СЕТ СН'!$I$11+СВЦЭМ!$D$10+'СЕТ СН'!$I$5-'СЕТ СН'!$I$21</f>
        <v>4706.4104925699994</v>
      </c>
      <c r="R124" s="37">
        <f>SUMIFS(СВЦЭМ!$D$34:$D$777,СВЦЭМ!$A$34:$A$777,$A124,СВЦЭМ!$B$34:$B$777,R$119)+'СЕТ СН'!$I$11+СВЦЭМ!$D$10+'СЕТ СН'!$I$5-'СЕТ СН'!$I$21</f>
        <v>4687.20477768</v>
      </c>
      <c r="S124" s="37">
        <f>SUMIFS(СВЦЭМ!$D$34:$D$777,СВЦЭМ!$A$34:$A$777,$A124,СВЦЭМ!$B$34:$B$777,S$119)+'СЕТ СН'!$I$11+СВЦЭМ!$D$10+'СЕТ СН'!$I$5-'СЕТ СН'!$I$21</f>
        <v>4645.4410200599996</v>
      </c>
      <c r="T124" s="37">
        <f>SUMIFS(СВЦЭМ!$D$34:$D$777,СВЦЭМ!$A$34:$A$777,$A124,СВЦЭМ!$B$34:$B$777,T$119)+'СЕТ СН'!$I$11+СВЦЭМ!$D$10+'СЕТ СН'!$I$5-'СЕТ СН'!$I$21</f>
        <v>4632.8099718899994</v>
      </c>
      <c r="U124" s="37">
        <f>SUMIFS(СВЦЭМ!$D$34:$D$777,СВЦЭМ!$A$34:$A$777,$A124,СВЦЭМ!$B$34:$B$777,U$119)+'СЕТ СН'!$I$11+СВЦЭМ!$D$10+'СЕТ СН'!$I$5-'СЕТ СН'!$I$21</f>
        <v>4622.9938404799996</v>
      </c>
      <c r="V124" s="37">
        <f>SUMIFS(СВЦЭМ!$D$34:$D$777,СВЦЭМ!$A$34:$A$777,$A124,СВЦЭМ!$B$34:$B$777,V$119)+'СЕТ СН'!$I$11+СВЦЭМ!$D$10+'СЕТ СН'!$I$5-'СЕТ СН'!$I$21</f>
        <v>4664.7180733699997</v>
      </c>
      <c r="W124" s="37">
        <f>SUMIFS(СВЦЭМ!$D$34:$D$777,СВЦЭМ!$A$34:$A$777,$A124,СВЦЭМ!$B$34:$B$777,W$119)+'СЕТ СН'!$I$11+СВЦЭМ!$D$10+'СЕТ СН'!$I$5-'СЕТ СН'!$I$21</f>
        <v>4713.1063757799993</v>
      </c>
      <c r="X124" s="37">
        <f>SUMIFS(СВЦЭМ!$D$34:$D$777,СВЦЭМ!$A$34:$A$777,$A124,СВЦЭМ!$B$34:$B$777,X$119)+'СЕТ СН'!$I$11+СВЦЭМ!$D$10+'СЕТ СН'!$I$5-'СЕТ СН'!$I$21</f>
        <v>4827.62859174</v>
      </c>
      <c r="Y124" s="37">
        <f>SUMIFS(СВЦЭМ!$D$34:$D$777,СВЦЭМ!$A$34:$A$777,$A124,СВЦЭМ!$B$34:$B$777,Y$119)+'СЕТ СН'!$I$11+СВЦЭМ!$D$10+'СЕТ СН'!$I$5-'СЕТ СН'!$I$21</f>
        <v>4893.3059805799994</v>
      </c>
    </row>
    <row r="125" spans="1:27" ht="15.75" x14ac:dyDescent="0.2">
      <c r="A125" s="36">
        <f t="shared" si="3"/>
        <v>43014</v>
      </c>
      <c r="B125" s="37">
        <f>SUMIFS(СВЦЭМ!$D$34:$D$777,СВЦЭМ!$A$34:$A$777,$A125,СВЦЭМ!$B$34:$B$777,B$119)+'СЕТ СН'!$I$11+СВЦЭМ!$D$10+'СЕТ СН'!$I$5-'СЕТ СН'!$I$21</f>
        <v>4932.9633633199992</v>
      </c>
      <c r="C125" s="37">
        <f>SUMIFS(СВЦЭМ!$D$34:$D$777,СВЦЭМ!$A$34:$A$777,$A125,СВЦЭМ!$B$34:$B$777,C$119)+'СЕТ СН'!$I$11+СВЦЭМ!$D$10+'СЕТ СН'!$I$5-'СЕТ СН'!$I$21</f>
        <v>4983.2269828299995</v>
      </c>
      <c r="D125" s="37">
        <f>SUMIFS(СВЦЭМ!$D$34:$D$777,СВЦЭМ!$A$34:$A$777,$A125,СВЦЭМ!$B$34:$B$777,D$119)+'СЕТ СН'!$I$11+СВЦЭМ!$D$10+'СЕТ СН'!$I$5-'СЕТ СН'!$I$21</f>
        <v>5011.4999549300001</v>
      </c>
      <c r="E125" s="37">
        <f>SUMIFS(СВЦЭМ!$D$34:$D$777,СВЦЭМ!$A$34:$A$777,$A125,СВЦЭМ!$B$34:$B$777,E$119)+'СЕТ СН'!$I$11+СВЦЭМ!$D$10+'СЕТ СН'!$I$5-'СЕТ СН'!$I$21</f>
        <v>5024.8411238099998</v>
      </c>
      <c r="F125" s="37">
        <f>SUMIFS(СВЦЭМ!$D$34:$D$777,СВЦЭМ!$A$34:$A$777,$A125,СВЦЭМ!$B$34:$B$777,F$119)+'СЕТ СН'!$I$11+СВЦЭМ!$D$10+'СЕТ СН'!$I$5-'СЕТ СН'!$I$21</f>
        <v>5027.5479549399997</v>
      </c>
      <c r="G125" s="37">
        <f>SUMIFS(СВЦЭМ!$D$34:$D$777,СВЦЭМ!$A$34:$A$777,$A125,СВЦЭМ!$B$34:$B$777,G$119)+'СЕТ СН'!$I$11+СВЦЭМ!$D$10+'СЕТ СН'!$I$5-'СЕТ СН'!$I$21</f>
        <v>5003.5040956899993</v>
      </c>
      <c r="H125" s="37">
        <f>SUMIFS(СВЦЭМ!$D$34:$D$777,СВЦЭМ!$A$34:$A$777,$A125,СВЦЭМ!$B$34:$B$777,H$119)+'СЕТ СН'!$I$11+СВЦЭМ!$D$10+'СЕТ СН'!$I$5-'СЕТ СН'!$I$21</f>
        <v>4951.58231144</v>
      </c>
      <c r="I125" s="37">
        <f>SUMIFS(СВЦЭМ!$D$34:$D$777,СВЦЭМ!$A$34:$A$777,$A125,СВЦЭМ!$B$34:$B$777,I$119)+'СЕТ СН'!$I$11+СВЦЭМ!$D$10+'СЕТ СН'!$I$5-'СЕТ СН'!$I$21</f>
        <v>4929.4122713999996</v>
      </c>
      <c r="J125" s="37">
        <f>SUMIFS(СВЦЭМ!$D$34:$D$777,СВЦЭМ!$A$34:$A$777,$A125,СВЦЭМ!$B$34:$B$777,J$119)+'СЕТ СН'!$I$11+СВЦЭМ!$D$10+'СЕТ СН'!$I$5-'СЕТ СН'!$I$21</f>
        <v>4839.63372428</v>
      </c>
      <c r="K125" s="37">
        <f>SUMIFS(СВЦЭМ!$D$34:$D$777,СВЦЭМ!$A$34:$A$777,$A125,СВЦЭМ!$B$34:$B$777,K$119)+'СЕТ СН'!$I$11+СВЦЭМ!$D$10+'СЕТ СН'!$I$5-'СЕТ СН'!$I$21</f>
        <v>4751.2860816100001</v>
      </c>
      <c r="L125" s="37">
        <f>SUMIFS(СВЦЭМ!$D$34:$D$777,СВЦЭМ!$A$34:$A$777,$A125,СВЦЭМ!$B$34:$B$777,L$119)+'СЕТ СН'!$I$11+СВЦЭМ!$D$10+'СЕТ СН'!$I$5-'СЕТ СН'!$I$21</f>
        <v>4653.0533559299993</v>
      </c>
      <c r="M125" s="37">
        <f>SUMIFS(СВЦЭМ!$D$34:$D$777,СВЦЭМ!$A$34:$A$777,$A125,СВЦЭМ!$B$34:$B$777,M$119)+'СЕТ СН'!$I$11+СВЦЭМ!$D$10+'СЕТ СН'!$I$5-'СЕТ СН'!$I$21</f>
        <v>4606.4533449399996</v>
      </c>
      <c r="N125" s="37">
        <f>SUMIFS(СВЦЭМ!$D$34:$D$777,СВЦЭМ!$A$34:$A$777,$A125,СВЦЭМ!$B$34:$B$777,N$119)+'СЕТ СН'!$I$11+СВЦЭМ!$D$10+'СЕТ СН'!$I$5-'СЕТ СН'!$I$21</f>
        <v>4571.6424191699998</v>
      </c>
      <c r="O125" s="37">
        <f>SUMIFS(СВЦЭМ!$D$34:$D$777,СВЦЭМ!$A$34:$A$777,$A125,СВЦЭМ!$B$34:$B$777,O$119)+'СЕТ СН'!$I$11+СВЦЭМ!$D$10+'СЕТ СН'!$I$5-'СЕТ СН'!$I$21</f>
        <v>4572.4292366699992</v>
      </c>
      <c r="P125" s="37">
        <f>SUMIFS(СВЦЭМ!$D$34:$D$777,СВЦЭМ!$A$34:$A$777,$A125,СВЦЭМ!$B$34:$B$777,P$119)+'СЕТ СН'!$I$11+СВЦЭМ!$D$10+'СЕТ СН'!$I$5-'СЕТ СН'!$I$21</f>
        <v>4568.4778134399994</v>
      </c>
      <c r="Q125" s="37">
        <f>SUMIFS(СВЦЭМ!$D$34:$D$777,СВЦЭМ!$A$34:$A$777,$A125,СВЦЭМ!$B$34:$B$777,Q$119)+'СЕТ СН'!$I$11+СВЦЭМ!$D$10+'СЕТ СН'!$I$5-'СЕТ СН'!$I$21</f>
        <v>4620.4573118600001</v>
      </c>
      <c r="R125" s="37">
        <f>SUMIFS(СВЦЭМ!$D$34:$D$777,СВЦЭМ!$A$34:$A$777,$A125,СВЦЭМ!$B$34:$B$777,R$119)+'СЕТ СН'!$I$11+СВЦЭМ!$D$10+'СЕТ СН'!$I$5-'СЕТ СН'!$I$21</f>
        <v>4665.3410259599996</v>
      </c>
      <c r="S125" s="37">
        <f>SUMIFS(СВЦЭМ!$D$34:$D$777,СВЦЭМ!$A$34:$A$777,$A125,СВЦЭМ!$B$34:$B$777,S$119)+'СЕТ СН'!$I$11+СВЦЭМ!$D$10+'СЕТ СН'!$I$5-'СЕТ СН'!$I$21</f>
        <v>4660.6555423499995</v>
      </c>
      <c r="T125" s="37">
        <f>SUMIFS(СВЦЭМ!$D$34:$D$777,СВЦЭМ!$A$34:$A$777,$A125,СВЦЭМ!$B$34:$B$777,T$119)+'СЕТ СН'!$I$11+СВЦЭМ!$D$10+'СЕТ СН'!$I$5-'СЕТ СН'!$I$21</f>
        <v>4647.5440839999992</v>
      </c>
      <c r="U125" s="37">
        <f>SUMIFS(СВЦЭМ!$D$34:$D$777,СВЦЭМ!$A$34:$A$777,$A125,СВЦЭМ!$B$34:$B$777,U$119)+'СЕТ СН'!$I$11+СВЦЭМ!$D$10+'СЕТ СН'!$I$5-'СЕТ СН'!$I$21</f>
        <v>4596.6231394999995</v>
      </c>
      <c r="V125" s="37">
        <f>SUMIFS(СВЦЭМ!$D$34:$D$777,СВЦЭМ!$A$34:$A$777,$A125,СВЦЭМ!$B$34:$B$777,V$119)+'СЕТ СН'!$I$11+СВЦЭМ!$D$10+'СЕТ СН'!$I$5-'СЕТ СН'!$I$21</f>
        <v>4627.5453078</v>
      </c>
      <c r="W125" s="37">
        <f>SUMIFS(СВЦЭМ!$D$34:$D$777,СВЦЭМ!$A$34:$A$777,$A125,СВЦЭМ!$B$34:$B$777,W$119)+'СЕТ СН'!$I$11+СВЦЭМ!$D$10+'СЕТ СН'!$I$5-'СЕТ СН'!$I$21</f>
        <v>4720.0548889199999</v>
      </c>
      <c r="X125" s="37">
        <f>SUMIFS(СВЦЭМ!$D$34:$D$777,СВЦЭМ!$A$34:$A$777,$A125,СВЦЭМ!$B$34:$B$777,X$119)+'СЕТ СН'!$I$11+СВЦЭМ!$D$10+'СЕТ СН'!$I$5-'СЕТ СН'!$I$21</f>
        <v>4833.2531395099995</v>
      </c>
      <c r="Y125" s="37">
        <f>SUMIFS(СВЦЭМ!$D$34:$D$777,СВЦЭМ!$A$34:$A$777,$A125,СВЦЭМ!$B$34:$B$777,Y$119)+'СЕТ СН'!$I$11+СВЦЭМ!$D$10+'СЕТ СН'!$I$5-'СЕТ СН'!$I$21</f>
        <v>4930.72952928</v>
      </c>
    </row>
    <row r="126" spans="1:27" ht="15.75" x14ac:dyDescent="0.2">
      <c r="A126" s="36">
        <f t="shared" si="3"/>
        <v>43015</v>
      </c>
      <c r="B126" s="37">
        <f>SUMIFS(СВЦЭМ!$D$34:$D$777,СВЦЭМ!$A$34:$A$777,$A126,СВЦЭМ!$B$34:$B$777,B$119)+'СЕТ СН'!$I$11+СВЦЭМ!$D$10+'СЕТ СН'!$I$5-'СЕТ СН'!$I$21</f>
        <v>4878.3235895199996</v>
      </c>
      <c r="C126" s="37">
        <f>SUMIFS(СВЦЭМ!$D$34:$D$777,СВЦЭМ!$A$34:$A$777,$A126,СВЦЭМ!$B$34:$B$777,C$119)+'СЕТ СН'!$I$11+СВЦЭМ!$D$10+'СЕТ СН'!$I$5-'СЕТ СН'!$I$21</f>
        <v>4931.5347113499993</v>
      </c>
      <c r="D126" s="37">
        <f>SUMIFS(СВЦЭМ!$D$34:$D$777,СВЦЭМ!$A$34:$A$777,$A126,СВЦЭМ!$B$34:$B$777,D$119)+'СЕТ СН'!$I$11+СВЦЭМ!$D$10+'СЕТ СН'!$I$5-'СЕТ СН'!$I$21</f>
        <v>4955.2017651599999</v>
      </c>
      <c r="E126" s="37">
        <f>SUMIFS(СВЦЭМ!$D$34:$D$777,СВЦЭМ!$A$34:$A$777,$A126,СВЦЭМ!$B$34:$B$777,E$119)+'СЕТ СН'!$I$11+СВЦЭМ!$D$10+'СЕТ СН'!$I$5-'СЕТ СН'!$I$21</f>
        <v>4968.7426174899992</v>
      </c>
      <c r="F126" s="37">
        <f>SUMIFS(СВЦЭМ!$D$34:$D$777,СВЦЭМ!$A$34:$A$777,$A126,СВЦЭМ!$B$34:$B$777,F$119)+'СЕТ СН'!$I$11+СВЦЭМ!$D$10+'СЕТ СН'!$I$5-'СЕТ СН'!$I$21</f>
        <v>4968.8378464899997</v>
      </c>
      <c r="G126" s="37">
        <f>SUMIFS(СВЦЭМ!$D$34:$D$777,СВЦЭМ!$A$34:$A$777,$A126,СВЦЭМ!$B$34:$B$777,G$119)+'СЕТ СН'!$I$11+СВЦЭМ!$D$10+'СЕТ СН'!$I$5-'СЕТ СН'!$I$21</f>
        <v>4961.4529659099999</v>
      </c>
      <c r="H126" s="37">
        <f>SUMIFS(СВЦЭМ!$D$34:$D$777,СВЦЭМ!$A$34:$A$777,$A126,СВЦЭМ!$B$34:$B$777,H$119)+'СЕТ СН'!$I$11+СВЦЭМ!$D$10+'СЕТ СН'!$I$5-'СЕТ СН'!$I$21</f>
        <v>4928.6207083199997</v>
      </c>
      <c r="I126" s="37">
        <f>SUMIFS(СВЦЭМ!$D$34:$D$777,СВЦЭМ!$A$34:$A$777,$A126,СВЦЭМ!$B$34:$B$777,I$119)+'СЕТ СН'!$I$11+СВЦЭМ!$D$10+'СЕТ СН'!$I$5-'СЕТ СН'!$I$21</f>
        <v>4849.4969493299996</v>
      </c>
      <c r="J126" s="37">
        <f>SUMIFS(СВЦЭМ!$D$34:$D$777,СВЦЭМ!$A$34:$A$777,$A126,СВЦЭМ!$B$34:$B$777,J$119)+'СЕТ СН'!$I$11+СВЦЭМ!$D$10+'СЕТ СН'!$I$5-'СЕТ СН'!$I$21</f>
        <v>4748.0619058799994</v>
      </c>
      <c r="K126" s="37">
        <f>SUMIFS(СВЦЭМ!$D$34:$D$777,СВЦЭМ!$A$34:$A$777,$A126,СВЦЭМ!$B$34:$B$777,K$119)+'СЕТ СН'!$I$11+СВЦЭМ!$D$10+'СЕТ СН'!$I$5-'СЕТ СН'!$I$21</f>
        <v>4672.0441236099996</v>
      </c>
      <c r="L126" s="37">
        <f>SUMIFS(СВЦЭМ!$D$34:$D$777,СВЦЭМ!$A$34:$A$777,$A126,СВЦЭМ!$B$34:$B$777,L$119)+'СЕТ СН'!$I$11+СВЦЭМ!$D$10+'СЕТ СН'!$I$5-'СЕТ СН'!$I$21</f>
        <v>4666.4450210300001</v>
      </c>
      <c r="M126" s="37">
        <f>SUMIFS(СВЦЭМ!$D$34:$D$777,СВЦЭМ!$A$34:$A$777,$A126,СВЦЭМ!$B$34:$B$777,M$119)+'СЕТ СН'!$I$11+СВЦЭМ!$D$10+'СЕТ СН'!$I$5-'СЕТ СН'!$I$21</f>
        <v>4665.9708605299993</v>
      </c>
      <c r="N126" s="37">
        <f>SUMIFS(СВЦЭМ!$D$34:$D$777,СВЦЭМ!$A$34:$A$777,$A126,СВЦЭМ!$B$34:$B$777,N$119)+'СЕТ СН'!$I$11+СВЦЭМ!$D$10+'СЕТ СН'!$I$5-'СЕТ СН'!$I$21</f>
        <v>4654.5424272299997</v>
      </c>
      <c r="O126" s="37">
        <f>SUMIFS(СВЦЭМ!$D$34:$D$777,СВЦЭМ!$A$34:$A$777,$A126,СВЦЭМ!$B$34:$B$777,O$119)+'СЕТ СН'!$I$11+СВЦЭМ!$D$10+'СЕТ СН'!$I$5-'СЕТ СН'!$I$21</f>
        <v>4648.4125115199995</v>
      </c>
      <c r="P126" s="37">
        <f>SUMIFS(СВЦЭМ!$D$34:$D$777,СВЦЭМ!$A$34:$A$777,$A126,СВЦЭМ!$B$34:$B$777,P$119)+'СЕТ СН'!$I$11+СВЦЭМ!$D$10+'СЕТ СН'!$I$5-'СЕТ СН'!$I$21</f>
        <v>4667.55051215</v>
      </c>
      <c r="Q126" s="37">
        <f>SUMIFS(СВЦЭМ!$D$34:$D$777,СВЦЭМ!$A$34:$A$777,$A126,СВЦЭМ!$B$34:$B$777,Q$119)+'СЕТ СН'!$I$11+СВЦЭМ!$D$10+'СЕТ СН'!$I$5-'СЕТ СН'!$I$21</f>
        <v>4669.3199178199993</v>
      </c>
      <c r="R126" s="37">
        <f>SUMIFS(СВЦЭМ!$D$34:$D$777,СВЦЭМ!$A$34:$A$777,$A126,СВЦЭМ!$B$34:$B$777,R$119)+'СЕТ СН'!$I$11+СВЦЭМ!$D$10+'СЕТ СН'!$I$5-'СЕТ СН'!$I$21</f>
        <v>4665.02012122</v>
      </c>
      <c r="S126" s="37">
        <f>SUMIFS(СВЦЭМ!$D$34:$D$777,СВЦЭМ!$A$34:$A$777,$A126,СВЦЭМ!$B$34:$B$777,S$119)+'СЕТ СН'!$I$11+СВЦЭМ!$D$10+'СЕТ СН'!$I$5-'СЕТ СН'!$I$21</f>
        <v>4646.1177840199998</v>
      </c>
      <c r="T126" s="37">
        <f>SUMIFS(СВЦЭМ!$D$34:$D$777,СВЦЭМ!$A$34:$A$777,$A126,СВЦЭМ!$B$34:$B$777,T$119)+'СЕТ СН'!$I$11+СВЦЭМ!$D$10+'СЕТ СН'!$I$5-'СЕТ СН'!$I$21</f>
        <v>4652.7575977999995</v>
      </c>
      <c r="U126" s="37">
        <f>SUMIFS(СВЦЭМ!$D$34:$D$777,СВЦЭМ!$A$34:$A$777,$A126,СВЦЭМ!$B$34:$B$777,U$119)+'СЕТ СН'!$I$11+СВЦЭМ!$D$10+'СЕТ СН'!$I$5-'СЕТ СН'!$I$21</f>
        <v>4700.5473965000001</v>
      </c>
      <c r="V126" s="37">
        <f>SUMIFS(СВЦЭМ!$D$34:$D$777,СВЦЭМ!$A$34:$A$777,$A126,СВЦЭМ!$B$34:$B$777,V$119)+'СЕТ СН'!$I$11+СВЦЭМ!$D$10+'СЕТ СН'!$I$5-'СЕТ СН'!$I$21</f>
        <v>4686.5628740699995</v>
      </c>
      <c r="W126" s="37">
        <f>SUMIFS(СВЦЭМ!$D$34:$D$777,СВЦЭМ!$A$34:$A$777,$A126,СВЦЭМ!$B$34:$B$777,W$119)+'СЕТ СН'!$I$11+СВЦЭМ!$D$10+'СЕТ СН'!$I$5-'СЕТ СН'!$I$21</f>
        <v>4697.97975176</v>
      </c>
      <c r="X126" s="37">
        <f>SUMIFS(СВЦЭМ!$D$34:$D$777,СВЦЭМ!$A$34:$A$777,$A126,СВЦЭМ!$B$34:$B$777,X$119)+'СЕТ СН'!$I$11+СВЦЭМ!$D$10+'СЕТ СН'!$I$5-'СЕТ СН'!$I$21</f>
        <v>4731.7222283999999</v>
      </c>
      <c r="Y126" s="37">
        <f>SUMIFS(СВЦЭМ!$D$34:$D$777,СВЦЭМ!$A$34:$A$777,$A126,СВЦЭМ!$B$34:$B$777,Y$119)+'СЕТ СН'!$I$11+СВЦЭМ!$D$10+'СЕТ СН'!$I$5-'СЕТ СН'!$I$21</f>
        <v>4807.0144433199994</v>
      </c>
    </row>
    <row r="127" spans="1:27" ht="15.75" x14ac:dyDescent="0.2">
      <c r="A127" s="36">
        <f t="shared" si="3"/>
        <v>43016</v>
      </c>
      <c r="B127" s="37">
        <f>SUMIFS(СВЦЭМ!$D$34:$D$777,СВЦЭМ!$A$34:$A$777,$A127,СВЦЭМ!$B$34:$B$777,B$119)+'СЕТ СН'!$I$11+СВЦЭМ!$D$10+'СЕТ СН'!$I$5-'СЕТ СН'!$I$21</f>
        <v>4886.6712985699996</v>
      </c>
      <c r="C127" s="37">
        <f>SUMIFS(СВЦЭМ!$D$34:$D$777,СВЦЭМ!$A$34:$A$777,$A127,СВЦЭМ!$B$34:$B$777,C$119)+'СЕТ СН'!$I$11+СВЦЭМ!$D$10+'СЕТ СН'!$I$5-'СЕТ СН'!$I$21</f>
        <v>4945.0841166999999</v>
      </c>
      <c r="D127" s="37">
        <f>SUMIFS(СВЦЭМ!$D$34:$D$777,СВЦЭМ!$A$34:$A$777,$A127,СВЦЭМ!$B$34:$B$777,D$119)+'СЕТ СН'!$I$11+СВЦЭМ!$D$10+'СЕТ СН'!$I$5-'СЕТ СН'!$I$21</f>
        <v>4975.35471426</v>
      </c>
      <c r="E127" s="37">
        <f>SUMIFS(СВЦЭМ!$D$34:$D$777,СВЦЭМ!$A$34:$A$777,$A127,СВЦЭМ!$B$34:$B$777,E$119)+'СЕТ СН'!$I$11+СВЦЭМ!$D$10+'СЕТ СН'!$I$5-'СЕТ СН'!$I$21</f>
        <v>4981.1965531199994</v>
      </c>
      <c r="F127" s="37">
        <f>SUMIFS(СВЦЭМ!$D$34:$D$777,СВЦЭМ!$A$34:$A$777,$A127,СВЦЭМ!$B$34:$B$777,F$119)+'СЕТ СН'!$I$11+СВЦЭМ!$D$10+'СЕТ СН'!$I$5-'СЕТ СН'!$I$21</f>
        <v>4982.1087697099993</v>
      </c>
      <c r="G127" s="37">
        <f>SUMIFS(СВЦЭМ!$D$34:$D$777,СВЦЭМ!$A$34:$A$777,$A127,СВЦЭМ!$B$34:$B$777,G$119)+'СЕТ СН'!$I$11+СВЦЭМ!$D$10+'СЕТ СН'!$I$5-'СЕТ СН'!$I$21</f>
        <v>4978.8839319599992</v>
      </c>
      <c r="H127" s="37">
        <f>SUMIFS(СВЦЭМ!$D$34:$D$777,СВЦЭМ!$A$34:$A$777,$A127,СВЦЭМ!$B$34:$B$777,H$119)+'СЕТ СН'!$I$11+СВЦЭМ!$D$10+'СЕТ СН'!$I$5-'СЕТ СН'!$I$21</f>
        <v>4947.7668955599993</v>
      </c>
      <c r="I127" s="37">
        <f>SUMIFS(СВЦЭМ!$D$34:$D$777,СВЦЭМ!$A$34:$A$777,$A127,СВЦЭМ!$B$34:$B$777,I$119)+'СЕТ СН'!$I$11+СВЦЭМ!$D$10+'СЕТ СН'!$I$5-'СЕТ СН'!$I$21</f>
        <v>4889.3625140699996</v>
      </c>
      <c r="J127" s="37">
        <f>SUMIFS(СВЦЭМ!$D$34:$D$777,СВЦЭМ!$A$34:$A$777,$A127,СВЦЭМ!$B$34:$B$777,J$119)+'СЕТ СН'!$I$11+СВЦЭМ!$D$10+'СЕТ СН'!$I$5-'СЕТ СН'!$I$21</f>
        <v>4765.3186803799999</v>
      </c>
      <c r="K127" s="37">
        <f>SUMIFS(СВЦЭМ!$D$34:$D$777,СВЦЭМ!$A$34:$A$777,$A127,СВЦЭМ!$B$34:$B$777,K$119)+'СЕТ СН'!$I$11+СВЦЭМ!$D$10+'СЕТ СН'!$I$5-'СЕТ СН'!$I$21</f>
        <v>4641.0516943599996</v>
      </c>
      <c r="L127" s="37">
        <f>SUMIFS(СВЦЭМ!$D$34:$D$777,СВЦЭМ!$A$34:$A$777,$A127,СВЦЭМ!$B$34:$B$777,L$119)+'СЕТ СН'!$I$11+СВЦЭМ!$D$10+'СЕТ СН'!$I$5-'СЕТ СН'!$I$21</f>
        <v>4667.5337689399994</v>
      </c>
      <c r="M127" s="37">
        <f>SUMIFS(СВЦЭМ!$D$34:$D$777,СВЦЭМ!$A$34:$A$777,$A127,СВЦЭМ!$B$34:$B$777,M$119)+'СЕТ СН'!$I$11+СВЦЭМ!$D$10+'СЕТ СН'!$I$5-'СЕТ СН'!$I$21</f>
        <v>4678.5617229499994</v>
      </c>
      <c r="N127" s="37">
        <f>SUMIFS(СВЦЭМ!$D$34:$D$777,СВЦЭМ!$A$34:$A$777,$A127,СВЦЭМ!$B$34:$B$777,N$119)+'СЕТ СН'!$I$11+СВЦЭМ!$D$10+'СЕТ СН'!$I$5-'СЕТ СН'!$I$21</f>
        <v>4662.1420507399998</v>
      </c>
      <c r="O127" s="37">
        <f>SUMIFS(СВЦЭМ!$D$34:$D$777,СВЦЭМ!$A$34:$A$777,$A127,СВЦЭМ!$B$34:$B$777,O$119)+'СЕТ СН'!$I$11+СВЦЭМ!$D$10+'СЕТ СН'!$I$5-'СЕТ СН'!$I$21</f>
        <v>4654.3984595399997</v>
      </c>
      <c r="P127" s="37">
        <f>SUMIFS(СВЦЭМ!$D$34:$D$777,СВЦЭМ!$A$34:$A$777,$A127,СВЦЭМ!$B$34:$B$777,P$119)+'СЕТ СН'!$I$11+СВЦЭМ!$D$10+'СЕТ СН'!$I$5-'СЕТ СН'!$I$21</f>
        <v>4644.9647555399997</v>
      </c>
      <c r="Q127" s="37">
        <f>SUMIFS(СВЦЭМ!$D$34:$D$777,СВЦЭМ!$A$34:$A$777,$A127,СВЦЭМ!$B$34:$B$777,Q$119)+'СЕТ СН'!$I$11+СВЦЭМ!$D$10+'СЕТ СН'!$I$5-'СЕТ СН'!$I$21</f>
        <v>4645.4991448299998</v>
      </c>
      <c r="R127" s="37">
        <f>SUMIFS(СВЦЭМ!$D$34:$D$777,СВЦЭМ!$A$34:$A$777,$A127,СВЦЭМ!$B$34:$B$777,R$119)+'СЕТ СН'!$I$11+СВЦЭМ!$D$10+'СЕТ СН'!$I$5-'СЕТ СН'!$I$21</f>
        <v>4659.2685412499995</v>
      </c>
      <c r="S127" s="37">
        <f>SUMIFS(СВЦЭМ!$D$34:$D$777,СВЦЭМ!$A$34:$A$777,$A127,СВЦЭМ!$B$34:$B$777,S$119)+'СЕТ СН'!$I$11+СВЦЭМ!$D$10+'СЕТ СН'!$I$5-'СЕТ СН'!$I$21</f>
        <v>4674.5714701699999</v>
      </c>
      <c r="T127" s="37">
        <f>SUMIFS(СВЦЭМ!$D$34:$D$777,СВЦЭМ!$A$34:$A$777,$A127,СВЦЭМ!$B$34:$B$777,T$119)+'СЕТ СН'!$I$11+СВЦЭМ!$D$10+'СЕТ СН'!$I$5-'СЕТ СН'!$I$21</f>
        <v>4714.1437270400002</v>
      </c>
      <c r="U127" s="37">
        <f>SUMIFS(СВЦЭМ!$D$34:$D$777,СВЦЭМ!$A$34:$A$777,$A127,СВЦЭМ!$B$34:$B$777,U$119)+'СЕТ СН'!$I$11+СВЦЭМ!$D$10+'СЕТ СН'!$I$5-'СЕТ СН'!$I$21</f>
        <v>4751.7540725499994</v>
      </c>
      <c r="V127" s="37">
        <f>SUMIFS(СВЦЭМ!$D$34:$D$777,СВЦЭМ!$A$34:$A$777,$A127,СВЦЭМ!$B$34:$B$777,V$119)+'СЕТ СН'!$I$11+СВЦЭМ!$D$10+'СЕТ СН'!$I$5-'СЕТ СН'!$I$21</f>
        <v>4735.6952463799998</v>
      </c>
      <c r="W127" s="37">
        <f>SUMIFS(СВЦЭМ!$D$34:$D$777,СВЦЭМ!$A$34:$A$777,$A127,СВЦЭМ!$B$34:$B$777,W$119)+'СЕТ СН'!$I$11+СВЦЭМ!$D$10+'СЕТ СН'!$I$5-'СЕТ СН'!$I$21</f>
        <v>4691.5342547399996</v>
      </c>
      <c r="X127" s="37">
        <f>SUMIFS(СВЦЭМ!$D$34:$D$777,СВЦЭМ!$A$34:$A$777,$A127,СВЦЭМ!$B$34:$B$777,X$119)+'СЕТ СН'!$I$11+СВЦЭМ!$D$10+'СЕТ СН'!$I$5-'СЕТ СН'!$I$21</f>
        <v>4698.3653698899998</v>
      </c>
      <c r="Y127" s="37">
        <f>SUMIFS(СВЦЭМ!$D$34:$D$777,СВЦЭМ!$A$34:$A$777,$A127,СВЦЭМ!$B$34:$B$777,Y$119)+'СЕТ СН'!$I$11+СВЦЭМ!$D$10+'СЕТ СН'!$I$5-'СЕТ СН'!$I$21</f>
        <v>4819.7005282599994</v>
      </c>
    </row>
    <row r="128" spans="1:27" ht="15.75" x14ac:dyDescent="0.2">
      <c r="A128" s="36">
        <f t="shared" si="3"/>
        <v>43017</v>
      </c>
      <c r="B128" s="37">
        <f>SUMIFS(СВЦЭМ!$D$34:$D$777,СВЦЭМ!$A$34:$A$777,$A128,СВЦЭМ!$B$34:$B$777,B$119)+'СЕТ СН'!$I$11+СВЦЭМ!$D$10+'СЕТ СН'!$I$5-'СЕТ СН'!$I$21</f>
        <v>4859.7714521099997</v>
      </c>
      <c r="C128" s="37">
        <f>SUMIFS(СВЦЭМ!$D$34:$D$777,СВЦЭМ!$A$34:$A$777,$A128,СВЦЭМ!$B$34:$B$777,C$119)+'СЕТ СН'!$I$11+СВЦЭМ!$D$10+'СЕТ СН'!$I$5-'СЕТ СН'!$I$21</f>
        <v>4917.2436213699993</v>
      </c>
      <c r="D128" s="37">
        <f>SUMIFS(СВЦЭМ!$D$34:$D$777,СВЦЭМ!$A$34:$A$777,$A128,СВЦЭМ!$B$34:$B$777,D$119)+'СЕТ СН'!$I$11+СВЦЭМ!$D$10+'СЕТ СН'!$I$5-'СЕТ СН'!$I$21</f>
        <v>4946.1280539599993</v>
      </c>
      <c r="E128" s="37">
        <f>SUMIFS(СВЦЭМ!$D$34:$D$777,СВЦЭМ!$A$34:$A$777,$A128,СВЦЭМ!$B$34:$B$777,E$119)+'СЕТ СН'!$I$11+СВЦЭМ!$D$10+'СЕТ СН'!$I$5-'СЕТ СН'!$I$21</f>
        <v>4956.2335985999998</v>
      </c>
      <c r="F128" s="37">
        <f>SUMIFS(СВЦЭМ!$D$34:$D$777,СВЦЭМ!$A$34:$A$777,$A128,СВЦЭМ!$B$34:$B$777,F$119)+'СЕТ СН'!$I$11+СВЦЭМ!$D$10+'СЕТ СН'!$I$5-'СЕТ СН'!$I$21</f>
        <v>4949.30421862</v>
      </c>
      <c r="G128" s="37">
        <f>SUMIFS(СВЦЭМ!$D$34:$D$777,СВЦЭМ!$A$34:$A$777,$A128,СВЦЭМ!$B$34:$B$777,G$119)+'СЕТ СН'!$I$11+СВЦЭМ!$D$10+'СЕТ СН'!$I$5-'СЕТ СН'!$I$21</f>
        <v>4912.7150990099999</v>
      </c>
      <c r="H128" s="37">
        <f>SUMIFS(СВЦЭМ!$D$34:$D$777,СВЦЭМ!$A$34:$A$777,$A128,СВЦЭМ!$B$34:$B$777,H$119)+'СЕТ СН'!$I$11+СВЦЭМ!$D$10+'СЕТ СН'!$I$5-'СЕТ СН'!$I$21</f>
        <v>4855.1688291399996</v>
      </c>
      <c r="I128" s="37">
        <f>SUMIFS(СВЦЭМ!$D$34:$D$777,СВЦЭМ!$A$34:$A$777,$A128,СВЦЭМ!$B$34:$B$777,I$119)+'СЕТ СН'!$I$11+СВЦЭМ!$D$10+'СЕТ СН'!$I$5-'СЕТ СН'!$I$21</f>
        <v>4789.2217016699997</v>
      </c>
      <c r="J128" s="37">
        <f>SUMIFS(СВЦЭМ!$D$34:$D$777,СВЦЭМ!$A$34:$A$777,$A128,СВЦЭМ!$B$34:$B$777,J$119)+'СЕТ СН'!$I$11+СВЦЭМ!$D$10+'СЕТ СН'!$I$5-'СЕТ СН'!$I$21</f>
        <v>4728.4199187899994</v>
      </c>
      <c r="K128" s="37">
        <f>SUMIFS(СВЦЭМ!$D$34:$D$777,СВЦЭМ!$A$34:$A$777,$A128,СВЦЭМ!$B$34:$B$777,K$119)+'СЕТ СН'!$I$11+СВЦЭМ!$D$10+'СЕТ СН'!$I$5-'СЕТ СН'!$I$21</f>
        <v>4765.3778602299999</v>
      </c>
      <c r="L128" s="37">
        <f>SUMIFS(СВЦЭМ!$D$34:$D$777,СВЦЭМ!$A$34:$A$777,$A128,СВЦЭМ!$B$34:$B$777,L$119)+'СЕТ СН'!$I$11+СВЦЭМ!$D$10+'СЕТ СН'!$I$5-'СЕТ СН'!$I$21</f>
        <v>4829.7584370499999</v>
      </c>
      <c r="M128" s="37">
        <f>SUMIFS(СВЦЭМ!$D$34:$D$777,СВЦЭМ!$A$34:$A$777,$A128,СВЦЭМ!$B$34:$B$777,M$119)+'СЕТ СН'!$I$11+СВЦЭМ!$D$10+'СЕТ СН'!$I$5-'СЕТ СН'!$I$21</f>
        <v>4856.26245844</v>
      </c>
      <c r="N128" s="37">
        <f>SUMIFS(СВЦЭМ!$D$34:$D$777,СВЦЭМ!$A$34:$A$777,$A128,СВЦЭМ!$B$34:$B$777,N$119)+'СЕТ СН'!$I$11+СВЦЭМ!$D$10+'СЕТ СН'!$I$5-'СЕТ СН'!$I$21</f>
        <v>4818.6329734800001</v>
      </c>
      <c r="O128" s="37">
        <f>SUMIFS(СВЦЭМ!$D$34:$D$777,СВЦЭМ!$A$34:$A$777,$A128,СВЦЭМ!$B$34:$B$777,O$119)+'СЕТ СН'!$I$11+СВЦЭМ!$D$10+'СЕТ СН'!$I$5-'СЕТ СН'!$I$21</f>
        <v>4817.13304032</v>
      </c>
      <c r="P128" s="37">
        <f>SUMIFS(СВЦЭМ!$D$34:$D$777,СВЦЭМ!$A$34:$A$777,$A128,СВЦЭМ!$B$34:$B$777,P$119)+'СЕТ СН'!$I$11+СВЦЭМ!$D$10+'СЕТ СН'!$I$5-'СЕТ СН'!$I$21</f>
        <v>4801.4065312999992</v>
      </c>
      <c r="Q128" s="37">
        <f>SUMIFS(СВЦЭМ!$D$34:$D$777,СВЦЭМ!$A$34:$A$777,$A128,СВЦЭМ!$B$34:$B$777,Q$119)+'СЕТ СН'!$I$11+СВЦЭМ!$D$10+'СЕТ СН'!$I$5-'СЕТ СН'!$I$21</f>
        <v>4796.0122445899997</v>
      </c>
      <c r="R128" s="37">
        <f>SUMIFS(СВЦЭМ!$D$34:$D$777,СВЦЭМ!$A$34:$A$777,$A128,СВЦЭМ!$B$34:$B$777,R$119)+'СЕТ СН'!$I$11+СВЦЭМ!$D$10+'СЕТ СН'!$I$5-'СЕТ СН'!$I$21</f>
        <v>4792.99593456</v>
      </c>
      <c r="S128" s="37">
        <f>SUMIFS(СВЦЭМ!$D$34:$D$777,СВЦЭМ!$A$34:$A$777,$A128,СВЦЭМ!$B$34:$B$777,S$119)+'СЕТ СН'!$I$11+СВЦЭМ!$D$10+'СЕТ СН'!$I$5-'СЕТ СН'!$I$21</f>
        <v>4802.3560506799995</v>
      </c>
      <c r="T128" s="37">
        <f>SUMIFS(СВЦЭМ!$D$34:$D$777,СВЦЭМ!$A$34:$A$777,$A128,СВЦЭМ!$B$34:$B$777,T$119)+'СЕТ СН'!$I$11+СВЦЭМ!$D$10+'СЕТ СН'!$I$5-'СЕТ СН'!$I$21</f>
        <v>4856.90148202</v>
      </c>
      <c r="U128" s="37">
        <f>SUMIFS(СВЦЭМ!$D$34:$D$777,СВЦЭМ!$A$34:$A$777,$A128,СВЦЭМ!$B$34:$B$777,U$119)+'СЕТ СН'!$I$11+СВЦЭМ!$D$10+'СЕТ СН'!$I$5-'СЕТ СН'!$I$21</f>
        <v>4896.9384612999993</v>
      </c>
      <c r="V128" s="37">
        <f>SUMIFS(СВЦЭМ!$D$34:$D$777,СВЦЭМ!$A$34:$A$777,$A128,СВЦЭМ!$B$34:$B$777,V$119)+'СЕТ СН'!$I$11+СВЦЭМ!$D$10+'СЕТ СН'!$I$5-'СЕТ СН'!$I$21</f>
        <v>4868.43592713</v>
      </c>
      <c r="W128" s="37">
        <f>SUMIFS(СВЦЭМ!$D$34:$D$777,СВЦЭМ!$A$34:$A$777,$A128,СВЦЭМ!$B$34:$B$777,W$119)+'СЕТ СН'!$I$11+СВЦЭМ!$D$10+'СЕТ СН'!$I$5-'СЕТ СН'!$I$21</f>
        <v>4812.0564782900001</v>
      </c>
      <c r="X128" s="37">
        <f>SUMIFS(СВЦЭМ!$D$34:$D$777,СВЦЭМ!$A$34:$A$777,$A128,СВЦЭМ!$B$34:$B$777,X$119)+'СЕТ СН'!$I$11+СВЦЭМ!$D$10+'СЕТ СН'!$I$5-'СЕТ СН'!$I$21</f>
        <v>4782.6569108999993</v>
      </c>
      <c r="Y128" s="37">
        <f>SUMIFS(СВЦЭМ!$D$34:$D$777,СВЦЭМ!$A$34:$A$777,$A128,СВЦЭМ!$B$34:$B$777,Y$119)+'СЕТ СН'!$I$11+СВЦЭМ!$D$10+'СЕТ СН'!$I$5-'СЕТ СН'!$I$21</f>
        <v>4844.6502175299993</v>
      </c>
    </row>
    <row r="129" spans="1:25" ht="15.75" x14ac:dyDescent="0.2">
      <c r="A129" s="36">
        <f t="shared" si="3"/>
        <v>43018</v>
      </c>
      <c r="B129" s="37">
        <f>SUMIFS(СВЦЭМ!$D$34:$D$777,СВЦЭМ!$A$34:$A$777,$A129,СВЦЭМ!$B$34:$B$777,B$119)+'СЕТ СН'!$I$11+СВЦЭМ!$D$10+'СЕТ СН'!$I$5-'СЕТ СН'!$I$21</f>
        <v>4986.6287824699994</v>
      </c>
      <c r="C129" s="37">
        <f>SUMIFS(СВЦЭМ!$D$34:$D$777,СВЦЭМ!$A$34:$A$777,$A129,СВЦЭМ!$B$34:$B$777,C$119)+'СЕТ СН'!$I$11+СВЦЭМ!$D$10+'СЕТ СН'!$I$5-'СЕТ СН'!$I$21</f>
        <v>5050.4194749299995</v>
      </c>
      <c r="D129" s="37">
        <f>SUMIFS(СВЦЭМ!$D$34:$D$777,СВЦЭМ!$A$34:$A$777,$A129,СВЦЭМ!$B$34:$B$777,D$119)+'СЕТ СН'!$I$11+СВЦЭМ!$D$10+'СЕТ СН'!$I$5-'СЕТ СН'!$I$21</f>
        <v>5083.2670112399992</v>
      </c>
      <c r="E129" s="37">
        <f>SUMIFS(СВЦЭМ!$D$34:$D$777,СВЦЭМ!$A$34:$A$777,$A129,СВЦЭМ!$B$34:$B$777,E$119)+'СЕТ СН'!$I$11+СВЦЭМ!$D$10+'СЕТ СН'!$I$5-'СЕТ СН'!$I$21</f>
        <v>5096.5905084799997</v>
      </c>
      <c r="F129" s="37">
        <f>SUMIFS(СВЦЭМ!$D$34:$D$777,СВЦЭМ!$A$34:$A$777,$A129,СВЦЭМ!$B$34:$B$777,F$119)+'СЕТ СН'!$I$11+СВЦЭМ!$D$10+'СЕТ СН'!$I$5-'СЕТ СН'!$I$21</f>
        <v>5096.7499690200002</v>
      </c>
      <c r="G129" s="37">
        <f>SUMIFS(СВЦЭМ!$D$34:$D$777,СВЦЭМ!$A$34:$A$777,$A129,СВЦЭМ!$B$34:$B$777,G$119)+'СЕТ СН'!$I$11+СВЦЭМ!$D$10+'СЕТ СН'!$I$5-'СЕТ СН'!$I$21</f>
        <v>5072.6915152499996</v>
      </c>
      <c r="H129" s="37">
        <f>SUMIFS(СВЦЭМ!$D$34:$D$777,СВЦЭМ!$A$34:$A$777,$A129,СВЦЭМ!$B$34:$B$777,H$119)+'СЕТ СН'!$I$11+СВЦЭМ!$D$10+'СЕТ СН'!$I$5-'СЕТ СН'!$I$21</f>
        <v>4959.1401149599997</v>
      </c>
      <c r="I129" s="37">
        <f>SUMIFS(СВЦЭМ!$D$34:$D$777,СВЦЭМ!$A$34:$A$777,$A129,СВЦЭМ!$B$34:$B$777,I$119)+'СЕТ СН'!$I$11+СВЦЭМ!$D$10+'СЕТ СН'!$I$5-'СЕТ СН'!$I$21</f>
        <v>4849.1792852899998</v>
      </c>
      <c r="J129" s="37">
        <f>SUMIFS(СВЦЭМ!$D$34:$D$777,СВЦЭМ!$A$34:$A$777,$A129,СВЦЭМ!$B$34:$B$777,J$119)+'СЕТ СН'!$I$11+СВЦЭМ!$D$10+'СЕТ СН'!$I$5-'СЕТ СН'!$I$21</f>
        <v>4781.9070610399995</v>
      </c>
      <c r="K129" s="37">
        <f>SUMIFS(СВЦЭМ!$D$34:$D$777,СВЦЭМ!$A$34:$A$777,$A129,СВЦЭМ!$B$34:$B$777,K$119)+'СЕТ СН'!$I$11+СВЦЭМ!$D$10+'СЕТ СН'!$I$5-'СЕТ СН'!$I$21</f>
        <v>4784.68776987</v>
      </c>
      <c r="L129" s="37">
        <f>SUMIFS(СВЦЭМ!$D$34:$D$777,СВЦЭМ!$A$34:$A$777,$A129,СВЦЭМ!$B$34:$B$777,L$119)+'СЕТ СН'!$I$11+СВЦЭМ!$D$10+'СЕТ СН'!$I$5-'СЕТ СН'!$I$21</f>
        <v>4806.07566683</v>
      </c>
      <c r="M129" s="37">
        <f>SUMIFS(СВЦЭМ!$D$34:$D$777,СВЦЭМ!$A$34:$A$777,$A129,СВЦЭМ!$B$34:$B$777,M$119)+'СЕТ СН'!$I$11+СВЦЭМ!$D$10+'СЕТ СН'!$I$5-'СЕТ СН'!$I$21</f>
        <v>4813.1930724799995</v>
      </c>
      <c r="N129" s="37">
        <f>SUMIFS(СВЦЭМ!$D$34:$D$777,СВЦЭМ!$A$34:$A$777,$A129,СВЦЭМ!$B$34:$B$777,N$119)+'СЕТ СН'!$I$11+СВЦЭМ!$D$10+'СЕТ СН'!$I$5-'СЕТ СН'!$I$21</f>
        <v>4792.5267142299999</v>
      </c>
      <c r="O129" s="37">
        <f>SUMIFS(СВЦЭМ!$D$34:$D$777,СВЦЭМ!$A$34:$A$777,$A129,СВЦЭМ!$B$34:$B$777,O$119)+'СЕТ СН'!$I$11+СВЦЭМ!$D$10+'СЕТ СН'!$I$5-'СЕТ СН'!$I$21</f>
        <v>4789.8046533699999</v>
      </c>
      <c r="P129" s="37">
        <f>SUMIFS(СВЦЭМ!$D$34:$D$777,СВЦЭМ!$A$34:$A$777,$A129,СВЦЭМ!$B$34:$B$777,P$119)+'СЕТ СН'!$I$11+СВЦЭМ!$D$10+'СЕТ СН'!$I$5-'СЕТ СН'!$I$21</f>
        <v>4781.5334841799995</v>
      </c>
      <c r="Q129" s="37">
        <f>SUMIFS(СВЦЭМ!$D$34:$D$777,СВЦЭМ!$A$34:$A$777,$A129,СВЦЭМ!$B$34:$B$777,Q$119)+'СЕТ СН'!$I$11+СВЦЭМ!$D$10+'СЕТ СН'!$I$5-'СЕТ СН'!$I$21</f>
        <v>4780.3980278399995</v>
      </c>
      <c r="R129" s="37">
        <f>SUMIFS(СВЦЭМ!$D$34:$D$777,СВЦЭМ!$A$34:$A$777,$A129,СВЦЭМ!$B$34:$B$777,R$119)+'СЕТ СН'!$I$11+СВЦЭМ!$D$10+'СЕТ СН'!$I$5-'СЕТ СН'!$I$21</f>
        <v>4781.4673242899999</v>
      </c>
      <c r="S129" s="37">
        <f>SUMIFS(СВЦЭМ!$D$34:$D$777,СВЦЭМ!$A$34:$A$777,$A129,СВЦЭМ!$B$34:$B$777,S$119)+'СЕТ СН'!$I$11+СВЦЭМ!$D$10+'СЕТ СН'!$I$5-'СЕТ СН'!$I$21</f>
        <v>4790.2612426099995</v>
      </c>
      <c r="T129" s="37">
        <f>SUMIFS(СВЦЭМ!$D$34:$D$777,СВЦЭМ!$A$34:$A$777,$A129,СВЦЭМ!$B$34:$B$777,T$119)+'СЕТ СН'!$I$11+СВЦЭМ!$D$10+'СЕТ СН'!$I$5-'СЕТ СН'!$I$21</f>
        <v>4823.2291259599997</v>
      </c>
      <c r="U129" s="37">
        <f>SUMIFS(СВЦЭМ!$D$34:$D$777,СВЦЭМ!$A$34:$A$777,$A129,СВЦЭМ!$B$34:$B$777,U$119)+'СЕТ СН'!$I$11+СВЦЭМ!$D$10+'СЕТ СН'!$I$5-'СЕТ СН'!$I$21</f>
        <v>4860.6198498699996</v>
      </c>
      <c r="V129" s="37">
        <f>SUMIFS(СВЦЭМ!$D$34:$D$777,СВЦЭМ!$A$34:$A$777,$A129,СВЦЭМ!$B$34:$B$777,V$119)+'СЕТ СН'!$I$11+СВЦЭМ!$D$10+'СЕТ СН'!$I$5-'СЕТ СН'!$I$21</f>
        <v>4844.1581739399999</v>
      </c>
      <c r="W129" s="37">
        <f>SUMIFS(СВЦЭМ!$D$34:$D$777,СВЦЭМ!$A$34:$A$777,$A129,СВЦЭМ!$B$34:$B$777,W$119)+'СЕТ СН'!$I$11+СВЦЭМ!$D$10+'СЕТ СН'!$I$5-'СЕТ СН'!$I$21</f>
        <v>4801.6096832799994</v>
      </c>
      <c r="X129" s="37">
        <f>SUMIFS(СВЦЭМ!$D$34:$D$777,СВЦЭМ!$A$34:$A$777,$A129,СВЦЭМ!$B$34:$B$777,X$119)+'СЕТ СН'!$I$11+СВЦЭМ!$D$10+'СЕТ СН'!$I$5-'СЕТ СН'!$I$21</f>
        <v>4772.28974535</v>
      </c>
      <c r="Y129" s="37">
        <f>SUMIFS(СВЦЭМ!$D$34:$D$777,СВЦЭМ!$A$34:$A$777,$A129,СВЦЭМ!$B$34:$B$777,Y$119)+'СЕТ СН'!$I$11+СВЦЭМ!$D$10+'СЕТ СН'!$I$5-'СЕТ СН'!$I$21</f>
        <v>4876.6145531499997</v>
      </c>
    </row>
    <row r="130" spans="1:25" ht="15.75" x14ac:dyDescent="0.2">
      <c r="A130" s="36">
        <f t="shared" si="3"/>
        <v>43019</v>
      </c>
      <c r="B130" s="37">
        <f>SUMIFS(СВЦЭМ!$D$34:$D$777,СВЦЭМ!$A$34:$A$777,$A130,СВЦЭМ!$B$34:$B$777,B$119)+'СЕТ СН'!$I$11+СВЦЭМ!$D$10+'СЕТ СН'!$I$5-'СЕТ СН'!$I$21</f>
        <v>5005.1750858799996</v>
      </c>
      <c r="C130" s="37">
        <f>SUMIFS(СВЦЭМ!$D$34:$D$777,СВЦЭМ!$A$34:$A$777,$A130,СВЦЭМ!$B$34:$B$777,C$119)+'СЕТ СН'!$I$11+СВЦЭМ!$D$10+'СЕТ СН'!$I$5-'СЕТ СН'!$I$21</f>
        <v>5062.1149089899991</v>
      </c>
      <c r="D130" s="37">
        <f>SUMIFS(СВЦЭМ!$D$34:$D$777,СВЦЭМ!$A$34:$A$777,$A130,СВЦЭМ!$B$34:$B$777,D$119)+'СЕТ СН'!$I$11+СВЦЭМ!$D$10+'СЕТ СН'!$I$5-'СЕТ СН'!$I$21</f>
        <v>5083.80446734</v>
      </c>
      <c r="E130" s="37">
        <f>SUMIFS(СВЦЭМ!$D$34:$D$777,СВЦЭМ!$A$34:$A$777,$A130,СВЦЭМ!$B$34:$B$777,E$119)+'СЕТ СН'!$I$11+СВЦЭМ!$D$10+'СЕТ СН'!$I$5-'СЕТ СН'!$I$21</f>
        <v>5096.8401573299998</v>
      </c>
      <c r="F130" s="37">
        <f>SUMIFS(СВЦЭМ!$D$34:$D$777,СВЦЭМ!$A$34:$A$777,$A130,СВЦЭМ!$B$34:$B$777,F$119)+'СЕТ СН'!$I$11+СВЦЭМ!$D$10+'СЕТ СН'!$I$5-'СЕТ СН'!$I$21</f>
        <v>5098.8378162399995</v>
      </c>
      <c r="G130" s="37">
        <f>SUMIFS(СВЦЭМ!$D$34:$D$777,СВЦЭМ!$A$34:$A$777,$A130,СВЦЭМ!$B$34:$B$777,G$119)+'СЕТ СН'!$I$11+СВЦЭМ!$D$10+'СЕТ СН'!$I$5-'СЕТ СН'!$I$21</f>
        <v>5056.3104241499996</v>
      </c>
      <c r="H130" s="37">
        <f>SUMIFS(СВЦЭМ!$D$34:$D$777,СВЦЭМ!$A$34:$A$777,$A130,СВЦЭМ!$B$34:$B$777,H$119)+'СЕТ СН'!$I$11+СВЦЭМ!$D$10+'СЕТ СН'!$I$5-'СЕТ СН'!$I$21</f>
        <v>4965.4643923200001</v>
      </c>
      <c r="I130" s="37">
        <f>SUMIFS(СВЦЭМ!$D$34:$D$777,СВЦЭМ!$A$34:$A$777,$A130,СВЦЭМ!$B$34:$B$777,I$119)+'СЕТ СН'!$I$11+СВЦЭМ!$D$10+'СЕТ СН'!$I$5-'СЕТ СН'!$I$21</f>
        <v>4863.4605741099995</v>
      </c>
      <c r="J130" s="37">
        <f>SUMIFS(СВЦЭМ!$D$34:$D$777,СВЦЭМ!$A$34:$A$777,$A130,СВЦЭМ!$B$34:$B$777,J$119)+'СЕТ СН'!$I$11+СВЦЭМ!$D$10+'СЕТ СН'!$I$5-'СЕТ СН'!$I$21</f>
        <v>4795.4142027199996</v>
      </c>
      <c r="K130" s="37">
        <f>SUMIFS(СВЦЭМ!$D$34:$D$777,СВЦЭМ!$A$34:$A$777,$A130,СВЦЭМ!$B$34:$B$777,K$119)+'СЕТ СН'!$I$11+СВЦЭМ!$D$10+'СЕТ СН'!$I$5-'СЕТ СН'!$I$21</f>
        <v>4778.8596929099995</v>
      </c>
      <c r="L130" s="37">
        <f>SUMIFS(СВЦЭМ!$D$34:$D$777,СВЦЭМ!$A$34:$A$777,$A130,СВЦЭМ!$B$34:$B$777,L$119)+'СЕТ СН'!$I$11+СВЦЭМ!$D$10+'СЕТ СН'!$I$5-'СЕТ СН'!$I$21</f>
        <v>4817.5038988899996</v>
      </c>
      <c r="M130" s="37">
        <f>SUMIFS(СВЦЭМ!$D$34:$D$777,СВЦЭМ!$A$34:$A$777,$A130,СВЦЭМ!$B$34:$B$777,M$119)+'СЕТ СН'!$I$11+СВЦЭМ!$D$10+'СЕТ СН'!$I$5-'СЕТ СН'!$I$21</f>
        <v>4839.1463170399993</v>
      </c>
      <c r="N130" s="37">
        <f>SUMIFS(СВЦЭМ!$D$34:$D$777,СВЦЭМ!$A$34:$A$777,$A130,СВЦЭМ!$B$34:$B$777,N$119)+'СЕТ СН'!$I$11+СВЦЭМ!$D$10+'СЕТ СН'!$I$5-'СЕТ СН'!$I$21</f>
        <v>4820.4551860299998</v>
      </c>
      <c r="O130" s="37">
        <f>SUMIFS(СВЦЭМ!$D$34:$D$777,СВЦЭМ!$A$34:$A$777,$A130,СВЦЭМ!$B$34:$B$777,O$119)+'СЕТ СН'!$I$11+СВЦЭМ!$D$10+'СЕТ СН'!$I$5-'СЕТ СН'!$I$21</f>
        <v>4806.46128013</v>
      </c>
      <c r="P130" s="37">
        <f>SUMIFS(СВЦЭМ!$D$34:$D$777,СВЦЭМ!$A$34:$A$777,$A130,СВЦЭМ!$B$34:$B$777,P$119)+'СЕТ СН'!$I$11+СВЦЭМ!$D$10+'СЕТ СН'!$I$5-'СЕТ СН'!$I$21</f>
        <v>4800.2334762599994</v>
      </c>
      <c r="Q130" s="37">
        <f>SUMIFS(СВЦЭМ!$D$34:$D$777,СВЦЭМ!$A$34:$A$777,$A130,СВЦЭМ!$B$34:$B$777,Q$119)+'СЕТ СН'!$I$11+СВЦЭМ!$D$10+'СЕТ СН'!$I$5-'СЕТ СН'!$I$21</f>
        <v>4796.93597976</v>
      </c>
      <c r="R130" s="37">
        <f>SUMIFS(СВЦЭМ!$D$34:$D$777,СВЦЭМ!$A$34:$A$777,$A130,СВЦЭМ!$B$34:$B$777,R$119)+'СЕТ СН'!$I$11+СВЦЭМ!$D$10+'СЕТ СН'!$I$5-'СЕТ СН'!$I$21</f>
        <v>4795.9794302800001</v>
      </c>
      <c r="S130" s="37">
        <f>SUMIFS(СВЦЭМ!$D$34:$D$777,СВЦЭМ!$A$34:$A$777,$A130,СВЦЭМ!$B$34:$B$777,S$119)+'СЕТ СН'!$I$11+СВЦЭМ!$D$10+'СЕТ СН'!$I$5-'СЕТ СН'!$I$21</f>
        <v>4817.33110812</v>
      </c>
      <c r="T130" s="37">
        <f>SUMIFS(СВЦЭМ!$D$34:$D$777,СВЦЭМ!$A$34:$A$777,$A130,СВЦЭМ!$B$34:$B$777,T$119)+'СЕТ СН'!$I$11+СВЦЭМ!$D$10+'СЕТ СН'!$I$5-'СЕТ СН'!$I$21</f>
        <v>4868.1042206900001</v>
      </c>
      <c r="U130" s="37">
        <f>SUMIFS(СВЦЭМ!$D$34:$D$777,СВЦЭМ!$A$34:$A$777,$A130,СВЦЭМ!$B$34:$B$777,U$119)+'СЕТ СН'!$I$11+СВЦЭМ!$D$10+'СЕТ СН'!$I$5-'СЕТ СН'!$I$21</f>
        <v>4895.7225387199996</v>
      </c>
      <c r="V130" s="37">
        <f>SUMIFS(СВЦЭМ!$D$34:$D$777,СВЦЭМ!$A$34:$A$777,$A130,СВЦЭМ!$B$34:$B$777,V$119)+'СЕТ СН'!$I$11+СВЦЭМ!$D$10+'СЕТ СН'!$I$5-'СЕТ СН'!$I$21</f>
        <v>4863.2383577000001</v>
      </c>
      <c r="W130" s="37">
        <f>SUMIFS(СВЦЭМ!$D$34:$D$777,СВЦЭМ!$A$34:$A$777,$A130,СВЦЭМ!$B$34:$B$777,W$119)+'СЕТ СН'!$I$11+СВЦЭМ!$D$10+'СЕТ СН'!$I$5-'СЕТ СН'!$I$21</f>
        <v>4805.6017760300001</v>
      </c>
      <c r="X130" s="37">
        <f>SUMIFS(СВЦЭМ!$D$34:$D$777,СВЦЭМ!$A$34:$A$777,$A130,СВЦЭМ!$B$34:$B$777,X$119)+'СЕТ СН'!$I$11+СВЦЭМ!$D$10+'СЕТ СН'!$I$5-'СЕТ СН'!$I$21</f>
        <v>4772.6595946500001</v>
      </c>
      <c r="Y130" s="37">
        <f>SUMIFS(СВЦЭМ!$D$34:$D$777,СВЦЭМ!$A$34:$A$777,$A130,СВЦЭМ!$B$34:$B$777,Y$119)+'СЕТ СН'!$I$11+СВЦЭМ!$D$10+'СЕТ СН'!$I$5-'СЕТ СН'!$I$21</f>
        <v>4883.3182745799995</v>
      </c>
    </row>
    <row r="131" spans="1:25" ht="15.75" x14ac:dyDescent="0.2">
      <c r="A131" s="36">
        <f t="shared" si="3"/>
        <v>43020</v>
      </c>
      <c r="B131" s="37">
        <f>SUMIFS(СВЦЭМ!$D$34:$D$777,СВЦЭМ!$A$34:$A$777,$A131,СВЦЭМ!$B$34:$B$777,B$119)+'СЕТ СН'!$I$11+СВЦЭМ!$D$10+'СЕТ СН'!$I$5-'СЕТ СН'!$I$21</f>
        <v>4967.4522424399993</v>
      </c>
      <c r="C131" s="37">
        <f>SUMIFS(СВЦЭМ!$D$34:$D$777,СВЦЭМ!$A$34:$A$777,$A131,СВЦЭМ!$B$34:$B$777,C$119)+'СЕТ СН'!$I$11+СВЦЭМ!$D$10+'СЕТ СН'!$I$5-'СЕТ СН'!$I$21</f>
        <v>5022.7091464599998</v>
      </c>
      <c r="D131" s="37">
        <f>SUMIFS(СВЦЭМ!$D$34:$D$777,СВЦЭМ!$A$34:$A$777,$A131,СВЦЭМ!$B$34:$B$777,D$119)+'СЕТ СН'!$I$11+СВЦЭМ!$D$10+'СЕТ СН'!$I$5-'СЕТ СН'!$I$21</f>
        <v>5054.8442790399995</v>
      </c>
      <c r="E131" s="37">
        <f>SUMIFS(СВЦЭМ!$D$34:$D$777,СВЦЭМ!$A$34:$A$777,$A131,СВЦЭМ!$B$34:$B$777,E$119)+'СЕТ СН'!$I$11+СВЦЭМ!$D$10+'СЕТ СН'!$I$5-'СЕТ СН'!$I$21</f>
        <v>5069.1032868000002</v>
      </c>
      <c r="F131" s="37">
        <f>SUMIFS(СВЦЭМ!$D$34:$D$777,СВЦЭМ!$A$34:$A$777,$A131,СВЦЭМ!$B$34:$B$777,F$119)+'СЕТ СН'!$I$11+СВЦЭМ!$D$10+'СЕТ СН'!$I$5-'СЕТ СН'!$I$21</f>
        <v>5072.3583977399994</v>
      </c>
      <c r="G131" s="37">
        <f>SUMIFS(СВЦЭМ!$D$34:$D$777,СВЦЭМ!$A$34:$A$777,$A131,СВЦЭМ!$B$34:$B$777,G$119)+'СЕТ СН'!$I$11+СВЦЭМ!$D$10+'СЕТ СН'!$I$5-'СЕТ СН'!$I$21</f>
        <v>5022.8536109799998</v>
      </c>
      <c r="H131" s="37">
        <f>SUMIFS(СВЦЭМ!$D$34:$D$777,СВЦЭМ!$A$34:$A$777,$A131,СВЦЭМ!$B$34:$B$777,H$119)+'СЕТ СН'!$I$11+СВЦЭМ!$D$10+'СЕТ СН'!$I$5-'СЕТ СН'!$I$21</f>
        <v>4934.4911946399998</v>
      </c>
      <c r="I131" s="37">
        <f>SUMIFS(СВЦЭМ!$D$34:$D$777,СВЦЭМ!$A$34:$A$777,$A131,СВЦЭМ!$B$34:$B$777,I$119)+'СЕТ СН'!$I$11+СВЦЭМ!$D$10+'СЕТ СН'!$I$5-'СЕТ СН'!$I$21</f>
        <v>4847.2318901799999</v>
      </c>
      <c r="J131" s="37">
        <f>SUMIFS(СВЦЭМ!$D$34:$D$777,СВЦЭМ!$A$34:$A$777,$A131,СВЦЭМ!$B$34:$B$777,J$119)+'СЕТ СН'!$I$11+СВЦЭМ!$D$10+'СЕТ СН'!$I$5-'СЕТ СН'!$I$21</f>
        <v>4796.0011539999996</v>
      </c>
      <c r="K131" s="37">
        <f>SUMIFS(СВЦЭМ!$D$34:$D$777,СВЦЭМ!$A$34:$A$777,$A131,СВЦЭМ!$B$34:$B$777,K$119)+'СЕТ СН'!$I$11+СВЦЭМ!$D$10+'СЕТ СН'!$I$5-'СЕТ СН'!$I$21</f>
        <v>4797.3911920999999</v>
      </c>
      <c r="L131" s="37">
        <f>SUMIFS(СВЦЭМ!$D$34:$D$777,СВЦЭМ!$A$34:$A$777,$A131,СВЦЭМ!$B$34:$B$777,L$119)+'СЕТ СН'!$I$11+СВЦЭМ!$D$10+'СЕТ СН'!$I$5-'СЕТ СН'!$I$21</f>
        <v>4829.24419717</v>
      </c>
      <c r="M131" s="37">
        <f>SUMIFS(СВЦЭМ!$D$34:$D$777,СВЦЭМ!$A$34:$A$777,$A131,СВЦЭМ!$B$34:$B$777,M$119)+'СЕТ СН'!$I$11+СВЦЭМ!$D$10+'СЕТ СН'!$I$5-'СЕТ СН'!$I$21</f>
        <v>4837.9401915899998</v>
      </c>
      <c r="N131" s="37">
        <f>SUMIFS(СВЦЭМ!$D$34:$D$777,СВЦЭМ!$A$34:$A$777,$A131,СВЦЭМ!$B$34:$B$777,N$119)+'СЕТ СН'!$I$11+СВЦЭМ!$D$10+'СЕТ СН'!$I$5-'СЕТ СН'!$I$21</f>
        <v>4824.7759407599997</v>
      </c>
      <c r="O131" s="37">
        <f>SUMIFS(СВЦЭМ!$D$34:$D$777,СВЦЭМ!$A$34:$A$777,$A131,СВЦЭМ!$B$34:$B$777,O$119)+'СЕТ СН'!$I$11+СВЦЭМ!$D$10+'СЕТ СН'!$I$5-'СЕТ СН'!$I$21</f>
        <v>4820.7291188099998</v>
      </c>
      <c r="P131" s="37">
        <f>SUMIFS(СВЦЭМ!$D$34:$D$777,СВЦЭМ!$A$34:$A$777,$A131,СВЦЭМ!$B$34:$B$777,P$119)+'СЕТ СН'!$I$11+СВЦЭМ!$D$10+'СЕТ СН'!$I$5-'СЕТ СН'!$I$21</f>
        <v>4814.8885210199996</v>
      </c>
      <c r="Q131" s="37">
        <f>SUMIFS(СВЦЭМ!$D$34:$D$777,СВЦЭМ!$A$34:$A$777,$A131,СВЦЭМ!$B$34:$B$777,Q$119)+'СЕТ СН'!$I$11+СВЦЭМ!$D$10+'СЕТ СН'!$I$5-'СЕТ СН'!$I$21</f>
        <v>4809.8548476899996</v>
      </c>
      <c r="R131" s="37">
        <f>SUMIFS(СВЦЭМ!$D$34:$D$777,СВЦЭМ!$A$34:$A$777,$A131,СВЦЭМ!$B$34:$B$777,R$119)+'СЕТ СН'!$I$11+СВЦЭМ!$D$10+'СЕТ СН'!$I$5-'СЕТ СН'!$I$21</f>
        <v>4806.3248267399995</v>
      </c>
      <c r="S131" s="37">
        <f>SUMIFS(СВЦЭМ!$D$34:$D$777,СВЦЭМ!$A$34:$A$777,$A131,СВЦЭМ!$B$34:$B$777,S$119)+'СЕТ СН'!$I$11+СВЦЭМ!$D$10+'СЕТ СН'!$I$5-'СЕТ СН'!$I$21</f>
        <v>4820.9292912399997</v>
      </c>
      <c r="T131" s="37">
        <f>SUMIFS(СВЦЭМ!$D$34:$D$777,СВЦЭМ!$A$34:$A$777,$A131,СВЦЭМ!$B$34:$B$777,T$119)+'СЕТ СН'!$I$11+СВЦЭМ!$D$10+'СЕТ СН'!$I$5-'СЕТ СН'!$I$21</f>
        <v>4853.0108152499997</v>
      </c>
      <c r="U131" s="37">
        <f>SUMIFS(СВЦЭМ!$D$34:$D$777,СВЦЭМ!$A$34:$A$777,$A131,СВЦЭМ!$B$34:$B$777,U$119)+'СЕТ СН'!$I$11+СВЦЭМ!$D$10+'СЕТ СН'!$I$5-'СЕТ СН'!$I$21</f>
        <v>4879.9877952399993</v>
      </c>
      <c r="V131" s="37">
        <f>SUMIFS(СВЦЭМ!$D$34:$D$777,СВЦЭМ!$A$34:$A$777,$A131,СВЦЭМ!$B$34:$B$777,V$119)+'СЕТ СН'!$I$11+СВЦЭМ!$D$10+'СЕТ СН'!$I$5-'СЕТ СН'!$I$21</f>
        <v>4862.5619996400001</v>
      </c>
      <c r="W131" s="37">
        <f>SUMIFS(СВЦЭМ!$D$34:$D$777,СВЦЭМ!$A$34:$A$777,$A131,СВЦЭМ!$B$34:$B$777,W$119)+'СЕТ СН'!$I$11+СВЦЭМ!$D$10+'СЕТ СН'!$I$5-'СЕТ СН'!$I$21</f>
        <v>4818.0072981199992</v>
      </c>
      <c r="X131" s="37">
        <f>SUMIFS(СВЦЭМ!$D$34:$D$777,СВЦЭМ!$A$34:$A$777,$A131,СВЦЭМ!$B$34:$B$777,X$119)+'СЕТ СН'!$I$11+СВЦЭМ!$D$10+'СЕТ СН'!$I$5-'СЕТ СН'!$I$21</f>
        <v>4776.46207435</v>
      </c>
      <c r="Y131" s="37">
        <f>SUMIFS(СВЦЭМ!$D$34:$D$777,СВЦЭМ!$A$34:$A$777,$A131,СВЦЭМ!$B$34:$B$777,Y$119)+'СЕТ СН'!$I$11+СВЦЭМ!$D$10+'СЕТ СН'!$I$5-'СЕТ СН'!$I$21</f>
        <v>4867.3050169299995</v>
      </c>
    </row>
    <row r="132" spans="1:25" ht="15.75" x14ac:dyDescent="0.2">
      <c r="A132" s="36">
        <f t="shared" si="3"/>
        <v>43021</v>
      </c>
      <c r="B132" s="37">
        <f>SUMIFS(СВЦЭМ!$D$34:$D$777,СВЦЭМ!$A$34:$A$777,$A132,СВЦЭМ!$B$34:$B$777,B$119)+'СЕТ СН'!$I$11+СВЦЭМ!$D$10+'СЕТ СН'!$I$5-'СЕТ СН'!$I$21</f>
        <v>4963.7065892299997</v>
      </c>
      <c r="C132" s="37">
        <f>SUMIFS(СВЦЭМ!$D$34:$D$777,СВЦЭМ!$A$34:$A$777,$A132,СВЦЭМ!$B$34:$B$777,C$119)+'СЕТ СН'!$I$11+СВЦЭМ!$D$10+'СЕТ СН'!$I$5-'СЕТ СН'!$I$21</f>
        <v>4960.7743989399996</v>
      </c>
      <c r="D132" s="37">
        <f>SUMIFS(СВЦЭМ!$D$34:$D$777,СВЦЭМ!$A$34:$A$777,$A132,СВЦЭМ!$B$34:$B$777,D$119)+'СЕТ СН'!$I$11+СВЦЭМ!$D$10+'СЕТ СН'!$I$5-'СЕТ СН'!$I$21</f>
        <v>5007.5551458499995</v>
      </c>
      <c r="E132" s="37">
        <f>SUMIFS(СВЦЭМ!$D$34:$D$777,СВЦЭМ!$A$34:$A$777,$A132,СВЦЭМ!$B$34:$B$777,E$119)+'СЕТ СН'!$I$11+СВЦЭМ!$D$10+'СЕТ СН'!$I$5-'СЕТ СН'!$I$21</f>
        <v>5085.3157096899995</v>
      </c>
      <c r="F132" s="37">
        <f>SUMIFS(СВЦЭМ!$D$34:$D$777,СВЦЭМ!$A$34:$A$777,$A132,СВЦЭМ!$B$34:$B$777,F$119)+'СЕТ СН'!$I$11+СВЦЭМ!$D$10+'СЕТ СН'!$I$5-'СЕТ СН'!$I$21</f>
        <v>5114.7824215199998</v>
      </c>
      <c r="G132" s="37">
        <f>SUMIFS(СВЦЭМ!$D$34:$D$777,СВЦЭМ!$A$34:$A$777,$A132,СВЦЭМ!$B$34:$B$777,G$119)+'СЕТ СН'!$I$11+СВЦЭМ!$D$10+'СЕТ СН'!$I$5-'СЕТ СН'!$I$21</f>
        <v>5080.6165991399994</v>
      </c>
      <c r="H132" s="37">
        <f>SUMIFS(СВЦЭМ!$D$34:$D$777,СВЦЭМ!$A$34:$A$777,$A132,СВЦЭМ!$B$34:$B$777,H$119)+'СЕТ СН'!$I$11+СВЦЭМ!$D$10+'СЕТ СН'!$I$5-'СЕТ СН'!$I$21</f>
        <v>4989.97029432</v>
      </c>
      <c r="I132" s="37">
        <f>SUMIFS(СВЦЭМ!$D$34:$D$777,СВЦЭМ!$A$34:$A$777,$A132,СВЦЭМ!$B$34:$B$777,I$119)+'СЕТ СН'!$I$11+СВЦЭМ!$D$10+'СЕТ СН'!$I$5-'СЕТ СН'!$I$21</f>
        <v>4923.99156735</v>
      </c>
      <c r="J132" s="37">
        <f>SUMIFS(СВЦЭМ!$D$34:$D$777,СВЦЭМ!$A$34:$A$777,$A132,СВЦЭМ!$B$34:$B$777,J$119)+'СЕТ СН'!$I$11+СВЦЭМ!$D$10+'СЕТ СН'!$I$5-'СЕТ СН'!$I$21</f>
        <v>4871.7156249999998</v>
      </c>
      <c r="K132" s="37">
        <f>SUMIFS(СВЦЭМ!$D$34:$D$777,СВЦЭМ!$A$34:$A$777,$A132,СВЦЭМ!$B$34:$B$777,K$119)+'СЕТ СН'!$I$11+СВЦЭМ!$D$10+'СЕТ СН'!$I$5-'СЕТ СН'!$I$21</f>
        <v>4809.9047425999997</v>
      </c>
      <c r="L132" s="37">
        <f>SUMIFS(СВЦЭМ!$D$34:$D$777,СВЦЭМ!$A$34:$A$777,$A132,СВЦЭМ!$B$34:$B$777,L$119)+'СЕТ СН'!$I$11+СВЦЭМ!$D$10+'СЕТ СН'!$I$5-'СЕТ СН'!$I$21</f>
        <v>4818.5759528399994</v>
      </c>
      <c r="M132" s="37">
        <f>SUMIFS(СВЦЭМ!$D$34:$D$777,СВЦЭМ!$A$34:$A$777,$A132,СВЦЭМ!$B$34:$B$777,M$119)+'СЕТ СН'!$I$11+СВЦЭМ!$D$10+'СЕТ СН'!$I$5-'СЕТ СН'!$I$21</f>
        <v>4822.5103678699998</v>
      </c>
      <c r="N132" s="37">
        <f>SUMIFS(СВЦЭМ!$D$34:$D$777,СВЦЭМ!$A$34:$A$777,$A132,СВЦЭМ!$B$34:$B$777,N$119)+'СЕТ СН'!$I$11+СВЦЭМ!$D$10+'СЕТ СН'!$I$5-'СЕТ СН'!$I$21</f>
        <v>4809.1423160999993</v>
      </c>
      <c r="O132" s="37">
        <f>SUMIFS(СВЦЭМ!$D$34:$D$777,СВЦЭМ!$A$34:$A$777,$A132,СВЦЭМ!$B$34:$B$777,O$119)+'СЕТ СН'!$I$11+СВЦЭМ!$D$10+'СЕТ СН'!$I$5-'СЕТ СН'!$I$21</f>
        <v>4802.9401151900001</v>
      </c>
      <c r="P132" s="37">
        <f>SUMIFS(СВЦЭМ!$D$34:$D$777,СВЦЭМ!$A$34:$A$777,$A132,СВЦЭМ!$B$34:$B$777,P$119)+'СЕТ СН'!$I$11+СВЦЭМ!$D$10+'СЕТ СН'!$I$5-'СЕТ СН'!$I$21</f>
        <v>4795.9222358099996</v>
      </c>
      <c r="Q132" s="37">
        <f>SUMIFS(СВЦЭМ!$D$34:$D$777,СВЦЭМ!$A$34:$A$777,$A132,СВЦЭМ!$B$34:$B$777,Q$119)+'СЕТ СН'!$I$11+СВЦЭМ!$D$10+'СЕТ СН'!$I$5-'СЕТ СН'!$I$21</f>
        <v>4792.62857472</v>
      </c>
      <c r="R132" s="37">
        <f>SUMIFS(СВЦЭМ!$D$34:$D$777,СВЦЭМ!$A$34:$A$777,$A132,СВЦЭМ!$B$34:$B$777,R$119)+'СЕТ СН'!$I$11+СВЦЭМ!$D$10+'СЕТ СН'!$I$5-'СЕТ СН'!$I$21</f>
        <v>4791.0361254299996</v>
      </c>
      <c r="S132" s="37">
        <f>SUMIFS(СВЦЭМ!$D$34:$D$777,СВЦЭМ!$A$34:$A$777,$A132,СВЦЭМ!$B$34:$B$777,S$119)+'СЕТ СН'!$I$11+СВЦЭМ!$D$10+'СЕТ СН'!$I$5-'СЕТ СН'!$I$21</f>
        <v>4810.3355900899996</v>
      </c>
      <c r="T132" s="37">
        <f>SUMIFS(СВЦЭМ!$D$34:$D$777,СВЦЭМ!$A$34:$A$777,$A132,СВЦЭМ!$B$34:$B$777,T$119)+'СЕТ СН'!$I$11+СВЦЭМ!$D$10+'СЕТ СН'!$I$5-'СЕТ СН'!$I$21</f>
        <v>4849.2651136799996</v>
      </c>
      <c r="U132" s="37">
        <f>SUMIFS(СВЦЭМ!$D$34:$D$777,СВЦЭМ!$A$34:$A$777,$A132,СВЦЭМ!$B$34:$B$777,U$119)+'СЕТ СН'!$I$11+СВЦЭМ!$D$10+'СЕТ СН'!$I$5-'СЕТ СН'!$I$21</f>
        <v>4876.5851267199996</v>
      </c>
      <c r="V132" s="37">
        <f>SUMIFS(СВЦЭМ!$D$34:$D$777,СВЦЭМ!$A$34:$A$777,$A132,СВЦЭМ!$B$34:$B$777,V$119)+'СЕТ СН'!$I$11+СВЦЭМ!$D$10+'СЕТ СН'!$I$5-'СЕТ СН'!$I$21</f>
        <v>4855.3188011900002</v>
      </c>
      <c r="W132" s="37">
        <f>SUMIFS(СВЦЭМ!$D$34:$D$777,СВЦЭМ!$A$34:$A$777,$A132,СВЦЭМ!$B$34:$B$777,W$119)+'СЕТ СН'!$I$11+СВЦЭМ!$D$10+'СЕТ СН'!$I$5-'СЕТ СН'!$I$21</f>
        <v>4808.5426017</v>
      </c>
      <c r="X132" s="37">
        <f>SUMIFS(СВЦЭМ!$D$34:$D$777,СВЦЭМ!$A$34:$A$777,$A132,СВЦЭМ!$B$34:$B$777,X$119)+'СЕТ СН'!$I$11+СВЦЭМ!$D$10+'СЕТ СН'!$I$5-'СЕТ СН'!$I$21</f>
        <v>4812.0371489099998</v>
      </c>
      <c r="Y132" s="37">
        <f>SUMIFS(СВЦЭМ!$D$34:$D$777,СВЦЭМ!$A$34:$A$777,$A132,СВЦЭМ!$B$34:$B$777,Y$119)+'СЕТ СН'!$I$11+СВЦЭМ!$D$10+'СЕТ СН'!$I$5-'СЕТ СН'!$I$21</f>
        <v>4938.5269163100002</v>
      </c>
    </row>
    <row r="133" spans="1:25" ht="15.75" x14ac:dyDescent="0.2">
      <c r="A133" s="36">
        <f t="shared" si="3"/>
        <v>43022</v>
      </c>
      <c r="B133" s="37">
        <f>SUMIFS(СВЦЭМ!$D$34:$D$777,СВЦЭМ!$A$34:$A$777,$A133,СВЦЭМ!$B$34:$B$777,B$119)+'СЕТ СН'!$I$11+СВЦЭМ!$D$10+'СЕТ СН'!$I$5-'СЕТ СН'!$I$21</f>
        <v>5026.2157014599998</v>
      </c>
      <c r="C133" s="37">
        <f>SUMIFS(СВЦЭМ!$D$34:$D$777,СВЦЭМ!$A$34:$A$777,$A133,СВЦЭМ!$B$34:$B$777,C$119)+'СЕТ СН'!$I$11+СВЦЭМ!$D$10+'СЕТ СН'!$I$5-'СЕТ СН'!$I$21</f>
        <v>5092.9320145900001</v>
      </c>
      <c r="D133" s="37">
        <f>SUMIFS(СВЦЭМ!$D$34:$D$777,СВЦЭМ!$A$34:$A$777,$A133,СВЦЭМ!$B$34:$B$777,D$119)+'СЕТ СН'!$I$11+СВЦЭМ!$D$10+'СЕТ СН'!$I$5-'СЕТ СН'!$I$21</f>
        <v>5074.2745937899999</v>
      </c>
      <c r="E133" s="37">
        <f>SUMIFS(СВЦЭМ!$D$34:$D$777,СВЦЭМ!$A$34:$A$777,$A133,СВЦЭМ!$B$34:$B$777,E$119)+'СЕТ СН'!$I$11+СВЦЭМ!$D$10+'СЕТ СН'!$I$5-'СЕТ СН'!$I$21</f>
        <v>5094.7463064699996</v>
      </c>
      <c r="F133" s="37">
        <f>SUMIFS(СВЦЭМ!$D$34:$D$777,СВЦЭМ!$A$34:$A$777,$A133,СВЦЭМ!$B$34:$B$777,F$119)+'СЕТ СН'!$I$11+СВЦЭМ!$D$10+'СЕТ СН'!$I$5-'СЕТ СН'!$I$21</f>
        <v>5089.4915290399995</v>
      </c>
      <c r="G133" s="37">
        <f>SUMIFS(СВЦЭМ!$D$34:$D$777,СВЦЭМ!$A$34:$A$777,$A133,СВЦЭМ!$B$34:$B$777,G$119)+'СЕТ СН'!$I$11+СВЦЭМ!$D$10+'СЕТ СН'!$I$5-'СЕТ СН'!$I$21</f>
        <v>5078.0156269599993</v>
      </c>
      <c r="H133" s="37">
        <f>SUMIFS(СВЦЭМ!$D$34:$D$777,СВЦЭМ!$A$34:$A$777,$A133,СВЦЭМ!$B$34:$B$777,H$119)+'СЕТ СН'!$I$11+СВЦЭМ!$D$10+'СЕТ СН'!$I$5-'СЕТ СН'!$I$21</f>
        <v>5034.4565053799997</v>
      </c>
      <c r="I133" s="37">
        <f>SUMIFS(СВЦЭМ!$D$34:$D$777,СВЦЭМ!$A$34:$A$777,$A133,СВЦЭМ!$B$34:$B$777,I$119)+'СЕТ СН'!$I$11+СВЦЭМ!$D$10+'СЕТ СН'!$I$5-'СЕТ СН'!$I$21</f>
        <v>4980.7499730899999</v>
      </c>
      <c r="J133" s="37">
        <f>SUMIFS(СВЦЭМ!$D$34:$D$777,СВЦЭМ!$A$34:$A$777,$A133,СВЦЭМ!$B$34:$B$777,J$119)+'СЕТ СН'!$I$11+СВЦЭМ!$D$10+'СЕТ СН'!$I$5-'СЕТ СН'!$I$21</f>
        <v>4860.3081115799996</v>
      </c>
      <c r="K133" s="37">
        <f>SUMIFS(СВЦЭМ!$D$34:$D$777,СВЦЭМ!$A$34:$A$777,$A133,СВЦЭМ!$B$34:$B$777,K$119)+'СЕТ СН'!$I$11+СВЦЭМ!$D$10+'СЕТ СН'!$I$5-'СЕТ СН'!$I$21</f>
        <v>4768.6850818599996</v>
      </c>
      <c r="L133" s="37">
        <f>SUMIFS(СВЦЭМ!$D$34:$D$777,СВЦЭМ!$A$34:$A$777,$A133,СВЦЭМ!$B$34:$B$777,L$119)+'СЕТ СН'!$I$11+СВЦЭМ!$D$10+'СЕТ СН'!$I$5-'СЕТ СН'!$I$21</f>
        <v>4802.2016810199993</v>
      </c>
      <c r="M133" s="37">
        <f>SUMIFS(СВЦЭМ!$D$34:$D$777,СВЦЭМ!$A$34:$A$777,$A133,СВЦЭМ!$B$34:$B$777,M$119)+'СЕТ СН'!$I$11+СВЦЭМ!$D$10+'СЕТ СН'!$I$5-'СЕТ СН'!$I$21</f>
        <v>4815.53506664</v>
      </c>
      <c r="N133" s="37">
        <f>SUMIFS(СВЦЭМ!$D$34:$D$777,СВЦЭМ!$A$34:$A$777,$A133,СВЦЭМ!$B$34:$B$777,N$119)+'СЕТ СН'!$I$11+СВЦЭМ!$D$10+'СЕТ СН'!$I$5-'СЕТ СН'!$I$21</f>
        <v>4801.3390969599996</v>
      </c>
      <c r="O133" s="37">
        <f>SUMIFS(СВЦЭМ!$D$34:$D$777,СВЦЭМ!$A$34:$A$777,$A133,СВЦЭМ!$B$34:$B$777,O$119)+'СЕТ СН'!$I$11+СВЦЭМ!$D$10+'СЕТ СН'!$I$5-'СЕТ СН'!$I$21</f>
        <v>4791.7396648999993</v>
      </c>
      <c r="P133" s="37">
        <f>SUMIFS(СВЦЭМ!$D$34:$D$777,СВЦЭМ!$A$34:$A$777,$A133,СВЦЭМ!$B$34:$B$777,P$119)+'СЕТ СН'!$I$11+СВЦЭМ!$D$10+'СЕТ СН'!$I$5-'СЕТ СН'!$I$21</f>
        <v>4786.4660040700001</v>
      </c>
      <c r="Q133" s="37">
        <f>SUMIFS(СВЦЭМ!$D$34:$D$777,СВЦЭМ!$A$34:$A$777,$A133,СВЦЭМ!$B$34:$B$777,Q$119)+'СЕТ СН'!$I$11+СВЦЭМ!$D$10+'СЕТ СН'!$I$5-'СЕТ СН'!$I$21</f>
        <v>4785.1886821799999</v>
      </c>
      <c r="R133" s="37">
        <f>SUMIFS(СВЦЭМ!$D$34:$D$777,СВЦЭМ!$A$34:$A$777,$A133,СВЦЭМ!$B$34:$B$777,R$119)+'СЕТ СН'!$I$11+СВЦЭМ!$D$10+'СЕТ СН'!$I$5-'СЕТ СН'!$I$21</f>
        <v>4780.1022825</v>
      </c>
      <c r="S133" s="37">
        <f>SUMIFS(СВЦЭМ!$D$34:$D$777,СВЦЭМ!$A$34:$A$777,$A133,СВЦЭМ!$B$34:$B$777,S$119)+'СЕТ СН'!$I$11+СВЦЭМ!$D$10+'СЕТ СН'!$I$5-'СЕТ СН'!$I$21</f>
        <v>4798.2738012</v>
      </c>
      <c r="T133" s="37">
        <f>SUMIFS(СВЦЭМ!$D$34:$D$777,СВЦЭМ!$A$34:$A$777,$A133,СВЦЭМ!$B$34:$B$777,T$119)+'СЕТ СН'!$I$11+СВЦЭМ!$D$10+'СЕТ СН'!$I$5-'СЕТ СН'!$I$21</f>
        <v>4842.5434847999995</v>
      </c>
      <c r="U133" s="37">
        <f>SUMIFS(СВЦЭМ!$D$34:$D$777,СВЦЭМ!$A$34:$A$777,$A133,СВЦЭМ!$B$34:$B$777,U$119)+'СЕТ СН'!$I$11+СВЦЭМ!$D$10+'СЕТ СН'!$I$5-'СЕТ СН'!$I$21</f>
        <v>4875.9596604099997</v>
      </c>
      <c r="V133" s="37">
        <f>SUMIFS(СВЦЭМ!$D$34:$D$777,СВЦЭМ!$A$34:$A$777,$A133,СВЦЭМ!$B$34:$B$777,V$119)+'СЕТ СН'!$I$11+СВЦЭМ!$D$10+'СЕТ СН'!$I$5-'СЕТ СН'!$I$21</f>
        <v>4837.2695030599998</v>
      </c>
      <c r="W133" s="37">
        <f>SUMIFS(СВЦЭМ!$D$34:$D$777,СВЦЭМ!$A$34:$A$777,$A133,СВЦЭМ!$B$34:$B$777,W$119)+'СЕТ СН'!$I$11+СВЦЭМ!$D$10+'СЕТ СН'!$I$5-'СЕТ СН'!$I$21</f>
        <v>4783.79094377</v>
      </c>
      <c r="X133" s="37">
        <f>SUMIFS(СВЦЭМ!$D$34:$D$777,СВЦЭМ!$A$34:$A$777,$A133,СВЦЭМ!$B$34:$B$777,X$119)+'СЕТ СН'!$I$11+СВЦЭМ!$D$10+'СЕТ СН'!$I$5-'СЕТ СН'!$I$21</f>
        <v>4820.2914985799998</v>
      </c>
      <c r="Y133" s="37">
        <f>SUMIFS(СВЦЭМ!$D$34:$D$777,СВЦЭМ!$A$34:$A$777,$A133,СВЦЭМ!$B$34:$B$777,Y$119)+'СЕТ СН'!$I$11+СВЦЭМ!$D$10+'СЕТ СН'!$I$5-'СЕТ СН'!$I$21</f>
        <v>4933.7717214599998</v>
      </c>
    </row>
    <row r="134" spans="1:25" ht="15.75" x14ac:dyDescent="0.2">
      <c r="A134" s="36">
        <f t="shared" si="3"/>
        <v>43023</v>
      </c>
      <c r="B134" s="37">
        <f>SUMIFS(СВЦЭМ!$D$34:$D$777,СВЦЭМ!$A$34:$A$777,$A134,СВЦЭМ!$B$34:$B$777,B$119)+'СЕТ СН'!$I$11+СВЦЭМ!$D$10+'СЕТ СН'!$I$5-'СЕТ СН'!$I$21</f>
        <v>4992.0483334799992</v>
      </c>
      <c r="C134" s="37">
        <f>SUMIFS(СВЦЭМ!$D$34:$D$777,СВЦЭМ!$A$34:$A$777,$A134,СВЦЭМ!$B$34:$B$777,C$119)+'СЕТ СН'!$I$11+СВЦЭМ!$D$10+'СЕТ СН'!$I$5-'СЕТ СН'!$I$21</f>
        <v>5050.4607391199997</v>
      </c>
      <c r="D134" s="37">
        <f>SUMIFS(СВЦЭМ!$D$34:$D$777,СВЦЭМ!$A$34:$A$777,$A134,СВЦЭМ!$B$34:$B$777,D$119)+'СЕТ СН'!$I$11+СВЦЭМ!$D$10+'СЕТ СН'!$I$5-'СЕТ СН'!$I$21</f>
        <v>5090.5275032299996</v>
      </c>
      <c r="E134" s="37">
        <f>SUMIFS(СВЦЭМ!$D$34:$D$777,СВЦЭМ!$A$34:$A$777,$A134,СВЦЭМ!$B$34:$B$777,E$119)+'СЕТ СН'!$I$11+СВЦЭМ!$D$10+'СЕТ СН'!$I$5-'СЕТ СН'!$I$21</f>
        <v>5107.9584804899996</v>
      </c>
      <c r="F134" s="37">
        <f>SUMIFS(СВЦЭМ!$D$34:$D$777,СВЦЭМ!$A$34:$A$777,$A134,СВЦЭМ!$B$34:$B$777,F$119)+'СЕТ СН'!$I$11+СВЦЭМ!$D$10+'СЕТ СН'!$I$5-'СЕТ СН'!$I$21</f>
        <v>5107.6941477499995</v>
      </c>
      <c r="G134" s="37">
        <f>SUMIFS(СВЦЭМ!$D$34:$D$777,СВЦЭМ!$A$34:$A$777,$A134,СВЦЭМ!$B$34:$B$777,G$119)+'СЕТ СН'!$I$11+СВЦЭМ!$D$10+'СЕТ СН'!$I$5-'СЕТ СН'!$I$21</f>
        <v>5078.2864195799993</v>
      </c>
      <c r="H134" s="37">
        <f>SUMIFS(СВЦЭМ!$D$34:$D$777,СВЦЭМ!$A$34:$A$777,$A134,СВЦЭМ!$B$34:$B$777,H$119)+'СЕТ СН'!$I$11+СВЦЭМ!$D$10+'СЕТ СН'!$I$5-'СЕТ СН'!$I$21</f>
        <v>5047.49857376</v>
      </c>
      <c r="I134" s="37">
        <f>SUMIFS(СВЦЭМ!$D$34:$D$777,СВЦЭМ!$A$34:$A$777,$A134,СВЦЭМ!$B$34:$B$777,I$119)+'СЕТ СН'!$I$11+СВЦЭМ!$D$10+'СЕТ СН'!$I$5-'СЕТ СН'!$I$21</f>
        <v>5007.9069645499994</v>
      </c>
      <c r="J134" s="37">
        <f>SUMIFS(СВЦЭМ!$D$34:$D$777,СВЦЭМ!$A$34:$A$777,$A134,СВЦЭМ!$B$34:$B$777,J$119)+'СЕТ СН'!$I$11+СВЦЭМ!$D$10+'СЕТ СН'!$I$5-'СЕТ СН'!$I$21</f>
        <v>4877.4701012799997</v>
      </c>
      <c r="K134" s="37">
        <f>SUMIFS(СВЦЭМ!$D$34:$D$777,СВЦЭМ!$A$34:$A$777,$A134,СВЦЭМ!$B$34:$B$777,K$119)+'СЕТ СН'!$I$11+СВЦЭМ!$D$10+'СЕТ СН'!$I$5-'СЕТ СН'!$I$21</f>
        <v>4767.9245406699993</v>
      </c>
      <c r="L134" s="37">
        <f>SUMIFS(СВЦЭМ!$D$34:$D$777,СВЦЭМ!$A$34:$A$777,$A134,СВЦЭМ!$B$34:$B$777,L$119)+'СЕТ СН'!$I$11+СВЦЭМ!$D$10+'СЕТ СН'!$I$5-'СЕТ СН'!$I$21</f>
        <v>4787.71238421</v>
      </c>
      <c r="M134" s="37">
        <f>SUMIFS(СВЦЭМ!$D$34:$D$777,СВЦЭМ!$A$34:$A$777,$A134,СВЦЭМ!$B$34:$B$777,M$119)+'СЕТ СН'!$I$11+СВЦЭМ!$D$10+'СЕТ СН'!$I$5-'СЕТ СН'!$I$21</f>
        <v>4796.1206521899994</v>
      </c>
      <c r="N134" s="37">
        <f>SUMIFS(СВЦЭМ!$D$34:$D$777,СВЦЭМ!$A$34:$A$777,$A134,СВЦЭМ!$B$34:$B$777,N$119)+'СЕТ СН'!$I$11+СВЦЭМ!$D$10+'СЕТ СН'!$I$5-'СЕТ СН'!$I$21</f>
        <v>4781.3164086899997</v>
      </c>
      <c r="O134" s="37">
        <f>SUMIFS(СВЦЭМ!$D$34:$D$777,СВЦЭМ!$A$34:$A$777,$A134,СВЦЭМ!$B$34:$B$777,O$119)+'СЕТ СН'!$I$11+СВЦЭМ!$D$10+'СЕТ СН'!$I$5-'СЕТ СН'!$I$21</f>
        <v>4771.7181113399993</v>
      </c>
      <c r="P134" s="37">
        <f>SUMIFS(СВЦЭМ!$D$34:$D$777,СВЦЭМ!$A$34:$A$777,$A134,СВЦЭМ!$B$34:$B$777,P$119)+'СЕТ СН'!$I$11+СВЦЭМ!$D$10+'СЕТ СН'!$I$5-'СЕТ СН'!$I$21</f>
        <v>4765.4159075399994</v>
      </c>
      <c r="Q134" s="37">
        <f>SUMIFS(СВЦЭМ!$D$34:$D$777,СВЦЭМ!$A$34:$A$777,$A134,СВЦЭМ!$B$34:$B$777,Q$119)+'СЕТ СН'!$I$11+СВЦЭМ!$D$10+'СЕТ СН'!$I$5-'СЕТ СН'!$I$21</f>
        <v>4763.0470635000001</v>
      </c>
      <c r="R134" s="37">
        <f>SUMIFS(СВЦЭМ!$D$34:$D$777,СВЦЭМ!$A$34:$A$777,$A134,СВЦЭМ!$B$34:$B$777,R$119)+'СЕТ СН'!$I$11+СВЦЭМ!$D$10+'СЕТ СН'!$I$5-'СЕТ СН'!$I$21</f>
        <v>4763.1998918299996</v>
      </c>
      <c r="S134" s="37">
        <f>SUMIFS(СВЦЭМ!$D$34:$D$777,СВЦЭМ!$A$34:$A$777,$A134,СВЦЭМ!$B$34:$B$777,S$119)+'СЕТ СН'!$I$11+СВЦЭМ!$D$10+'СЕТ СН'!$I$5-'СЕТ СН'!$I$21</f>
        <v>4790.12341664</v>
      </c>
      <c r="T134" s="37">
        <f>SUMIFS(СВЦЭМ!$D$34:$D$777,СВЦЭМ!$A$34:$A$777,$A134,СВЦЭМ!$B$34:$B$777,T$119)+'СЕТ СН'!$I$11+СВЦЭМ!$D$10+'СЕТ СН'!$I$5-'СЕТ СН'!$I$21</f>
        <v>4834.6437091099997</v>
      </c>
      <c r="U134" s="37">
        <f>SUMIFS(СВЦЭМ!$D$34:$D$777,СВЦЭМ!$A$34:$A$777,$A134,СВЦЭМ!$B$34:$B$777,U$119)+'СЕТ СН'!$I$11+СВЦЭМ!$D$10+'СЕТ СН'!$I$5-'СЕТ СН'!$I$21</f>
        <v>4869.33616575</v>
      </c>
      <c r="V134" s="37">
        <f>SUMIFS(СВЦЭМ!$D$34:$D$777,СВЦЭМ!$A$34:$A$777,$A134,СВЦЭМ!$B$34:$B$777,V$119)+'СЕТ СН'!$I$11+СВЦЭМ!$D$10+'СЕТ СН'!$I$5-'СЕТ СН'!$I$21</f>
        <v>4850.2415381199999</v>
      </c>
      <c r="W134" s="37">
        <f>SUMIFS(СВЦЭМ!$D$34:$D$777,СВЦЭМ!$A$34:$A$777,$A134,СВЦЭМ!$B$34:$B$777,W$119)+'СЕТ СН'!$I$11+СВЦЭМ!$D$10+'СЕТ СН'!$I$5-'СЕТ СН'!$I$21</f>
        <v>4803.99513389</v>
      </c>
      <c r="X134" s="37">
        <f>SUMIFS(СВЦЭМ!$D$34:$D$777,СВЦЭМ!$A$34:$A$777,$A134,СВЦЭМ!$B$34:$B$777,X$119)+'СЕТ СН'!$I$11+СВЦЭМ!$D$10+'СЕТ СН'!$I$5-'СЕТ СН'!$I$21</f>
        <v>4787.0536732</v>
      </c>
      <c r="Y134" s="37">
        <f>SUMIFS(СВЦЭМ!$D$34:$D$777,СВЦЭМ!$A$34:$A$777,$A134,СВЦЭМ!$B$34:$B$777,Y$119)+'СЕТ СН'!$I$11+СВЦЭМ!$D$10+'СЕТ СН'!$I$5-'СЕТ СН'!$I$21</f>
        <v>4893.3579093600001</v>
      </c>
    </row>
    <row r="135" spans="1:25" ht="15.75" x14ac:dyDescent="0.2">
      <c r="A135" s="36">
        <f t="shared" si="3"/>
        <v>43024</v>
      </c>
      <c r="B135" s="37">
        <f>SUMIFS(СВЦЭМ!$D$34:$D$777,СВЦЭМ!$A$34:$A$777,$A135,СВЦЭМ!$B$34:$B$777,B$119)+'СЕТ СН'!$I$11+СВЦЭМ!$D$10+'СЕТ СН'!$I$5-'СЕТ СН'!$I$21</f>
        <v>4927.4893004400001</v>
      </c>
      <c r="C135" s="37">
        <f>SUMIFS(СВЦЭМ!$D$34:$D$777,СВЦЭМ!$A$34:$A$777,$A135,СВЦЭМ!$B$34:$B$777,C$119)+'СЕТ СН'!$I$11+СВЦЭМ!$D$10+'СЕТ СН'!$I$5-'СЕТ СН'!$I$21</f>
        <v>4967.1712318299997</v>
      </c>
      <c r="D135" s="37">
        <f>SUMIFS(СВЦЭМ!$D$34:$D$777,СВЦЭМ!$A$34:$A$777,$A135,СВЦЭМ!$B$34:$B$777,D$119)+'СЕТ СН'!$I$11+СВЦЭМ!$D$10+'СЕТ СН'!$I$5-'СЕТ СН'!$I$21</f>
        <v>5000.82437209</v>
      </c>
      <c r="E135" s="37">
        <f>SUMIFS(СВЦЭМ!$D$34:$D$777,СВЦЭМ!$A$34:$A$777,$A135,СВЦЭМ!$B$34:$B$777,E$119)+'СЕТ СН'!$I$11+СВЦЭМ!$D$10+'СЕТ СН'!$I$5-'СЕТ СН'!$I$21</f>
        <v>5015.8053309299994</v>
      </c>
      <c r="F135" s="37">
        <f>SUMIFS(СВЦЭМ!$D$34:$D$777,СВЦЭМ!$A$34:$A$777,$A135,СВЦЭМ!$B$34:$B$777,F$119)+'СЕТ СН'!$I$11+СВЦЭМ!$D$10+'СЕТ СН'!$I$5-'СЕТ СН'!$I$21</f>
        <v>5011.1086958399992</v>
      </c>
      <c r="G135" s="37">
        <f>SUMIFS(СВЦЭМ!$D$34:$D$777,СВЦЭМ!$A$34:$A$777,$A135,СВЦЭМ!$B$34:$B$777,G$119)+'СЕТ СН'!$I$11+СВЦЭМ!$D$10+'СЕТ СН'!$I$5-'СЕТ СН'!$I$21</f>
        <v>4979.5450515399998</v>
      </c>
      <c r="H135" s="37">
        <f>SUMIFS(СВЦЭМ!$D$34:$D$777,СВЦЭМ!$A$34:$A$777,$A135,СВЦЭМ!$B$34:$B$777,H$119)+'СЕТ СН'!$I$11+СВЦЭМ!$D$10+'СЕТ СН'!$I$5-'СЕТ СН'!$I$21</f>
        <v>4975.1084778999993</v>
      </c>
      <c r="I135" s="37">
        <f>SUMIFS(СВЦЭМ!$D$34:$D$777,СВЦЭМ!$A$34:$A$777,$A135,СВЦЭМ!$B$34:$B$777,I$119)+'СЕТ СН'!$I$11+СВЦЭМ!$D$10+'СЕТ СН'!$I$5-'СЕТ СН'!$I$21</f>
        <v>4959.9801107399999</v>
      </c>
      <c r="J135" s="37">
        <f>SUMIFS(СВЦЭМ!$D$34:$D$777,СВЦЭМ!$A$34:$A$777,$A135,СВЦЭМ!$B$34:$B$777,J$119)+'СЕТ СН'!$I$11+СВЦЭМ!$D$10+'СЕТ СН'!$I$5-'СЕТ СН'!$I$21</f>
        <v>4916.5865552899995</v>
      </c>
      <c r="K135" s="37">
        <f>SUMIFS(СВЦЭМ!$D$34:$D$777,СВЦЭМ!$A$34:$A$777,$A135,СВЦЭМ!$B$34:$B$777,K$119)+'СЕТ СН'!$I$11+СВЦЭМ!$D$10+'СЕТ СН'!$I$5-'СЕТ СН'!$I$21</f>
        <v>4847.6324825599995</v>
      </c>
      <c r="L135" s="37">
        <f>SUMIFS(СВЦЭМ!$D$34:$D$777,СВЦЭМ!$A$34:$A$777,$A135,СВЦЭМ!$B$34:$B$777,L$119)+'СЕТ СН'!$I$11+СВЦЭМ!$D$10+'СЕТ СН'!$I$5-'СЕТ СН'!$I$21</f>
        <v>4757.5637371899993</v>
      </c>
      <c r="M135" s="37">
        <f>SUMIFS(СВЦЭМ!$D$34:$D$777,СВЦЭМ!$A$34:$A$777,$A135,СВЦЭМ!$B$34:$B$777,M$119)+'СЕТ СН'!$I$11+СВЦЭМ!$D$10+'СЕТ СН'!$I$5-'СЕТ СН'!$I$21</f>
        <v>4712.1680452299997</v>
      </c>
      <c r="N135" s="37">
        <f>SUMIFS(СВЦЭМ!$D$34:$D$777,СВЦЭМ!$A$34:$A$777,$A135,СВЦЭМ!$B$34:$B$777,N$119)+'СЕТ СН'!$I$11+СВЦЭМ!$D$10+'СЕТ СН'!$I$5-'СЕТ СН'!$I$21</f>
        <v>4709.1856968299999</v>
      </c>
      <c r="O135" s="37">
        <f>SUMIFS(СВЦЭМ!$D$34:$D$777,СВЦЭМ!$A$34:$A$777,$A135,СВЦЭМ!$B$34:$B$777,O$119)+'СЕТ СН'!$I$11+СВЦЭМ!$D$10+'СЕТ СН'!$I$5-'СЕТ СН'!$I$21</f>
        <v>4712.15394302</v>
      </c>
      <c r="P135" s="37">
        <f>SUMIFS(СВЦЭМ!$D$34:$D$777,СВЦЭМ!$A$34:$A$777,$A135,СВЦЭМ!$B$34:$B$777,P$119)+'СЕТ СН'!$I$11+СВЦЭМ!$D$10+'СЕТ СН'!$I$5-'СЕТ СН'!$I$21</f>
        <v>4703.4530360600002</v>
      </c>
      <c r="Q135" s="37">
        <f>SUMIFS(СВЦЭМ!$D$34:$D$777,СВЦЭМ!$A$34:$A$777,$A135,СВЦЭМ!$B$34:$B$777,Q$119)+'СЕТ СН'!$I$11+СВЦЭМ!$D$10+'СЕТ СН'!$I$5-'СЕТ СН'!$I$21</f>
        <v>4701.8066418199996</v>
      </c>
      <c r="R135" s="37">
        <f>SUMIFS(СВЦЭМ!$D$34:$D$777,СВЦЭМ!$A$34:$A$777,$A135,СВЦЭМ!$B$34:$B$777,R$119)+'СЕТ СН'!$I$11+СВЦЭМ!$D$10+'СЕТ СН'!$I$5-'СЕТ СН'!$I$21</f>
        <v>4699.5130320600001</v>
      </c>
      <c r="S135" s="37">
        <f>SUMIFS(СВЦЭМ!$D$34:$D$777,СВЦЭМ!$A$34:$A$777,$A135,СВЦЭМ!$B$34:$B$777,S$119)+'СЕТ СН'!$I$11+СВЦЭМ!$D$10+'СЕТ СН'!$I$5-'СЕТ СН'!$I$21</f>
        <v>4710.3374785899996</v>
      </c>
      <c r="T135" s="37">
        <f>SUMIFS(СВЦЭМ!$D$34:$D$777,СВЦЭМ!$A$34:$A$777,$A135,СВЦЭМ!$B$34:$B$777,T$119)+'СЕТ СН'!$I$11+СВЦЭМ!$D$10+'СЕТ СН'!$I$5-'СЕТ СН'!$I$21</f>
        <v>4725.9696262299994</v>
      </c>
      <c r="U135" s="37">
        <f>SUMIFS(СВЦЭМ!$D$34:$D$777,СВЦЭМ!$A$34:$A$777,$A135,СВЦЭМ!$B$34:$B$777,U$119)+'СЕТ СН'!$I$11+СВЦЭМ!$D$10+'СЕТ СН'!$I$5-'СЕТ СН'!$I$21</f>
        <v>4736.6868654899999</v>
      </c>
      <c r="V135" s="37">
        <f>SUMIFS(СВЦЭМ!$D$34:$D$777,СВЦЭМ!$A$34:$A$777,$A135,СВЦЭМ!$B$34:$B$777,V$119)+'СЕТ СН'!$I$11+СВЦЭМ!$D$10+'СЕТ СН'!$I$5-'СЕТ СН'!$I$21</f>
        <v>4779.63730037</v>
      </c>
      <c r="W135" s="37">
        <f>SUMIFS(СВЦЭМ!$D$34:$D$777,СВЦЭМ!$A$34:$A$777,$A135,СВЦЭМ!$B$34:$B$777,W$119)+'СЕТ СН'!$I$11+СВЦЭМ!$D$10+'СЕТ СН'!$I$5-'СЕТ СН'!$I$21</f>
        <v>4841.3109421099998</v>
      </c>
      <c r="X135" s="37">
        <f>SUMIFS(СВЦЭМ!$D$34:$D$777,СВЦЭМ!$A$34:$A$777,$A135,СВЦЭМ!$B$34:$B$777,X$119)+'СЕТ СН'!$I$11+СВЦЭМ!$D$10+'СЕТ СН'!$I$5-'СЕТ СН'!$I$21</f>
        <v>4915.7106667299995</v>
      </c>
      <c r="Y135" s="37">
        <f>SUMIFS(СВЦЭМ!$D$34:$D$777,СВЦЭМ!$A$34:$A$777,$A135,СВЦЭМ!$B$34:$B$777,Y$119)+'СЕТ СН'!$I$11+СВЦЭМ!$D$10+'СЕТ СН'!$I$5-'СЕТ СН'!$I$21</f>
        <v>4955.7786165699999</v>
      </c>
    </row>
    <row r="136" spans="1:25" ht="15.75" x14ac:dyDescent="0.2">
      <c r="A136" s="36">
        <f t="shared" si="3"/>
        <v>43025</v>
      </c>
      <c r="B136" s="37">
        <f>SUMIFS(СВЦЭМ!$D$34:$D$777,СВЦЭМ!$A$34:$A$777,$A136,СВЦЭМ!$B$34:$B$777,B$119)+'СЕТ СН'!$I$11+СВЦЭМ!$D$10+'СЕТ СН'!$I$5-'СЕТ СН'!$I$21</f>
        <v>4954.8193243099995</v>
      </c>
      <c r="C136" s="37">
        <f>SUMIFS(СВЦЭМ!$D$34:$D$777,СВЦЭМ!$A$34:$A$777,$A136,СВЦЭМ!$B$34:$B$777,C$119)+'СЕТ СН'!$I$11+СВЦЭМ!$D$10+'СЕТ СН'!$I$5-'СЕТ СН'!$I$21</f>
        <v>4986.7360408599998</v>
      </c>
      <c r="D136" s="37">
        <f>SUMIFS(СВЦЭМ!$D$34:$D$777,СВЦЭМ!$A$34:$A$777,$A136,СВЦЭМ!$B$34:$B$777,D$119)+'СЕТ СН'!$I$11+СВЦЭМ!$D$10+'СЕТ СН'!$I$5-'СЕТ СН'!$I$21</f>
        <v>5027.2602621299993</v>
      </c>
      <c r="E136" s="37">
        <f>SUMIFS(СВЦЭМ!$D$34:$D$777,СВЦЭМ!$A$34:$A$777,$A136,СВЦЭМ!$B$34:$B$777,E$119)+'СЕТ СН'!$I$11+СВЦЭМ!$D$10+'СЕТ СН'!$I$5-'СЕТ СН'!$I$21</f>
        <v>5039.2968471699996</v>
      </c>
      <c r="F136" s="37">
        <f>SUMIFS(СВЦЭМ!$D$34:$D$777,СВЦЭМ!$A$34:$A$777,$A136,СВЦЭМ!$B$34:$B$777,F$119)+'СЕТ СН'!$I$11+СВЦЭМ!$D$10+'СЕТ СН'!$I$5-'СЕТ СН'!$I$21</f>
        <v>5043.8884271099996</v>
      </c>
      <c r="G136" s="37">
        <f>SUMIFS(СВЦЭМ!$D$34:$D$777,СВЦЭМ!$A$34:$A$777,$A136,СВЦЭМ!$B$34:$B$777,G$119)+'СЕТ СН'!$I$11+СВЦЭМ!$D$10+'СЕТ СН'!$I$5-'СЕТ СН'!$I$21</f>
        <v>5018.8478507700002</v>
      </c>
      <c r="H136" s="37">
        <f>SUMIFS(СВЦЭМ!$D$34:$D$777,СВЦЭМ!$A$34:$A$777,$A136,СВЦЭМ!$B$34:$B$777,H$119)+'СЕТ СН'!$I$11+СВЦЭМ!$D$10+'СЕТ СН'!$I$5-'СЕТ СН'!$I$21</f>
        <v>4977.2323130699997</v>
      </c>
      <c r="I136" s="37">
        <f>SUMIFS(СВЦЭМ!$D$34:$D$777,СВЦЭМ!$A$34:$A$777,$A136,СВЦЭМ!$B$34:$B$777,I$119)+'СЕТ СН'!$I$11+СВЦЭМ!$D$10+'СЕТ СН'!$I$5-'СЕТ СН'!$I$21</f>
        <v>4971.3487418299992</v>
      </c>
      <c r="J136" s="37">
        <f>SUMIFS(СВЦЭМ!$D$34:$D$777,СВЦЭМ!$A$34:$A$777,$A136,СВЦЭМ!$B$34:$B$777,J$119)+'СЕТ СН'!$I$11+СВЦЭМ!$D$10+'СЕТ СН'!$I$5-'СЕТ СН'!$I$21</f>
        <v>4920.1824243199999</v>
      </c>
      <c r="K136" s="37">
        <f>SUMIFS(СВЦЭМ!$D$34:$D$777,СВЦЭМ!$A$34:$A$777,$A136,СВЦЭМ!$B$34:$B$777,K$119)+'СЕТ СН'!$I$11+СВЦЭМ!$D$10+'СЕТ СН'!$I$5-'СЕТ СН'!$I$21</f>
        <v>4848.6601889699996</v>
      </c>
      <c r="L136" s="37">
        <f>SUMIFS(СВЦЭМ!$D$34:$D$777,СВЦЭМ!$A$34:$A$777,$A136,СВЦЭМ!$B$34:$B$777,L$119)+'СЕТ СН'!$I$11+СВЦЭМ!$D$10+'СЕТ СН'!$I$5-'СЕТ СН'!$I$21</f>
        <v>4769.9833163399999</v>
      </c>
      <c r="M136" s="37">
        <f>SUMIFS(СВЦЭМ!$D$34:$D$777,СВЦЭМ!$A$34:$A$777,$A136,СВЦЭМ!$B$34:$B$777,M$119)+'СЕТ СН'!$I$11+СВЦЭМ!$D$10+'СЕТ СН'!$I$5-'СЕТ СН'!$I$21</f>
        <v>4729.5284086499996</v>
      </c>
      <c r="N136" s="37">
        <f>SUMIFS(СВЦЭМ!$D$34:$D$777,СВЦЭМ!$A$34:$A$777,$A136,СВЦЭМ!$B$34:$B$777,N$119)+'СЕТ СН'!$I$11+СВЦЭМ!$D$10+'СЕТ СН'!$I$5-'СЕТ СН'!$I$21</f>
        <v>4721.7941706599995</v>
      </c>
      <c r="O136" s="37">
        <f>SUMIFS(СВЦЭМ!$D$34:$D$777,СВЦЭМ!$A$34:$A$777,$A136,СВЦЭМ!$B$34:$B$777,O$119)+'СЕТ СН'!$I$11+СВЦЭМ!$D$10+'СЕТ СН'!$I$5-'СЕТ СН'!$I$21</f>
        <v>4722.00007809</v>
      </c>
      <c r="P136" s="37">
        <f>SUMIFS(СВЦЭМ!$D$34:$D$777,СВЦЭМ!$A$34:$A$777,$A136,СВЦЭМ!$B$34:$B$777,P$119)+'СЕТ СН'!$I$11+СВЦЭМ!$D$10+'СЕТ СН'!$I$5-'СЕТ СН'!$I$21</f>
        <v>4714.6948495799998</v>
      </c>
      <c r="Q136" s="37">
        <f>SUMIFS(СВЦЭМ!$D$34:$D$777,СВЦЭМ!$A$34:$A$777,$A136,СВЦЭМ!$B$34:$B$777,Q$119)+'СЕТ СН'!$I$11+СВЦЭМ!$D$10+'СЕТ СН'!$I$5-'СЕТ СН'!$I$21</f>
        <v>4712.4507652799994</v>
      </c>
      <c r="R136" s="37">
        <f>SUMIFS(СВЦЭМ!$D$34:$D$777,СВЦЭМ!$A$34:$A$777,$A136,СВЦЭМ!$B$34:$B$777,R$119)+'СЕТ СН'!$I$11+СВЦЭМ!$D$10+'СЕТ СН'!$I$5-'СЕТ СН'!$I$21</f>
        <v>4712.6952329299993</v>
      </c>
      <c r="S136" s="37">
        <f>SUMIFS(СВЦЭМ!$D$34:$D$777,СВЦЭМ!$A$34:$A$777,$A136,СВЦЭМ!$B$34:$B$777,S$119)+'СЕТ СН'!$I$11+СВЦЭМ!$D$10+'СЕТ СН'!$I$5-'СЕТ СН'!$I$21</f>
        <v>4719.3327958499995</v>
      </c>
      <c r="T136" s="37">
        <f>SUMIFS(СВЦЭМ!$D$34:$D$777,СВЦЭМ!$A$34:$A$777,$A136,СВЦЭМ!$B$34:$B$777,T$119)+'СЕТ СН'!$I$11+СВЦЭМ!$D$10+'СЕТ СН'!$I$5-'СЕТ СН'!$I$21</f>
        <v>4741.1139296000001</v>
      </c>
      <c r="U136" s="37">
        <f>SUMIFS(СВЦЭМ!$D$34:$D$777,СВЦЭМ!$A$34:$A$777,$A136,СВЦЭМ!$B$34:$B$777,U$119)+'СЕТ СН'!$I$11+СВЦЭМ!$D$10+'СЕТ СН'!$I$5-'СЕТ СН'!$I$21</f>
        <v>4776.6105741899992</v>
      </c>
      <c r="V136" s="37">
        <f>SUMIFS(СВЦЭМ!$D$34:$D$777,СВЦЭМ!$A$34:$A$777,$A136,СВЦЭМ!$B$34:$B$777,V$119)+'СЕТ СН'!$I$11+СВЦЭМ!$D$10+'СЕТ СН'!$I$5-'СЕТ СН'!$I$21</f>
        <v>4770.5065831100001</v>
      </c>
      <c r="W136" s="37">
        <f>SUMIFS(СВЦЭМ!$D$34:$D$777,СВЦЭМ!$A$34:$A$777,$A136,СВЦЭМ!$B$34:$B$777,W$119)+'СЕТ СН'!$I$11+СВЦЭМ!$D$10+'СЕТ СН'!$I$5-'СЕТ СН'!$I$21</f>
        <v>4835.0267206399994</v>
      </c>
      <c r="X136" s="37">
        <f>SUMIFS(СВЦЭМ!$D$34:$D$777,СВЦЭМ!$A$34:$A$777,$A136,СВЦЭМ!$B$34:$B$777,X$119)+'СЕТ СН'!$I$11+СВЦЭМ!$D$10+'СЕТ СН'!$I$5-'СЕТ СН'!$I$21</f>
        <v>4905.6386497899994</v>
      </c>
      <c r="Y136" s="37">
        <f>SUMIFS(СВЦЭМ!$D$34:$D$777,СВЦЭМ!$A$34:$A$777,$A136,СВЦЭМ!$B$34:$B$777,Y$119)+'СЕТ СН'!$I$11+СВЦЭМ!$D$10+'СЕТ СН'!$I$5-'СЕТ СН'!$I$21</f>
        <v>4944.6574501799996</v>
      </c>
    </row>
    <row r="137" spans="1:25" ht="15.75" x14ac:dyDescent="0.2">
      <c r="A137" s="36">
        <f t="shared" si="3"/>
        <v>43026</v>
      </c>
      <c r="B137" s="37">
        <f>SUMIFS(СВЦЭМ!$D$34:$D$777,СВЦЭМ!$A$34:$A$777,$A137,СВЦЭМ!$B$34:$B$777,B$119)+'СЕТ СН'!$I$11+СВЦЭМ!$D$10+'СЕТ СН'!$I$5-'СЕТ СН'!$I$21</f>
        <v>4970.3470604699996</v>
      </c>
      <c r="C137" s="37">
        <f>SUMIFS(СВЦЭМ!$D$34:$D$777,СВЦЭМ!$A$34:$A$777,$A137,СВЦЭМ!$B$34:$B$777,C$119)+'СЕТ СН'!$I$11+СВЦЭМ!$D$10+'СЕТ СН'!$I$5-'СЕТ СН'!$I$21</f>
        <v>4993.6221396000001</v>
      </c>
      <c r="D137" s="37">
        <f>SUMIFS(СВЦЭМ!$D$34:$D$777,СВЦЭМ!$A$34:$A$777,$A137,СВЦЭМ!$B$34:$B$777,D$119)+'СЕТ СН'!$I$11+СВЦЭМ!$D$10+'СЕТ СН'!$I$5-'СЕТ СН'!$I$21</f>
        <v>5033.7922456799997</v>
      </c>
      <c r="E137" s="37">
        <f>SUMIFS(СВЦЭМ!$D$34:$D$777,СВЦЭМ!$A$34:$A$777,$A137,СВЦЭМ!$B$34:$B$777,E$119)+'СЕТ СН'!$I$11+СВЦЭМ!$D$10+'СЕТ СН'!$I$5-'СЕТ СН'!$I$21</f>
        <v>5042.0829077799999</v>
      </c>
      <c r="F137" s="37">
        <f>SUMIFS(СВЦЭМ!$D$34:$D$777,СВЦЭМ!$A$34:$A$777,$A137,СВЦЭМ!$B$34:$B$777,F$119)+'СЕТ СН'!$I$11+СВЦЭМ!$D$10+'СЕТ СН'!$I$5-'СЕТ СН'!$I$21</f>
        <v>5040.8723447899993</v>
      </c>
      <c r="G137" s="37">
        <f>SUMIFS(СВЦЭМ!$D$34:$D$777,СВЦЭМ!$A$34:$A$777,$A137,СВЦЭМ!$B$34:$B$777,G$119)+'СЕТ СН'!$I$11+СВЦЭМ!$D$10+'СЕТ СН'!$I$5-'СЕТ СН'!$I$21</f>
        <v>5015.7630379799994</v>
      </c>
      <c r="H137" s="37">
        <f>SUMIFS(СВЦЭМ!$D$34:$D$777,СВЦЭМ!$A$34:$A$777,$A137,СВЦЭМ!$B$34:$B$777,H$119)+'СЕТ СН'!$I$11+СВЦЭМ!$D$10+'СЕТ СН'!$I$5-'СЕТ СН'!$I$21</f>
        <v>5000.3856806999993</v>
      </c>
      <c r="I137" s="37">
        <f>SUMIFS(СВЦЭМ!$D$34:$D$777,СВЦЭМ!$A$34:$A$777,$A137,СВЦЭМ!$B$34:$B$777,I$119)+'СЕТ СН'!$I$11+СВЦЭМ!$D$10+'СЕТ СН'!$I$5-'СЕТ СН'!$I$21</f>
        <v>5008.6988681099992</v>
      </c>
      <c r="J137" s="37">
        <f>SUMIFS(СВЦЭМ!$D$34:$D$777,СВЦЭМ!$A$34:$A$777,$A137,СВЦЭМ!$B$34:$B$777,J$119)+'СЕТ СН'!$I$11+СВЦЭМ!$D$10+'СЕТ СН'!$I$5-'СЕТ СН'!$I$21</f>
        <v>4931.6987956599996</v>
      </c>
      <c r="K137" s="37">
        <f>SUMIFS(СВЦЭМ!$D$34:$D$777,СВЦЭМ!$A$34:$A$777,$A137,СВЦЭМ!$B$34:$B$777,K$119)+'СЕТ СН'!$I$11+СВЦЭМ!$D$10+'СЕТ СН'!$I$5-'СЕТ СН'!$I$21</f>
        <v>4848.7792078799994</v>
      </c>
      <c r="L137" s="37">
        <f>SUMIFS(СВЦЭМ!$D$34:$D$777,СВЦЭМ!$A$34:$A$777,$A137,СВЦЭМ!$B$34:$B$777,L$119)+'СЕТ СН'!$I$11+СВЦЭМ!$D$10+'СЕТ СН'!$I$5-'СЕТ СН'!$I$21</f>
        <v>4777.2232397399994</v>
      </c>
      <c r="M137" s="37">
        <f>SUMIFS(СВЦЭМ!$D$34:$D$777,СВЦЭМ!$A$34:$A$777,$A137,СВЦЭМ!$B$34:$B$777,M$119)+'СЕТ СН'!$I$11+СВЦЭМ!$D$10+'СЕТ СН'!$I$5-'СЕТ СН'!$I$21</f>
        <v>4740.1156323300002</v>
      </c>
      <c r="N137" s="37">
        <f>SUMIFS(СВЦЭМ!$D$34:$D$777,СВЦЭМ!$A$34:$A$777,$A137,СВЦЭМ!$B$34:$B$777,N$119)+'СЕТ СН'!$I$11+СВЦЭМ!$D$10+'СЕТ СН'!$I$5-'СЕТ СН'!$I$21</f>
        <v>4739.3403943799995</v>
      </c>
      <c r="O137" s="37">
        <f>SUMIFS(СВЦЭМ!$D$34:$D$777,СВЦЭМ!$A$34:$A$777,$A137,СВЦЭМ!$B$34:$B$777,O$119)+'СЕТ СН'!$I$11+СВЦЭМ!$D$10+'СЕТ СН'!$I$5-'СЕТ СН'!$I$21</f>
        <v>4740.2721167899999</v>
      </c>
      <c r="P137" s="37">
        <f>SUMIFS(СВЦЭМ!$D$34:$D$777,СВЦЭМ!$A$34:$A$777,$A137,СВЦЭМ!$B$34:$B$777,P$119)+'СЕТ СН'!$I$11+СВЦЭМ!$D$10+'СЕТ СН'!$I$5-'СЕТ СН'!$I$21</f>
        <v>4722.4109219299999</v>
      </c>
      <c r="Q137" s="37">
        <f>SUMIFS(СВЦЭМ!$D$34:$D$777,СВЦЭМ!$A$34:$A$777,$A137,СВЦЭМ!$B$34:$B$777,Q$119)+'СЕТ СН'!$I$11+СВЦЭМ!$D$10+'СЕТ СН'!$I$5-'СЕТ СН'!$I$21</f>
        <v>4711.2680888699997</v>
      </c>
      <c r="R137" s="37">
        <f>SUMIFS(СВЦЭМ!$D$34:$D$777,СВЦЭМ!$A$34:$A$777,$A137,СВЦЭМ!$B$34:$B$777,R$119)+'СЕТ СН'!$I$11+СВЦЭМ!$D$10+'СЕТ СН'!$I$5-'СЕТ СН'!$I$21</f>
        <v>4712.9592414999997</v>
      </c>
      <c r="S137" s="37">
        <f>SUMIFS(СВЦЭМ!$D$34:$D$777,СВЦЭМ!$A$34:$A$777,$A137,СВЦЭМ!$B$34:$B$777,S$119)+'СЕТ СН'!$I$11+СВЦЭМ!$D$10+'СЕТ СН'!$I$5-'СЕТ СН'!$I$21</f>
        <v>4716.4418897799997</v>
      </c>
      <c r="T137" s="37">
        <f>SUMIFS(СВЦЭМ!$D$34:$D$777,СВЦЭМ!$A$34:$A$777,$A137,СВЦЭМ!$B$34:$B$777,T$119)+'СЕТ СН'!$I$11+СВЦЭМ!$D$10+'СЕТ СН'!$I$5-'СЕТ СН'!$I$21</f>
        <v>4739.8785898400001</v>
      </c>
      <c r="U137" s="37">
        <f>SUMIFS(СВЦЭМ!$D$34:$D$777,СВЦЭМ!$A$34:$A$777,$A137,СВЦЭМ!$B$34:$B$777,U$119)+'СЕТ СН'!$I$11+СВЦЭМ!$D$10+'СЕТ СН'!$I$5-'СЕТ СН'!$I$21</f>
        <v>4772.2245721700001</v>
      </c>
      <c r="V137" s="37">
        <f>SUMIFS(СВЦЭМ!$D$34:$D$777,СВЦЭМ!$A$34:$A$777,$A137,СВЦЭМ!$B$34:$B$777,V$119)+'СЕТ СН'!$I$11+СВЦЭМ!$D$10+'СЕТ СН'!$I$5-'СЕТ СН'!$I$21</f>
        <v>4774.9554518599998</v>
      </c>
      <c r="W137" s="37">
        <f>SUMIFS(СВЦЭМ!$D$34:$D$777,СВЦЭМ!$A$34:$A$777,$A137,СВЦЭМ!$B$34:$B$777,W$119)+'СЕТ СН'!$I$11+СВЦЭМ!$D$10+'СЕТ СН'!$I$5-'СЕТ СН'!$I$21</f>
        <v>4849.3948913200002</v>
      </c>
      <c r="X137" s="37">
        <f>SUMIFS(СВЦЭМ!$D$34:$D$777,СВЦЭМ!$A$34:$A$777,$A137,СВЦЭМ!$B$34:$B$777,X$119)+'СЕТ СН'!$I$11+СВЦЭМ!$D$10+'СЕТ СН'!$I$5-'СЕТ СН'!$I$21</f>
        <v>4919.7577948099997</v>
      </c>
      <c r="Y137" s="37">
        <f>SUMIFS(СВЦЭМ!$D$34:$D$777,СВЦЭМ!$A$34:$A$777,$A137,СВЦЭМ!$B$34:$B$777,Y$119)+'СЕТ СН'!$I$11+СВЦЭМ!$D$10+'СЕТ СН'!$I$5-'СЕТ СН'!$I$21</f>
        <v>4958.3549609699994</v>
      </c>
    </row>
    <row r="138" spans="1:25" ht="15.75" x14ac:dyDescent="0.2">
      <c r="A138" s="36">
        <f t="shared" si="3"/>
        <v>43027</v>
      </c>
      <c r="B138" s="37">
        <f>SUMIFS(СВЦЭМ!$D$34:$D$777,СВЦЭМ!$A$34:$A$777,$A138,СВЦЭМ!$B$34:$B$777,B$119)+'СЕТ СН'!$I$11+СВЦЭМ!$D$10+'СЕТ СН'!$I$5-'СЕТ СН'!$I$21</f>
        <v>4948.6828405799997</v>
      </c>
      <c r="C138" s="37">
        <f>SUMIFS(СВЦЭМ!$D$34:$D$777,СВЦЭМ!$A$34:$A$777,$A138,СВЦЭМ!$B$34:$B$777,C$119)+'СЕТ СН'!$I$11+СВЦЭМ!$D$10+'СЕТ СН'!$I$5-'СЕТ СН'!$I$21</f>
        <v>4942.41528621</v>
      </c>
      <c r="D138" s="37">
        <f>SUMIFS(СВЦЭМ!$D$34:$D$777,СВЦЭМ!$A$34:$A$777,$A138,СВЦЭМ!$B$34:$B$777,D$119)+'СЕТ СН'!$I$11+СВЦЭМ!$D$10+'СЕТ СН'!$I$5-'СЕТ СН'!$I$21</f>
        <v>4981.7760603299994</v>
      </c>
      <c r="E138" s="37">
        <f>SUMIFS(СВЦЭМ!$D$34:$D$777,СВЦЭМ!$A$34:$A$777,$A138,СВЦЭМ!$B$34:$B$777,E$119)+'СЕТ СН'!$I$11+СВЦЭМ!$D$10+'СЕТ СН'!$I$5-'СЕТ СН'!$I$21</f>
        <v>4986.2039099499998</v>
      </c>
      <c r="F138" s="37">
        <f>SUMIFS(СВЦЭМ!$D$34:$D$777,СВЦЭМ!$A$34:$A$777,$A138,СВЦЭМ!$B$34:$B$777,F$119)+'СЕТ СН'!$I$11+СВЦЭМ!$D$10+'СЕТ СН'!$I$5-'СЕТ СН'!$I$21</f>
        <v>4989.2930926099998</v>
      </c>
      <c r="G138" s="37">
        <f>SUMIFS(СВЦЭМ!$D$34:$D$777,СВЦЭМ!$A$34:$A$777,$A138,СВЦЭМ!$B$34:$B$777,G$119)+'СЕТ СН'!$I$11+СВЦЭМ!$D$10+'СЕТ СН'!$I$5-'СЕТ СН'!$I$21</f>
        <v>4966.2280839999994</v>
      </c>
      <c r="H138" s="37">
        <f>SUMIFS(СВЦЭМ!$D$34:$D$777,СВЦЭМ!$A$34:$A$777,$A138,СВЦЭМ!$B$34:$B$777,H$119)+'СЕТ СН'!$I$11+СВЦЭМ!$D$10+'СЕТ СН'!$I$5-'СЕТ СН'!$I$21</f>
        <v>4965.5888601799998</v>
      </c>
      <c r="I138" s="37">
        <f>SUMIFS(СВЦЭМ!$D$34:$D$777,СВЦЭМ!$A$34:$A$777,$A138,СВЦЭМ!$B$34:$B$777,I$119)+'СЕТ СН'!$I$11+СВЦЭМ!$D$10+'СЕТ СН'!$I$5-'СЕТ СН'!$I$21</f>
        <v>4964.9259961299995</v>
      </c>
      <c r="J138" s="37">
        <f>SUMIFS(СВЦЭМ!$D$34:$D$777,СВЦЭМ!$A$34:$A$777,$A138,СВЦЭМ!$B$34:$B$777,J$119)+'СЕТ СН'!$I$11+СВЦЭМ!$D$10+'СЕТ СН'!$I$5-'СЕТ СН'!$I$21</f>
        <v>4906.7113777999994</v>
      </c>
      <c r="K138" s="37">
        <f>SUMIFS(СВЦЭМ!$D$34:$D$777,СВЦЭМ!$A$34:$A$777,$A138,СВЦЭМ!$B$34:$B$777,K$119)+'СЕТ СН'!$I$11+СВЦЭМ!$D$10+'СЕТ СН'!$I$5-'СЕТ СН'!$I$21</f>
        <v>4878.3494295799992</v>
      </c>
      <c r="L138" s="37">
        <f>SUMIFS(СВЦЭМ!$D$34:$D$777,СВЦЭМ!$A$34:$A$777,$A138,СВЦЭМ!$B$34:$B$777,L$119)+'СЕТ СН'!$I$11+СВЦЭМ!$D$10+'СЕТ СН'!$I$5-'СЕТ СН'!$I$21</f>
        <v>4827.1837566799995</v>
      </c>
      <c r="M138" s="37">
        <f>SUMIFS(СВЦЭМ!$D$34:$D$777,СВЦЭМ!$A$34:$A$777,$A138,СВЦЭМ!$B$34:$B$777,M$119)+'СЕТ СН'!$I$11+СВЦЭМ!$D$10+'СЕТ СН'!$I$5-'СЕТ СН'!$I$21</f>
        <v>4817.2733823999997</v>
      </c>
      <c r="N138" s="37">
        <f>SUMIFS(СВЦЭМ!$D$34:$D$777,СВЦЭМ!$A$34:$A$777,$A138,СВЦЭМ!$B$34:$B$777,N$119)+'СЕТ СН'!$I$11+СВЦЭМ!$D$10+'СЕТ СН'!$I$5-'СЕТ СН'!$I$21</f>
        <v>4805.7722776299997</v>
      </c>
      <c r="O138" s="37">
        <f>SUMIFS(СВЦЭМ!$D$34:$D$777,СВЦЭМ!$A$34:$A$777,$A138,СВЦЭМ!$B$34:$B$777,O$119)+'СЕТ СН'!$I$11+СВЦЭМ!$D$10+'СЕТ СН'!$I$5-'СЕТ СН'!$I$21</f>
        <v>4806.1689530699996</v>
      </c>
      <c r="P138" s="37">
        <f>SUMIFS(СВЦЭМ!$D$34:$D$777,СВЦЭМ!$A$34:$A$777,$A138,СВЦЭМ!$B$34:$B$777,P$119)+'СЕТ СН'!$I$11+СВЦЭМ!$D$10+'СЕТ СН'!$I$5-'СЕТ СН'!$I$21</f>
        <v>4798.59754505</v>
      </c>
      <c r="Q138" s="37">
        <f>SUMIFS(СВЦЭМ!$D$34:$D$777,СВЦЭМ!$A$34:$A$777,$A138,СВЦЭМ!$B$34:$B$777,Q$119)+'СЕТ СН'!$I$11+СВЦЭМ!$D$10+'СЕТ СН'!$I$5-'СЕТ СН'!$I$21</f>
        <v>4793.52774116</v>
      </c>
      <c r="R138" s="37">
        <f>SUMIFS(СВЦЭМ!$D$34:$D$777,СВЦЭМ!$A$34:$A$777,$A138,СВЦЭМ!$B$34:$B$777,R$119)+'СЕТ СН'!$I$11+СВЦЭМ!$D$10+'СЕТ СН'!$I$5-'СЕТ СН'!$I$21</f>
        <v>4792.4167188299998</v>
      </c>
      <c r="S138" s="37">
        <f>SUMIFS(СВЦЭМ!$D$34:$D$777,СВЦЭМ!$A$34:$A$777,$A138,СВЦЭМ!$B$34:$B$777,S$119)+'СЕТ СН'!$I$11+СВЦЭМ!$D$10+'СЕТ СН'!$I$5-'СЕТ СН'!$I$21</f>
        <v>4808.0525944699993</v>
      </c>
      <c r="T138" s="37">
        <f>SUMIFS(СВЦЭМ!$D$34:$D$777,СВЦЭМ!$A$34:$A$777,$A138,СВЦЭМ!$B$34:$B$777,T$119)+'СЕТ СН'!$I$11+СВЦЭМ!$D$10+'СЕТ СН'!$I$5-'СЕТ СН'!$I$21</f>
        <v>4845.4810624900001</v>
      </c>
      <c r="U138" s="37">
        <f>SUMIFS(СВЦЭМ!$D$34:$D$777,СВЦЭМ!$A$34:$A$777,$A138,СВЦЭМ!$B$34:$B$777,U$119)+'СЕТ СН'!$I$11+СВЦЭМ!$D$10+'СЕТ СН'!$I$5-'СЕТ СН'!$I$21</f>
        <v>4871.6067816599998</v>
      </c>
      <c r="V138" s="37">
        <f>SUMIFS(СВЦЭМ!$D$34:$D$777,СВЦЭМ!$A$34:$A$777,$A138,СВЦЭМ!$B$34:$B$777,V$119)+'СЕТ СН'!$I$11+СВЦЭМ!$D$10+'СЕТ СН'!$I$5-'СЕТ СН'!$I$21</f>
        <v>4860.7832287499996</v>
      </c>
      <c r="W138" s="37">
        <f>SUMIFS(СВЦЭМ!$D$34:$D$777,СВЦЭМ!$A$34:$A$777,$A138,СВЦЭМ!$B$34:$B$777,W$119)+'СЕТ СН'!$I$11+СВЦЭМ!$D$10+'СЕТ СН'!$I$5-'СЕТ СН'!$I$21</f>
        <v>4878.7164698899996</v>
      </c>
      <c r="X138" s="37">
        <f>SUMIFS(СВЦЭМ!$D$34:$D$777,СВЦЭМ!$A$34:$A$777,$A138,СВЦЭМ!$B$34:$B$777,X$119)+'СЕТ СН'!$I$11+СВЦЭМ!$D$10+'СЕТ СН'!$I$5-'СЕТ СН'!$I$21</f>
        <v>4925.4815336899992</v>
      </c>
      <c r="Y138" s="37">
        <f>SUMIFS(СВЦЭМ!$D$34:$D$777,СВЦЭМ!$A$34:$A$777,$A138,СВЦЭМ!$B$34:$B$777,Y$119)+'СЕТ СН'!$I$11+СВЦЭМ!$D$10+'СЕТ СН'!$I$5-'СЕТ СН'!$I$21</f>
        <v>4963.2998622899995</v>
      </c>
    </row>
    <row r="139" spans="1:25" ht="15.75" x14ac:dyDescent="0.2">
      <c r="A139" s="36">
        <f t="shared" si="3"/>
        <v>43028</v>
      </c>
      <c r="B139" s="37">
        <f>SUMIFS(СВЦЭМ!$D$34:$D$777,СВЦЭМ!$A$34:$A$777,$A139,СВЦЭМ!$B$34:$B$777,B$119)+'СЕТ СН'!$I$11+СВЦЭМ!$D$10+'СЕТ СН'!$I$5-'СЕТ СН'!$I$21</f>
        <v>5005.2296258999995</v>
      </c>
      <c r="C139" s="37">
        <f>SUMIFS(СВЦЭМ!$D$34:$D$777,СВЦЭМ!$A$34:$A$777,$A139,СВЦЭМ!$B$34:$B$777,C$119)+'СЕТ СН'!$I$11+СВЦЭМ!$D$10+'СЕТ СН'!$I$5-'СЕТ СН'!$I$21</f>
        <v>5002.1357728499997</v>
      </c>
      <c r="D139" s="37">
        <f>SUMIFS(СВЦЭМ!$D$34:$D$777,СВЦЭМ!$A$34:$A$777,$A139,СВЦЭМ!$B$34:$B$777,D$119)+'СЕТ СН'!$I$11+СВЦЭМ!$D$10+'СЕТ СН'!$I$5-'СЕТ СН'!$I$21</f>
        <v>5003.5500962799997</v>
      </c>
      <c r="E139" s="37">
        <f>SUMIFS(СВЦЭМ!$D$34:$D$777,СВЦЭМ!$A$34:$A$777,$A139,СВЦЭМ!$B$34:$B$777,E$119)+'СЕТ СН'!$I$11+СВЦЭМ!$D$10+'СЕТ СН'!$I$5-'СЕТ СН'!$I$21</f>
        <v>5001.3515237199999</v>
      </c>
      <c r="F139" s="37">
        <f>SUMIFS(СВЦЭМ!$D$34:$D$777,СВЦЭМ!$A$34:$A$777,$A139,СВЦЭМ!$B$34:$B$777,F$119)+'СЕТ СН'!$I$11+СВЦЭМ!$D$10+'СЕТ СН'!$I$5-'СЕТ СН'!$I$21</f>
        <v>5005.1023011299994</v>
      </c>
      <c r="G139" s="37">
        <f>SUMIFS(СВЦЭМ!$D$34:$D$777,СВЦЭМ!$A$34:$A$777,$A139,СВЦЭМ!$B$34:$B$777,G$119)+'СЕТ СН'!$I$11+СВЦЭМ!$D$10+'СЕТ СН'!$I$5-'СЕТ СН'!$I$21</f>
        <v>5004.1515952699992</v>
      </c>
      <c r="H139" s="37">
        <f>SUMIFS(СВЦЭМ!$D$34:$D$777,СВЦЭМ!$A$34:$A$777,$A139,СВЦЭМ!$B$34:$B$777,H$119)+'СЕТ СН'!$I$11+СВЦЭМ!$D$10+'СЕТ СН'!$I$5-'СЕТ СН'!$I$21</f>
        <v>5009.2939510799997</v>
      </c>
      <c r="I139" s="37">
        <f>SUMIFS(СВЦЭМ!$D$34:$D$777,СВЦЭМ!$A$34:$A$777,$A139,СВЦЭМ!$B$34:$B$777,I$119)+'СЕТ СН'!$I$11+СВЦЭМ!$D$10+'СЕТ СН'!$I$5-'СЕТ СН'!$I$21</f>
        <v>4990.2328429399995</v>
      </c>
      <c r="J139" s="37">
        <f>SUMIFS(СВЦЭМ!$D$34:$D$777,СВЦЭМ!$A$34:$A$777,$A139,СВЦЭМ!$B$34:$B$777,J$119)+'СЕТ СН'!$I$11+СВЦЭМ!$D$10+'СЕТ СН'!$I$5-'СЕТ СН'!$I$21</f>
        <v>4944.22144974</v>
      </c>
      <c r="K139" s="37">
        <f>SUMIFS(СВЦЭМ!$D$34:$D$777,СВЦЭМ!$A$34:$A$777,$A139,СВЦЭМ!$B$34:$B$777,K$119)+'СЕТ СН'!$I$11+СВЦЭМ!$D$10+'СЕТ СН'!$I$5-'СЕТ СН'!$I$21</f>
        <v>4883.8983650099999</v>
      </c>
      <c r="L139" s="37">
        <f>SUMIFS(СВЦЭМ!$D$34:$D$777,СВЦЭМ!$A$34:$A$777,$A139,СВЦЭМ!$B$34:$B$777,L$119)+'СЕТ СН'!$I$11+СВЦЭМ!$D$10+'СЕТ СН'!$I$5-'СЕТ СН'!$I$21</f>
        <v>4833.60309985</v>
      </c>
      <c r="M139" s="37">
        <f>SUMIFS(СВЦЭМ!$D$34:$D$777,СВЦЭМ!$A$34:$A$777,$A139,СВЦЭМ!$B$34:$B$777,M$119)+'СЕТ СН'!$I$11+СВЦЭМ!$D$10+'СЕТ СН'!$I$5-'СЕТ СН'!$I$21</f>
        <v>4818.2142711500001</v>
      </c>
      <c r="N139" s="37">
        <f>SUMIFS(СВЦЭМ!$D$34:$D$777,СВЦЭМ!$A$34:$A$777,$A139,СВЦЭМ!$B$34:$B$777,N$119)+'СЕТ СН'!$I$11+СВЦЭМ!$D$10+'СЕТ СН'!$I$5-'СЕТ СН'!$I$21</f>
        <v>4810.3742425699993</v>
      </c>
      <c r="O139" s="37">
        <f>SUMIFS(СВЦЭМ!$D$34:$D$777,СВЦЭМ!$A$34:$A$777,$A139,СВЦЭМ!$B$34:$B$777,O$119)+'СЕТ СН'!$I$11+СВЦЭМ!$D$10+'СЕТ СН'!$I$5-'СЕТ СН'!$I$21</f>
        <v>4808.8004443399996</v>
      </c>
      <c r="P139" s="37">
        <f>SUMIFS(СВЦЭМ!$D$34:$D$777,СВЦЭМ!$A$34:$A$777,$A139,СВЦЭМ!$B$34:$B$777,P$119)+'СЕТ СН'!$I$11+СВЦЭМ!$D$10+'СЕТ СН'!$I$5-'СЕТ СН'!$I$21</f>
        <v>4820.6964823999997</v>
      </c>
      <c r="Q139" s="37">
        <f>SUMIFS(СВЦЭМ!$D$34:$D$777,СВЦЭМ!$A$34:$A$777,$A139,СВЦЭМ!$B$34:$B$777,Q$119)+'СЕТ СН'!$I$11+СВЦЭМ!$D$10+'СЕТ СН'!$I$5-'СЕТ СН'!$I$21</f>
        <v>4836.9824001199995</v>
      </c>
      <c r="R139" s="37">
        <f>SUMIFS(СВЦЭМ!$D$34:$D$777,СВЦЭМ!$A$34:$A$777,$A139,СВЦЭМ!$B$34:$B$777,R$119)+'СЕТ СН'!$I$11+СВЦЭМ!$D$10+'СЕТ СН'!$I$5-'СЕТ СН'!$I$21</f>
        <v>4834.2612874400002</v>
      </c>
      <c r="S139" s="37">
        <f>SUMIFS(СВЦЭМ!$D$34:$D$777,СВЦЭМ!$A$34:$A$777,$A139,СВЦЭМ!$B$34:$B$777,S$119)+'СЕТ СН'!$I$11+СВЦЭМ!$D$10+'СЕТ СН'!$I$5-'СЕТ СН'!$I$21</f>
        <v>4836.7961609499998</v>
      </c>
      <c r="T139" s="37">
        <f>SUMIFS(СВЦЭМ!$D$34:$D$777,СВЦЭМ!$A$34:$A$777,$A139,СВЦЭМ!$B$34:$B$777,T$119)+'СЕТ СН'!$I$11+СВЦЭМ!$D$10+'СЕТ СН'!$I$5-'СЕТ СН'!$I$21</f>
        <v>4851.1295185299996</v>
      </c>
      <c r="U139" s="37">
        <f>SUMIFS(СВЦЭМ!$D$34:$D$777,СВЦЭМ!$A$34:$A$777,$A139,СВЦЭМ!$B$34:$B$777,U$119)+'СЕТ СН'!$I$11+СВЦЭМ!$D$10+'СЕТ СН'!$I$5-'СЕТ СН'!$I$21</f>
        <v>4872.4803952499997</v>
      </c>
      <c r="V139" s="37">
        <f>SUMIFS(СВЦЭМ!$D$34:$D$777,СВЦЭМ!$A$34:$A$777,$A139,СВЦЭМ!$B$34:$B$777,V$119)+'СЕТ СН'!$I$11+СВЦЭМ!$D$10+'СЕТ СН'!$I$5-'СЕТ СН'!$I$21</f>
        <v>4875.1708915999998</v>
      </c>
      <c r="W139" s="37">
        <f>SUMIFS(СВЦЭМ!$D$34:$D$777,СВЦЭМ!$A$34:$A$777,$A139,СВЦЭМ!$B$34:$B$777,W$119)+'СЕТ СН'!$I$11+СВЦЭМ!$D$10+'СЕТ СН'!$I$5-'СЕТ СН'!$I$21</f>
        <v>4920.7209229299997</v>
      </c>
      <c r="X139" s="37">
        <f>SUMIFS(СВЦЭМ!$D$34:$D$777,СВЦЭМ!$A$34:$A$777,$A139,СВЦЭМ!$B$34:$B$777,X$119)+'СЕТ СН'!$I$11+СВЦЭМ!$D$10+'СЕТ СН'!$I$5-'СЕТ СН'!$I$21</f>
        <v>4948.30767251</v>
      </c>
      <c r="Y139" s="37">
        <f>SUMIFS(СВЦЭМ!$D$34:$D$777,СВЦЭМ!$A$34:$A$777,$A139,СВЦЭМ!$B$34:$B$777,Y$119)+'СЕТ СН'!$I$11+СВЦЭМ!$D$10+'СЕТ СН'!$I$5-'СЕТ СН'!$I$21</f>
        <v>4994.7711262499997</v>
      </c>
    </row>
    <row r="140" spans="1:25" ht="15.75" x14ac:dyDescent="0.2">
      <c r="A140" s="36">
        <f t="shared" si="3"/>
        <v>43029</v>
      </c>
      <c r="B140" s="37">
        <f>SUMIFS(СВЦЭМ!$D$34:$D$777,СВЦЭМ!$A$34:$A$777,$A140,СВЦЭМ!$B$34:$B$777,B$119)+'СЕТ СН'!$I$11+СВЦЭМ!$D$10+'СЕТ СН'!$I$5-'СЕТ СН'!$I$21</f>
        <v>5013.6565365999995</v>
      </c>
      <c r="C140" s="37">
        <f>SUMIFS(СВЦЭМ!$D$34:$D$777,СВЦЭМ!$A$34:$A$777,$A140,СВЦЭМ!$B$34:$B$777,C$119)+'СЕТ СН'!$I$11+СВЦЭМ!$D$10+'СЕТ СН'!$I$5-'СЕТ СН'!$I$21</f>
        <v>5052.0220242099995</v>
      </c>
      <c r="D140" s="37">
        <f>SUMIFS(СВЦЭМ!$D$34:$D$777,СВЦЭМ!$A$34:$A$777,$A140,СВЦЭМ!$B$34:$B$777,D$119)+'СЕТ СН'!$I$11+СВЦЭМ!$D$10+'СЕТ СН'!$I$5-'СЕТ СН'!$I$21</f>
        <v>5041.9359551099997</v>
      </c>
      <c r="E140" s="37">
        <f>SUMIFS(СВЦЭМ!$D$34:$D$777,СВЦЭМ!$A$34:$A$777,$A140,СВЦЭМ!$B$34:$B$777,E$119)+'СЕТ СН'!$I$11+СВЦЭМ!$D$10+'СЕТ СН'!$I$5-'СЕТ СН'!$I$21</f>
        <v>5058.5027443899999</v>
      </c>
      <c r="F140" s="37">
        <f>SUMIFS(СВЦЭМ!$D$34:$D$777,СВЦЭМ!$A$34:$A$777,$A140,СВЦЭМ!$B$34:$B$777,F$119)+'СЕТ СН'!$I$11+СВЦЭМ!$D$10+'СЕТ СН'!$I$5-'СЕТ СН'!$I$21</f>
        <v>5067.1385702999996</v>
      </c>
      <c r="G140" s="37">
        <f>SUMIFS(СВЦЭМ!$D$34:$D$777,СВЦЭМ!$A$34:$A$777,$A140,СВЦЭМ!$B$34:$B$777,G$119)+'СЕТ СН'!$I$11+СВЦЭМ!$D$10+'СЕТ СН'!$I$5-'СЕТ СН'!$I$21</f>
        <v>5053.95832892</v>
      </c>
      <c r="H140" s="37">
        <f>SUMIFS(СВЦЭМ!$D$34:$D$777,СВЦЭМ!$A$34:$A$777,$A140,СВЦЭМ!$B$34:$B$777,H$119)+'СЕТ СН'!$I$11+СВЦЭМ!$D$10+'СЕТ СН'!$I$5-'СЕТ СН'!$I$21</f>
        <v>4998.7642678699995</v>
      </c>
      <c r="I140" s="37">
        <f>SUMIFS(СВЦЭМ!$D$34:$D$777,СВЦЭМ!$A$34:$A$777,$A140,СВЦЭМ!$B$34:$B$777,I$119)+'СЕТ СН'!$I$11+СВЦЭМ!$D$10+'СЕТ СН'!$I$5-'СЕТ СН'!$I$21</f>
        <v>4954.9327070599993</v>
      </c>
      <c r="J140" s="37">
        <f>SUMIFS(СВЦЭМ!$D$34:$D$777,СВЦЭМ!$A$34:$A$777,$A140,СВЦЭМ!$B$34:$B$777,J$119)+'СЕТ СН'!$I$11+СВЦЭМ!$D$10+'СЕТ СН'!$I$5-'СЕТ СН'!$I$21</f>
        <v>4920.46155404</v>
      </c>
      <c r="K140" s="37">
        <f>SUMIFS(СВЦЭМ!$D$34:$D$777,СВЦЭМ!$A$34:$A$777,$A140,СВЦЭМ!$B$34:$B$777,K$119)+'СЕТ СН'!$I$11+СВЦЭМ!$D$10+'СЕТ СН'!$I$5-'СЕТ СН'!$I$21</f>
        <v>4853.3509263199994</v>
      </c>
      <c r="L140" s="37">
        <f>SUMIFS(СВЦЭМ!$D$34:$D$777,СВЦЭМ!$A$34:$A$777,$A140,СВЦЭМ!$B$34:$B$777,L$119)+'СЕТ СН'!$I$11+СВЦЭМ!$D$10+'СЕТ СН'!$I$5-'СЕТ СН'!$I$21</f>
        <v>4830.9808208799996</v>
      </c>
      <c r="M140" s="37">
        <f>SUMIFS(СВЦЭМ!$D$34:$D$777,СВЦЭМ!$A$34:$A$777,$A140,СВЦЭМ!$B$34:$B$777,M$119)+'СЕТ СН'!$I$11+СВЦЭМ!$D$10+'СЕТ СН'!$I$5-'СЕТ СН'!$I$21</f>
        <v>4823.2125089900001</v>
      </c>
      <c r="N140" s="37">
        <f>SUMIFS(СВЦЭМ!$D$34:$D$777,СВЦЭМ!$A$34:$A$777,$A140,СВЦЭМ!$B$34:$B$777,N$119)+'СЕТ СН'!$I$11+СВЦЭМ!$D$10+'СЕТ СН'!$I$5-'СЕТ СН'!$I$21</f>
        <v>4807.9799785699997</v>
      </c>
      <c r="O140" s="37">
        <f>SUMIFS(СВЦЭМ!$D$34:$D$777,СВЦЭМ!$A$34:$A$777,$A140,СВЦЭМ!$B$34:$B$777,O$119)+'СЕТ СН'!$I$11+СВЦЭМ!$D$10+'СЕТ СН'!$I$5-'СЕТ СН'!$I$21</f>
        <v>4791.4672979199995</v>
      </c>
      <c r="P140" s="37">
        <f>SUMIFS(СВЦЭМ!$D$34:$D$777,СВЦЭМ!$A$34:$A$777,$A140,СВЦЭМ!$B$34:$B$777,P$119)+'СЕТ СН'!$I$11+СВЦЭМ!$D$10+'СЕТ СН'!$I$5-'СЕТ СН'!$I$21</f>
        <v>4781.1528001299994</v>
      </c>
      <c r="Q140" s="37">
        <f>SUMIFS(СВЦЭМ!$D$34:$D$777,СВЦЭМ!$A$34:$A$777,$A140,СВЦЭМ!$B$34:$B$777,Q$119)+'СЕТ СН'!$I$11+СВЦЭМ!$D$10+'СЕТ СН'!$I$5-'СЕТ СН'!$I$21</f>
        <v>4788.7012463900001</v>
      </c>
      <c r="R140" s="37">
        <f>SUMIFS(СВЦЭМ!$D$34:$D$777,СВЦЭМ!$A$34:$A$777,$A140,СВЦЭМ!$B$34:$B$777,R$119)+'СЕТ СН'!$I$11+СВЦЭМ!$D$10+'СЕТ СН'!$I$5-'СЕТ СН'!$I$21</f>
        <v>4792.5577688499998</v>
      </c>
      <c r="S140" s="37">
        <f>SUMIFS(СВЦЭМ!$D$34:$D$777,СВЦЭМ!$A$34:$A$777,$A140,СВЦЭМ!$B$34:$B$777,S$119)+'СЕТ СН'!$I$11+СВЦЭМ!$D$10+'СЕТ СН'!$I$5-'СЕТ СН'!$I$21</f>
        <v>4805.11105924</v>
      </c>
      <c r="T140" s="37">
        <f>SUMIFS(СВЦЭМ!$D$34:$D$777,СВЦЭМ!$A$34:$A$777,$A140,СВЦЭМ!$B$34:$B$777,T$119)+'СЕТ СН'!$I$11+СВЦЭМ!$D$10+'СЕТ СН'!$I$5-'СЕТ СН'!$I$21</f>
        <v>4840.4023162399999</v>
      </c>
      <c r="U140" s="37">
        <f>SUMIFS(СВЦЭМ!$D$34:$D$777,СВЦЭМ!$A$34:$A$777,$A140,СВЦЭМ!$B$34:$B$777,U$119)+'СЕТ СН'!$I$11+СВЦЭМ!$D$10+'СЕТ СН'!$I$5-'СЕТ СН'!$I$21</f>
        <v>4868.1272937199992</v>
      </c>
      <c r="V140" s="37">
        <f>SUMIFS(СВЦЭМ!$D$34:$D$777,СВЦЭМ!$A$34:$A$777,$A140,СВЦЭМ!$B$34:$B$777,V$119)+'СЕТ СН'!$I$11+СВЦЭМ!$D$10+'СЕТ СН'!$I$5-'СЕТ СН'!$I$21</f>
        <v>4852.6827763299998</v>
      </c>
      <c r="W140" s="37">
        <f>SUMIFS(СВЦЭМ!$D$34:$D$777,СВЦЭМ!$A$34:$A$777,$A140,СВЦЭМ!$B$34:$B$777,W$119)+'СЕТ СН'!$I$11+СВЦЭМ!$D$10+'СЕТ СН'!$I$5-'СЕТ СН'!$I$21</f>
        <v>4841.4323606399994</v>
      </c>
      <c r="X140" s="37">
        <f>SUMIFS(СВЦЭМ!$D$34:$D$777,СВЦЭМ!$A$34:$A$777,$A140,СВЦЭМ!$B$34:$B$777,X$119)+'СЕТ СН'!$I$11+СВЦЭМ!$D$10+'СЕТ СН'!$I$5-'СЕТ СН'!$I$21</f>
        <v>4903.7138445799992</v>
      </c>
      <c r="Y140" s="37">
        <f>SUMIFS(СВЦЭМ!$D$34:$D$777,СВЦЭМ!$A$34:$A$777,$A140,СВЦЭМ!$B$34:$B$777,Y$119)+'СЕТ СН'!$I$11+СВЦЭМ!$D$10+'СЕТ СН'!$I$5-'СЕТ СН'!$I$21</f>
        <v>4952.6427182699999</v>
      </c>
    </row>
    <row r="141" spans="1:25" ht="15.75" x14ac:dyDescent="0.2">
      <c r="A141" s="36">
        <f t="shared" si="3"/>
        <v>43030</v>
      </c>
      <c r="B141" s="37">
        <f>SUMIFS(СВЦЭМ!$D$34:$D$777,СВЦЭМ!$A$34:$A$777,$A141,СВЦЭМ!$B$34:$B$777,B$119)+'СЕТ СН'!$I$11+СВЦЭМ!$D$10+'СЕТ СН'!$I$5-'СЕТ СН'!$I$21</f>
        <v>5032.2984475199992</v>
      </c>
      <c r="C141" s="37">
        <f>SUMIFS(СВЦЭМ!$D$34:$D$777,СВЦЭМ!$A$34:$A$777,$A141,СВЦЭМ!$B$34:$B$777,C$119)+'СЕТ СН'!$I$11+СВЦЭМ!$D$10+'СЕТ СН'!$I$5-'СЕТ СН'!$I$21</f>
        <v>5096.5413427399999</v>
      </c>
      <c r="D141" s="37">
        <f>SUMIFS(СВЦЭМ!$D$34:$D$777,СВЦЭМ!$A$34:$A$777,$A141,СВЦЭМ!$B$34:$B$777,D$119)+'СЕТ СН'!$I$11+СВЦЭМ!$D$10+'СЕТ СН'!$I$5-'СЕТ СН'!$I$21</f>
        <v>5124.0592750399992</v>
      </c>
      <c r="E141" s="37">
        <f>SUMIFS(СВЦЭМ!$D$34:$D$777,СВЦЭМ!$A$34:$A$777,$A141,СВЦЭМ!$B$34:$B$777,E$119)+'СЕТ СН'!$I$11+СВЦЭМ!$D$10+'СЕТ СН'!$I$5-'СЕТ СН'!$I$21</f>
        <v>5146.7496592399993</v>
      </c>
      <c r="F141" s="37">
        <f>SUMIFS(СВЦЭМ!$D$34:$D$777,СВЦЭМ!$A$34:$A$777,$A141,СВЦЭМ!$B$34:$B$777,F$119)+'СЕТ СН'!$I$11+СВЦЭМ!$D$10+'СЕТ СН'!$I$5-'СЕТ СН'!$I$21</f>
        <v>5141.0529219999999</v>
      </c>
      <c r="G141" s="37">
        <f>SUMIFS(СВЦЭМ!$D$34:$D$777,СВЦЭМ!$A$34:$A$777,$A141,СВЦЭМ!$B$34:$B$777,G$119)+'СЕТ СН'!$I$11+СВЦЭМ!$D$10+'СЕТ СН'!$I$5-'СЕТ СН'!$I$21</f>
        <v>5121.0174767399994</v>
      </c>
      <c r="H141" s="37">
        <f>SUMIFS(СВЦЭМ!$D$34:$D$777,СВЦЭМ!$A$34:$A$777,$A141,СВЦЭМ!$B$34:$B$777,H$119)+'СЕТ СН'!$I$11+СВЦЭМ!$D$10+'СЕТ СН'!$I$5-'СЕТ СН'!$I$21</f>
        <v>5090.4287469999999</v>
      </c>
      <c r="I141" s="37">
        <f>SUMIFS(СВЦЭМ!$D$34:$D$777,СВЦЭМ!$A$34:$A$777,$A141,СВЦЭМ!$B$34:$B$777,I$119)+'СЕТ СН'!$I$11+СВЦЭМ!$D$10+'СЕТ СН'!$I$5-'СЕТ СН'!$I$21</f>
        <v>5043.3183861899997</v>
      </c>
      <c r="J141" s="37">
        <f>SUMIFS(СВЦЭМ!$D$34:$D$777,СВЦЭМ!$A$34:$A$777,$A141,СВЦЭМ!$B$34:$B$777,J$119)+'СЕТ СН'!$I$11+СВЦЭМ!$D$10+'СЕТ СН'!$I$5-'СЕТ СН'!$I$21</f>
        <v>4938.6037583999996</v>
      </c>
      <c r="K141" s="37">
        <f>SUMIFS(СВЦЭМ!$D$34:$D$777,СВЦЭМ!$A$34:$A$777,$A141,СВЦЭМ!$B$34:$B$777,K$119)+'СЕТ СН'!$I$11+СВЦЭМ!$D$10+'СЕТ СН'!$I$5-'СЕТ СН'!$I$21</f>
        <v>4851.0920154899995</v>
      </c>
      <c r="L141" s="37">
        <f>SUMIFS(СВЦЭМ!$D$34:$D$777,СВЦЭМ!$A$34:$A$777,$A141,СВЦЭМ!$B$34:$B$777,L$119)+'СЕТ СН'!$I$11+СВЦЭМ!$D$10+'СЕТ СН'!$I$5-'СЕТ СН'!$I$21</f>
        <v>4777.1652186799993</v>
      </c>
      <c r="M141" s="37">
        <f>SUMIFS(СВЦЭМ!$D$34:$D$777,СВЦЭМ!$A$34:$A$777,$A141,СВЦЭМ!$B$34:$B$777,M$119)+'СЕТ СН'!$I$11+СВЦЭМ!$D$10+'СЕТ СН'!$I$5-'СЕТ СН'!$I$21</f>
        <v>4778.6273960899998</v>
      </c>
      <c r="N141" s="37">
        <f>SUMIFS(СВЦЭМ!$D$34:$D$777,СВЦЭМ!$A$34:$A$777,$A141,СВЦЭМ!$B$34:$B$777,N$119)+'СЕТ СН'!$I$11+СВЦЭМ!$D$10+'СЕТ СН'!$I$5-'СЕТ СН'!$I$21</f>
        <v>4780.3708389699996</v>
      </c>
      <c r="O141" s="37">
        <f>SUMIFS(СВЦЭМ!$D$34:$D$777,СВЦЭМ!$A$34:$A$777,$A141,СВЦЭМ!$B$34:$B$777,O$119)+'СЕТ СН'!$I$11+СВЦЭМ!$D$10+'СЕТ СН'!$I$5-'СЕТ СН'!$I$21</f>
        <v>4787.6535929599995</v>
      </c>
      <c r="P141" s="37">
        <f>SUMIFS(СВЦЭМ!$D$34:$D$777,СВЦЭМ!$A$34:$A$777,$A141,СВЦЭМ!$B$34:$B$777,P$119)+'СЕТ СН'!$I$11+СВЦЭМ!$D$10+'СЕТ СН'!$I$5-'СЕТ СН'!$I$21</f>
        <v>4791.1531325999995</v>
      </c>
      <c r="Q141" s="37">
        <f>SUMIFS(СВЦЭМ!$D$34:$D$777,СВЦЭМ!$A$34:$A$777,$A141,СВЦЭМ!$B$34:$B$777,Q$119)+'СЕТ СН'!$I$11+СВЦЭМ!$D$10+'СЕТ СН'!$I$5-'СЕТ СН'!$I$21</f>
        <v>4792.5158965299997</v>
      </c>
      <c r="R141" s="37">
        <f>SUMIFS(СВЦЭМ!$D$34:$D$777,СВЦЭМ!$A$34:$A$777,$A141,СВЦЭМ!$B$34:$B$777,R$119)+'СЕТ СН'!$I$11+СВЦЭМ!$D$10+'СЕТ СН'!$I$5-'СЕТ СН'!$I$21</f>
        <v>4789.0895132599999</v>
      </c>
      <c r="S141" s="37">
        <f>SUMIFS(СВЦЭМ!$D$34:$D$777,СВЦЭМ!$A$34:$A$777,$A141,СВЦЭМ!$B$34:$B$777,S$119)+'СЕТ СН'!$I$11+СВЦЭМ!$D$10+'СЕТ СН'!$I$5-'СЕТ СН'!$I$21</f>
        <v>4789.4796309399999</v>
      </c>
      <c r="T141" s="37">
        <f>SUMIFS(СВЦЭМ!$D$34:$D$777,СВЦЭМ!$A$34:$A$777,$A141,СВЦЭМ!$B$34:$B$777,T$119)+'СЕТ СН'!$I$11+СВЦЭМ!$D$10+'СЕТ СН'!$I$5-'СЕТ СН'!$I$21</f>
        <v>4750.4913254799994</v>
      </c>
      <c r="U141" s="37">
        <f>SUMIFS(СВЦЭМ!$D$34:$D$777,СВЦЭМ!$A$34:$A$777,$A141,СВЦЭМ!$B$34:$B$777,U$119)+'СЕТ СН'!$I$11+СВЦЭМ!$D$10+'СЕТ СН'!$I$5-'СЕТ СН'!$I$21</f>
        <v>4734.4780537399993</v>
      </c>
      <c r="V141" s="37">
        <f>SUMIFS(СВЦЭМ!$D$34:$D$777,СВЦЭМ!$A$34:$A$777,$A141,СВЦЭМ!$B$34:$B$777,V$119)+'СЕТ СН'!$I$11+СВЦЭМ!$D$10+'СЕТ СН'!$I$5-'СЕТ СН'!$I$21</f>
        <v>4736.3216081800001</v>
      </c>
      <c r="W141" s="37">
        <f>SUMIFS(СВЦЭМ!$D$34:$D$777,СВЦЭМ!$A$34:$A$777,$A141,СВЦЭМ!$B$34:$B$777,W$119)+'СЕТ СН'!$I$11+СВЦЭМ!$D$10+'СЕТ СН'!$I$5-'СЕТ СН'!$I$21</f>
        <v>4807.1206216</v>
      </c>
      <c r="X141" s="37">
        <f>SUMIFS(СВЦЭМ!$D$34:$D$777,СВЦЭМ!$A$34:$A$777,$A141,СВЦЭМ!$B$34:$B$777,X$119)+'СЕТ СН'!$I$11+СВЦЭМ!$D$10+'СЕТ СН'!$I$5-'СЕТ СН'!$I$21</f>
        <v>4902.16188418</v>
      </c>
      <c r="Y141" s="37">
        <f>SUMIFS(СВЦЭМ!$D$34:$D$777,СВЦЭМ!$A$34:$A$777,$A141,СВЦЭМ!$B$34:$B$777,Y$119)+'СЕТ СН'!$I$11+СВЦЭМ!$D$10+'СЕТ СН'!$I$5-'СЕТ СН'!$I$21</f>
        <v>4990.8938772900001</v>
      </c>
    </row>
    <row r="142" spans="1:25" ht="15.75" x14ac:dyDescent="0.2">
      <c r="A142" s="36">
        <f t="shared" si="3"/>
        <v>43031</v>
      </c>
      <c r="B142" s="37">
        <f>SUMIFS(СВЦЭМ!$D$34:$D$777,СВЦЭМ!$A$34:$A$777,$A142,СВЦЭМ!$B$34:$B$777,B$119)+'СЕТ СН'!$I$11+СВЦЭМ!$D$10+'СЕТ СН'!$I$5-'СЕТ СН'!$I$21</f>
        <v>5006.0572241</v>
      </c>
      <c r="C142" s="37">
        <f>SUMIFS(СВЦЭМ!$D$34:$D$777,СВЦЭМ!$A$34:$A$777,$A142,СВЦЭМ!$B$34:$B$777,C$119)+'СЕТ СН'!$I$11+СВЦЭМ!$D$10+'СЕТ СН'!$I$5-'СЕТ СН'!$I$21</f>
        <v>5059.9594770399999</v>
      </c>
      <c r="D142" s="37">
        <f>SUMIFS(СВЦЭМ!$D$34:$D$777,СВЦЭМ!$A$34:$A$777,$A142,СВЦЭМ!$B$34:$B$777,D$119)+'СЕТ СН'!$I$11+СВЦЭМ!$D$10+'СЕТ СН'!$I$5-'СЕТ СН'!$I$21</f>
        <v>5096.6355300300002</v>
      </c>
      <c r="E142" s="37">
        <f>SUMIFS(СВЦЭМ!$D$34:$D$777,СВЦЭМ!$A$34:$A$777,$A142,СВЦЭМ!$B$34:$B$777,E$119)+'СЕТ СН'!$I$11+СВЦЭМ!$D$10+'СЕТ СН'!$I$5-'СЕТ СН'!$I$21</f>
        <v>5118.4436061500001</v>
      </c>
      <c r="F142" s="37">
        <f>SUMIFS(СВЦЭМ!$D$34:$D$777,СВЦЭМ!$A$34:$A$777,$A142,СВЦЭМ!$B$34:$B$777,F$119)+'СЕТ СН'!$I$11+СВЦЭМ!$D$10+'СЕТ СН'!$I$5-'СЕТ СН'!$I$21</f>
        <v>5118.2325005399998</v>
      </c>
      <c r="G142" s="37">
        <f>SUMIFS(СВЦЭМ!$D$34:$D$777,СВЦЭМ!$A$34:$A$777,$A142,СВЦЭМ!$B$34:$B$777,G$119)+'СЕТ СН'!$I$11+СВЦЭМ!$D$10+'СЕТ СН'!$I$5-'СЕТ СН'!$I$21</f>
        <v>5089.33858229</v>
      </c>
      <c r="H142" s="37">
        <f>SUMIFS(СВЦЭМ!$D$34:$D$777,СВЦЭМ!$A$34:$A$777,$A142,СВЦЭМ!$B$34:$B$777,H$119)+'СЕТ СН'!$I$11+СВЦЭМ!$D$10+'СЕТ СН'!$I$5-'СЕТ СН'!$I$21</f>
        <v>5071.05896398</v>
      </c>
      <c r="I142" s="37">
        <f>SUMIFS(СВЦЭМ!$D$34:$D$777,СВЦЭМ!$A$34:$A$777,$A142,СВЦЭМ!$B$34:$B$777,I$119)+'СЕТ СН'!$I$11+СВЦЭМ!$D$10+'СЕТ СН'!$I$5-'СЕТ СН'!$I$21</f>
        <v>5038.4902280099996</v>
      </c>
      <c r="J142" s="37">
        <f>SUMIFS(СВЦЭМ!$D$34:$D$777,СВЦЭМ!$A$34:$A$777,$A142,СВЦЭМ!$B$34:$B$777,J$119)+'СЕТ СН'!$I$11+СВЦЭМ!$D$10+'СЕТ СН'!$I$5-'СЕТ СН'!$I$21</f>
        <v>4948.6014403599993</v>
      </c>
      <c r="K142" s="37">
        <f>SUMIFS(СВЦЭМ!$D$34:$D$777,СВЦЭМ!$A$34:$A$777,$A142,СВЦЭМ!$B$34:$B$777,K$119)+'СЕТ СН'!$I$11+СВЦЭМ!$D$10+'СЕТ СН'!$I$5-'СЕТ СН'!$I$21</f>
        <v>4896.5838271499997</v>
      </c>
      <c r="L142" s="37">
        <f>SUMIFS(СВЦЭМ!$D$34:$D$777,СВЦЭМ!$A$34:$A$777,$A142,СВЦЭМ!$B$34:$B$777,L$119)+'СЕТ СН'!$I$11+СВЦЭМ!$D$10+'СЕТ СН'!$I$5-'СЕТ СН'!$I$21</f>
        <v>4881.4115828699996</v>
      </c>
      <c r="M142" s="37">
        <f>SUMIFS(СВЦЭМ!$D$34:$D$777,СВЦЭМ!$A$34:$A$777,$A142,СВЦЭМ!$B$34:$B$777,M$119)+'СЕТ СН'!$I$11+СВЦЭМ!$D$10+'СЕТ СН'!$I$5-'СЕТ СН'!$I$21</f>
        <v>4880.8075810199998</v>
      </c>
      <c r="N142" s="37">
        <f>SUMIFS(СВЦЭМ!$D$34:$D$777,СВЦЭМ!$A$34:$A$777,$A142,СВЦЭМ!$B$34:$B$777,N$119)+'СЕТ СН'!$I$11+СВЦЭМ!$D$10+'СЕТ СН'!$I$5-'СЕТ СН'!$I$21</f>
        <v>4868.7610779399993</v>
      </c>
      <c r="O142" s="37">
        <f>SUMIFS(СВЦЭМ!$D$34:$D$777,СВЦЭМ!$A$34:$A$777,$A142,СВЦЭМ!$B$34:$B$777,O$119)+'СЕТ СН'!$I$11+СВЦЭМ!$D$10+'СЕТ СН'!$I$5-'СЕТ СН'!$I$21</f>
        <v>4860.2758245199993</v>
      </c>
      <c r="P142" s="37">
        <f>SUMIFS(СВЦЭМ!$D$34:$D$777,СВЦЭМ!$A$34:$A$777,$A142,СВЦЭМ!$B$34:$B$777,P$119)+'СЕТ СН'!$I$11+СВЦЭМ!$D$10+'СЕТ СН'!$I$5-'СЕТ СН'!$I$21</f>
        <v>4852.3733234799993</v>
      </c>
      <c r="Q142" s="37">
        <f>SUMIFS(СВЦЭМ!$D$34:$D$777,СВЦЭМ!$A$34:$A$777,$A142,СВЦЭМ!$B$34:$B$777,Q$119)+'СЕТ СН'!$I$11+СВЦЭМ!$D$10+'СЕТ СН'!$I$5-'СЕТ СН'!$I$21</f>
        <v>4846.2398253799993</v>
      </c>
      <c r="R142" s="37">
        <f>SUMIFS(СВЦЭМ!$D$34:$D$777,СВЦЭМ!$A$34:$A$777,$A142,СВЦЭМ!$B$34:$B$777,R$119)+'СЕТ СН'!$I$11+СВЦЭМ!$D$10+'СЕТ СН'!$I$5-'СЕТ СН'!$I$21</f>
        <v>4843.1820291399999</v>
      </c>
      <c r="S142" s="37">
        <f>SUMIFS(СВЦЭМ!$D$34:$D$777,СВЦЭМ!$A$34:$A$777,$A142,СВЦЭМ!$B$34:$B$777,S$119)+'СЕТ СН'!$I$11+СВЦЭМ!$D$10+'СЕТ СН'!$I$5-'СЕТ СН'!$I$21</f>
        <v>4859.2785373199995</v>
      </c>
      <c r="T142" s="37">
        <f>SUMIFS(СВЦЭМ!$D$34:$D$777,СВЦЭМ!$A$34:$A$777,$A142,СВЦЭМ!$B$34:$B$777,T$119)+'СЕТ СН'!$I$11+СВЦЭМ!$D$10+'СЕТ СН'!$I$5-'СЕТ СН'!$I$21</f>
        <v>4891.7559263399999</v>
      </c>
      <c r="U142" s="37">
        <f>SUMIFS(СВЦЭМ!$D$34:$D$777,СВЦЭМ!$A$34:$A$777,$A142,СВЦЭМ!$B$34:$B$777,U$119)+'СЕТ СН'!$I$11+СВЦЭМ!$D$10+'СЕТ СН'!$I$5-'СЕТ СН'!$I$21</f>
        <v>4898.21186072</v>
      </c>
      <c r="V142" s="37">
        <f>SUMIFS(СВЦЭМ!$D$34:$D$777,СВЦЭМ!$A$34:$A$777,$A142,СВЦЭМ!$B$34:$B$777,V$119)+'СЕТ СН'!$I$11+СВЦЭМ!$D$10+'СЕТ СН'!$I$5-'СЕТ СН'!$I$21</f>
        <v>4870.1790338999999</v>
      </c>
      <c r="W142" s="37">
        <f>SUMIFS(СВЦЭМ!$D$34:$D$777,СВЦЭМ!$A$34:$A$777,$A142,СВЦЭМ!$B$34:$B$777,W$119)+'СЕТ СН'!$I$11+СВЦЭМ!$D$10+'СЕТ СН'!$I$5-'СЕТ СН'!$I$21</f>
        <v>4894.84433352</v>
      </c>
      <c r="X142" s="37">
        <f>SUMIFS(СВЦЭМ!$D$34:$D$777,СВЦЭМ!$A$34:$A$777,$A142,СВЦЭМ!$B$34:$B$777,X$119)+'СЕТ СН'!$I$11+СВЦЭМ!$D$10+'СЕТ СН'!$I$5-'СЕТ СН'!$I$21</f>
        <v>4890.0936843599993</v>
      </c>
      <c r="Y142" s="37">
        <f>SUMIFS(СВЦЭМ!$D$34:$D$777,СВЦЭМ!$A$34:$A$777,$A142,СВЦЭМ!$B$34:$B$777,Y$119)+'СЕТ СН'!$I$11+СВЦЭМ!$D$10+'СЕТ СН'!$I$5-'СЕТ СН'!$I$21</f>
        <v>4948.3103803399999</v>
      </c>
    </row>
    <row r="143" spans="1:25" ht="15.75" x14ac:dyDescent="0.2">
      <c r="A143" s="36">
        <f t="shared" si="3"/>
        <v>43032</v>
      </c>
      <c r="B143" s="37">
        <f>SUMIFS(СВЦЭМ!$D$34:$D$777,СВЦЭМ!$A$34:$A$777,$A143,СВЦЭМ!$B$34:$B$777,B$119)+'СЕТ СН'!$I$11+СВЦЭМ!$D$10+'СЕТ СН'!$I$5-'СЕТ СН'!$I$21</f>
        <v>5045.4136315399992</v>
      </c>
      <c r="C143" s="37">
        <f>SUMIFS(СВЦЭМ!$D$34:$D$777,СВЦЭМ!$A$34:$A$777,$A143,СВЦЭМ!$B$34:$B$777,C$119)+'СЕТ СН'!$I$11+СВЦЭМ!$D$10+'СЕТ СН'!$I$5-'СЕТ СН'!$I$21</f>
        <v>5046.2573222699993</v>
      </c>
      <c r="D143" s="37">
        <f>SUMIFS(СВЦЭМ!$D$34:$D$777,СВЦЭМ!$A$34:$A$777,$A143,СВЦЭМ!$B$34:$B$777,D$119)+'СЕТ СН'!$I$11+СВЦЭМ!$D$10+'СЕТ СН'!$I$5-'СЕТ СН'!$I$21</f>
        <v>5095.7192283200002</v>
      </c>
      <c r="E143" s="37">
        <f>SUMIFS(СВЦЭМ!$D$34:$D$777,СВЦЭМ!$A$34:$A$777,$A143,СВЦЭМ!$B$34:$B$777,E$119)+'СЕТ СН'!$I$11+СВЦЭМ!$D$10+'СЕТ СН'!$I$5-'СЕТ СН'!$I$21</f>
        <v>5144.7336555399997</v>
      </c>
      <c r="F143" s="37">
        <f>SUMIFS(СВЦЭМ!$D$34:$D$777,СВЦЭМ!$A$34:$A$777,$A143,СВЦЭМ!$B$34:$B$777,F$119)+'СЕТ СН'!$I$11+СВЦЭМ!$D$10+'СЕТ СН'!$I$5-'СЕТ СН'!$I$21</f>
        <v>5145.8917203699993</v>
      </c>
      <c r="G143" s="37">
        <f>SUMIFS(СВЦЭМ!$D$34:$D$777,СВЦЭМ!$A$34:$A$777,$A143,СВЦЭМ!$B$34:$B$777,G$119)+'СЕТ СН'!$I$11+СВЦЭМ!$D$10+'СЕТ СН'!$I$5-'СЕТ СН'!$I$21</f>
        <v>5115.4913669899997</v>
      </c>
      <c r="H143" s="37">
        <f>SUMIFS(СВЦЭМ!$D$34:$D$777,СВЦЭМ!$A$34:$A$777,$A143,СВЦЭМ!$B$34:$B$777,H$119)+'СЕТ СН'!$I$11+СВЦЭМ!$D$10+'СЕТ СН'!$I$5-'СЕТ СН'!$I$21</f>
        <v>5021.4025106499994</v>
      </c>
      <c r="I143" s="37">
        <f>SUMIFS(СВЦЭМ!$D$34:$D$777,СВЦЭМ!$A$34:$A$777,$A143,СВЦЭМ!$B$34:$B$777,I$119)+'СЕТ СН'!$I$11+СВЦЭМ!$D$10+'СЕТ СН'!$I$5-'СЕТ СН'!$I$21</f>
        <v>4955.2951086100002</v>
      </c>
      <c r="J143" s="37">
        <f>SUMIFS(СВЦЭМ!$D$34:$D$777,СВЦЭМ!$A$34:$A$777,$A143,СВЦЭМ!$B$34:$B$777,J$119)+'СЕТ СН'!$I$11+СВЦЭМ!$D$10+'СЕТ СН'!$I$5-'СЕТ СН'!$I$21</f>
        <v>4903.4477954599997</v>
      </c>
      <c r="K143" s="37">
        <f>SUMIFS(СВЦЭМ!$D$34:$D$777,СВЦЭМ!$A$34:$A$777,$A143,СВЦЭМ!$B$34:$B$777,K$119)+'СЕТ СН'!$I$11+СВЦЭМ!$D$10+'СЕТ СН'!$I$5-'СЕТ СН'!$I$21</f>
        <v>4842.3413192499993</v>
      </c>
      <c r="L143" s="37">
        <f>SUMIFS(СВЦЭМ!$D$34:$D$777,СВЦЭМ!$A$34:$A$777,$A143,СВЦЭМ!$B$34:$B$777,L$119)+'СЕТ СН'!$I$11+СВЦЭМ!$D$10+'СЕТ СН'!$I$5-'СЕТ СН'!$I$21</f>
        <v>4766.8633002499992</v>
      </c>
      <c r="M143" s="37">
        <f>SUMIFS(СВЦЭМ!$D$34:$D$777,СВЦЭМ!$A$34:$A$777,$A143,СВЦЭМ!$B$34:$B$777,M$119)+'СЕТ СН'!$I$11+СВЦЭМ!$D$10+'СЕТ СН'!$I$5-'СЕТ СН'!$I$21</f>
        <v>4749.4322315399995</v>
      </c>
      <c r="N143" s="37">
        <f>SUMIFS(СВЦЭМ!$D$34:$D$777,СВЦЭМ!$A$34:$A$777,$A143,СВЦЭМ!$B$34:$B$777,N$119)+'СЕТ СН'!$I$11+СВЦЭМ!$D$10+'СЕТ СН'!$I$5-'СЕТ СН'!$I$21</f>
        <v>4737.4119817399996</v>
      </c>
      <c r="O143" s="37">
        <f>SUMIFS(СВЦЭМ!$D$34:$D$777,СВЦЭМ!$A$34:$A$777,$A143,СВЦЭМ!$B$34:$B$777,O$119)+'СЕТ СН'!$I$11+СВЦЭМ!$D$10+'СЕТ СН'!$I$5-'СЕТ СН'!$I$21</f>
        <v>4727.4789376600002</v>
      </c>
      <c r="P143" s="37">
        <f>SUMIFS(СВЦЭМ!$D$34:$D$777,СВЦЭМ!$A$34:$A$777,$A143,СВЦЭМ!$B$34:$B$777,P$119)+'СЕТ СН'!$I$11+СВЦЭМ!$D$10+'СЕТ СН'!$I$5-'СЕТ СН'!$I$21</f>
        <v>4722.2754115499993</v>
      </c>
      <c r="Q143" s="37">
        <f>SUMIFS(СВЦЭМ!$D$34:$D$777,СВЦЭМ!$A$34:$A$777,$A143,СВЦЭМ!$B$34:$B$777,Q$119)+'СЕТ СН'!$I$11+СВЦЭМ!$D$10+'СЕТ СН'!$I$5-'СЕТ СН'!$I$21</f>
        <v>4726.5723754299997</v>
      </c>
      <c r="R143" s="37">
        <f>SUMIFS(СВЦЭМ!$D$34:$D$777,СВЦЭМ!$A$34:$A$777,$A143,СВЦЭМ!$B$34:$B$777,R$119)+'СЕТ СН'!$I$11+СВЦЭМ!$D$10+'СЕТ СН'!$I$5-'СЕТ СН'!$I$21</f>
        <v>4718.0124040599994</v>
      </c>
      <c r="S143" s="37">
        <f>SUMIFS(СВЦЭМ!$D$34:$D$777,СВЦЭМ!$A$34:$A$777,$A143,СВЦЭМ!$B$34:$B$777,S$119)+'СЕТ СН'!$I$11+СВЦЭМ!$D$10+'СЕТ СН'!$I$5-'СЕТ СН'!$I$21</f>
        <v>4727.14652045</v>
      </c>
      <c r="T143" s="37">
        <f>SUMIFS(СВЦЭМ!$D$34:$D$777,СВЦЭМ!$A$34:$A$777,$A143,СВЦЭМ!$B$34:$B$777,T$119)+'СЕТ СН'!$I$11+СВЦЭМ!$D$10+'СЕТ СН'!$I$5-'СЕТ СН'!$I$21</f>
        <v>4748.2391778699994</v>
      </c>
      <c r="U143" s="37">
        <f>SUMIFS(СВЦЭМ!$D$34:$D$777,СВЦЭМ!$A$34:$A$777,$A143,СВЦЭМ!$B$34:$B$777,U$119)+'СЕТ СН'!$I$11+СВЦЭМ!$D$10+'СЕТ СН'!$I$5-'СЕТ СН'!$I$21</f>
        <v>4771.8432533300002</v>
      </c>
      <c r="V143" s="37">
        <f>SUMIFS(СВЦЭМ!$D$34:$D$777,СВЦЭМ!$A$34:$A$777,$A143,СВЦЭМ!$B$34:$B$777,V$119)+'СЕТ СН'!$I$11+СВЦЭМ!$D$10+'СЕТ СН'!$I$5-'СЕТ СН'!$I$21</f>
        <v>4772.7910660500002</v>
      </c>
      <c r="W143" s="37">
        <f>SUMIFS(СВЦЭМ!$D$34:$D$777,СВЦЭМ!$A$34:$A$777,$A143,СВЦЭМ!$B$34:$B$777,W$119)+'СЕТ СН'!$I$11+СВЦЭМ!$D$10+'СЕТ СН'!$I$5-'СЕТ СН'!$I$21</f>
        <v>4822.9698586300001</v>
      </c>
      <c r="X143" s="37">
        <f>SUMIFS(СВЦЭМ!$D$34:$D$777,СВЦЭМ!$A$34:$A$777,$A143,СВЦЭМ!$B$34:$B$777,X$119)+'СЕТ СН'!$I$11+СВЦЭМ!$D$10+'СЕТ СН'!$I$5-'СЕТ СН'!$I$21</f>
        <v>4883.7821278899992</v>
      </c>
      <c r="Y143" s="37">
        <f>SUMIFS(СВЦЭМ!$D$34:$D$777,СВЦЭМ!$A$34:$A$777,$A143,СВЦЭМ!$B$34:$B$777,Y$119)+'СЕТ СН'!$I$11+СВЦЭМ!$D$10+'СЕТ СН'!$I$5-'СЕТ СН'!$I$21</f>
        <v>4965.2506586</v>
      </c>
    </row>
    <row r="144" spans="1:25" ht="15.75" x14ac:dyDescent="0.2">
      <c r="A144" s="36">
        <f t="shared" si="3"/>
        <v>43033</v>
      </c>
      <c r="B144" s="37">
        <f>SUMIFS(СВЦЭМ!$D$34:$D$777,СВЦЭМ!$A$34:$A$777,$A144,СВЦЭМ!$B$34:$B$777,B$119)+'СЕТ СН'!$I$11+СВЦЭМ!$D$10+'СЕТ СН'!$I$5-'СЕТ СН'!$I$21</f>
        <v>5005.6418536399997</v>
      </c>
      <c r="C144" s="37">
        <f>SUMIFS(СВЦЭМ!$D$34:$D$777,СВЦЭМ!$A$34:$A$777,$A144,СВЦЭМ!$B$34:$B$777,C$119)+'СЕТ СН'!$I$11+СВЦЭМ!$D$10+'СЕТ СН'!$I$5-'СЕТ СН'!$I$21</f>
        <v>5053.07828496</v>
      </c>
      <c r="D144" s="37">
        <f>SUMIFS(СВЦЭМ!$D$34:$D$777,СВЦЭМ!$A$34:$A$777,$A144,СВЦЭМ!$B$34:$B$777,D$119)+'СЕТ СН'!$I$11+СВЦЭМ!$D$10+'СЕТ СН'!$I$5-'СЕТ СН'!$I$21</f>
        <v>5081.8679199399994</v>
      </c>
      <c r="E144" s="37">
        <f>SUMIFS(СВЦЭМ!$D$34:$D$777,СВЦЭМ!$A$34:$A$777,$A144,СВЦЭМ!$B$34:$B$777,E$119)+'СЕТ СН'!$I$11+СВЦЭМ!$D$10+'СЕТ СН'!$I$5-'СЕТ СН'!$I$21</f>
        <v>5083.0453598599997</v>
      </c>
      <c r="F144" s="37">
        <f>SUMIFS(СВЦЭМ!$D$34:$D$777,СВЦЭМ!$A$34:$A$777,$A144,СВЦЭМ!$B$34:$B$777,F$119)+'СЕТ СН'!$I$11+СВЦЭМ!$D$10+'СЕТ СН'!$I$5-'СЕТ СН'!$I$21</f>
        <v>5083.3770190599998</v>
      </c>
      <c r="G144" s="37">
        <f>SUMIFS(СВЦЭМ!$D$34:$D$777,СВЦЭМ!$A$34:$A$777,$A144,СВЦЭМ!$B$34:$B$777,G$119)+'СЕТ СН'!$I$11+СВЦЭМ!$D$10+'СЕТ СН'!$I$5-'СЕТ СН'!$I$21</f>
        <v>5053.9253922799999</v>
      </c>
      <c r="H144" s="37">
        <f>SUMIFS(СВЦЭМ!$D$34:$D$777,СВЦЭМ!$A$34:$A$777,$A144,СВЦЭМ!$B$34:$B$777,H$119)+'СЕТ СН'!$I$11+СВЦЭМ!$D$10+'СЕТ СН'!$I$5-'СЕТ СН'!$I$21</f>
        <v>5074.0639879499995</v>
      </c>
      <c r="I144" s="37">
        <f>SUMIFS(СВЦЭМ!$D$34:$D$777,СВЦЭМ!$A$34:$A$777,$A144,СВЦЭМ!$B$34:$B$777,I$119)+'СЕТ СН'!$I$11+СВЦЭМ!$D$10+'СЕТ СН'!$I$5-'СЕТ СН'!$I$21</f>
        <v>5045.7287612199998</v>
      </c>
      <c r="J144" s="37">
        <f>SUMIFS(СВЦЭМ!$D$34:$D$777,СВЦЭМ!$A$34:$A$777,$A144,СВЦЭМ!$B$34:$B$777,J$119)+'СЕТ СН'!$I$11+СВЦЭМ!$D$10+'СЕТ СН'!$I$5-'СЕТ СН'!$I$21</f>
        <v>4972.87911265</v>
      </c>
      <c r="K144" s="37">
        <f>SUMIFS(СВЦЭМ!$D$34:$D$777,СВЦЭМ!$A$34:$A$777,$A144,СВЦЭМ!$B$34:$B$777,K$119)+'СЕТ СН'!$I$11+СВЦЭМ!$D$10+'СЕТ СН'!$I$5-'СЕТ СН'!$I$21</f>
        <v>4896.5540272299995</v>
      </c>
      <c r="L144" s="37">
        <f>SUMIFS(СВЦЭМ!$D$34:$D$777,СВЦЭМ!$A$34:$A$777,$A144,СВЦЭМ!$B$34:$B$777,L$119)+'СЕТ СН'!$I$11+СВЦЭМ!$D$10+'СЕТ СН'!$I$5-'СЕТ СН'!$I$21</f>
        <v>4821.7739925799997</v>
      </c>
      <c r="M144" s="37">
        <f>SUMIFS(СВЦЭМ!$D$34:$D$777,СВЦЭМ!$A$34:$A$777,$A144,СВЦЭМ!$B$34:$B$777,M$119)+'СЕТ СН'!$I$11+СВЦЭМ!$D$10+'СЕТ СН'!$I$5-'СЕТ СН'!$I$21</f>
        <v>4798.1866573799998</v>
      </c>
      <c r="N144" s="37">
        <f>SUMIFS(СВЦЭМ!$D$34:$D$777,СВЦЭМ!$A$34:$A$777,$A144,СВЦЭМ!$B$34:$B$777,N$119)+'СЕТ СН'!$I$11+СВЦЭМ!$D$10+'СЕТ СН'!$I$5-'СЕТ СН'!$I$21</f>
        <v>4789.4612874899994</v>
      </c>
      <c r="O144" s="37">
        <f>SUMIFS(СВЦЭМ!$D$34:$D$777,СВЦЭМ!$A$34:$A$777,$A144,СВЦЭМ!$B$34:$B$777,O$119)+'СЕТ СН'!$I$11+СВЦЭМ!$D$10+'СЕТ СН'!$I$5-'СЕТ СН'!$I$21</f>
        <v>4793.3190162699993</v>
      </c>
      <c r="P144" s="37">
        <f>SUMIFS(СВЦЭМ!$D$34:$D$777,СВЦЭМ!$A$34:$A$777,$A144,СВЦЭМ!$B$34:$B$777,P$119)+'СЕТ СН'!$I$11+СВЦЭМ!$D$10+'СЕТ СН'!$I$5-'СЕТ СН'!$I$21</f>
        <v>4789.2045144699996</v>
      </c>
      <c r="Q144" s="37">
        <f>SUMIFS(СВЦЭМ!$D$34:$D$777,СВЦЭМ!$A$34:$A$777,$A144,СВЦЭМ!$B$34:$B$777,Q$119)+'СЕТ СН'!$I$11+СВЦЭМ!$D$10+'СЕТ СН'!$I$5-'СЕТ СН'!$I$21</f>
        <v>4780.6449197099992</v>
      </c>
      <c r="R144" s="37">
        <f>SUMIFS(СВЦЭМ!$D$34:$D$777,СВЦЭМ!$A$34:$A$777,$A144,СВЦЭМ!$B$34:$B$777,R$119)+'СЕТ СН'!$I$11+СВЦЭМ!$D$10+'СЕТ СН'!$I$5-'СЕТ СН'!$I$21</f>
        <v>4776.9847527000002</v>
      </c>
      <c r="S144" s="37">
        <f>SUMIFS(СВЦЭМ!$D$34:$D$777,СВЦЭМ!$A$34:$A$777,$A144,СВЦЭМ!$B$34:$B$777,S$119)+'СЕТ СН'!$I$11+СВЦЭМ!$D$10+'СЕТ СН'!$I$5-'СЕТ СН'!$I$21</f>
        <v>4788.5090096099993</v>
      </c>
      <c r="T144" s="37">
        <f>SUMIFS(СВЦЭМ!$D$34:$D$777,СВЦЭМ!$A$34:$A$777,$A144,СВЦЭМ!$B$34:$B$777,T$119)+'СЕТ СН'!$I$11+СВЦЭМ!$D$10+'СЕТ СН'!$I$5-'СЕТ СН'!$I$21</f>
        <v>4826.4481624</v>
      </c>
      <c r="U144" s="37">
        <f>SUMIFS(СВЦЭМ!$D$34:$D$777,СВЦЭМ!$A$34:$A$777,$A144,СВЦЭМ!$B$34:$B$777,U$119)+'СЕТ СН'!$I$11+СВЦЭМ!$D$10+'СЕТ СН'!$I$5-'СЕТ СН'!$I$21</f>
        <v>4848.3805079799995</v>
      </c>
      <c r="V144" s="37">
        <f>SUMIFS(СВЦЭМ!$D$34:$D$777,СВЦЭМ!$A$34:$A$777,$A144,СВЦЭМ!$B$34:$B$777,V$119)+'СЕТ СН'!$I$11+СВЦЭМ!$D$10+'СЕТ СН'!$I$5-'СЕТ СН'!$I$21</f>
        <v>4830.5442242199997</v>
      </c>
      <c r="W144" s="37">
        <f>SUMIFS(СВЦЭМ!$D$34:$D$777,СВЦЭМ!$A$34:$A$777,$A144,СВЦЭМ!$B$34:$B$777,W$119)+'СЕТ СН'!$I$11+СВЦЭМ!$D$10+'СЕТ СН'!$I$5-'СЕТ СН'!$I$21</f>
        <v>4879.3227088899994</v>
      </c>
      <c r="X144" s="37">
        <f>SUMIFS(СВЦЭМ!$D$34:$D$777,СВЦЭМ!$A$34:$A$777,$A144,СВЦЭМ!$B$34:$B$777,X$119)+'СЕТ СН'!$I$11+СВЦЭМ!$D$10+'СЕТ СН'!$I$5-'СЕТ СН'!$I$21</f>
        <v>4876.4003394699994</v>
      </c>
      <c r="Y144" s="37">
        <f>SUMIFS(СВЦЭМ!$D$34:$D$777,СВЦЭМ!$A$34:$A$777,$A144,СВЦЭМ!$B$34:$B$777,Y$119)+'СЕТ СН'!$I$11+СВЦЭМ!$D$10+'СЕТ СН'!$I$5-'СЕТ СН'!$I$21</f>
        <v>4931.35412817</v>
      </c>
    </row>
    <row r="145" spans="1:27" ht="15.75" x14ac:dyDescent="0.2">
      <c r="A145" s="36">
        <f t="shared" si="3"/>
        <v>43034</v>
      </c>
      <c r="B145" s="37">
        <f>SUMIFS(СВЦЭМ!$D$34:$D$777,СВЦЭМ!$A$34:$A$777,$A145,СВЦЭМ!$B$34:$B$777,B$119)+'СЕТ СН'!$I$11+СВЦЭМ!$D$10+'СЕТ СН'!$I$5-'СЕТ СН'!$I$21</f>
        <v>4999.9625029700001</v>
      </c>
      <c r="C145" s="37">
        <f>SUMIFS(СВЦЭМ!$D$34:$D$777,СВЦЭМ!$A$34:$A$777,$A145,СВЦЭМ!$B$34:$B$777,C$119)+'СЕТ СН'!$I$11+СВЦЭМ!$D$10+'СЕТ СН'!$I$5-'СЕТ СН'!$I$21</f>
        <v>5072.1738180100001</v>
      </c>
      <c r="D145" s="37">
        <f>SUMIFS(СВЦЭМ!$D$34:$D$777,СВЦЭМ!$A$34:$A$777,$A145,СВЦЭМ!$B$34:$B$777,D$119)+'СЕТ СН'!$I$11+СВЦЭМ!$D$10+'СЕТ СН'!$I$5-'СЕТ СН'!$I$21</f>
        <v>5089.05411155</v>
      </c>
      <c r="E145" s="37">
        <f>SUMIFS(СВЦЭМ!$D$34:$D$777,СВЦЭМ!$A$34:$A$777,$A145,СВЦЭМ!$B$34:$B$777,E$119)+'СЕТ СН'!$I$11+СВЦЭМ!$D$10+'СЕТ СН'!$I$5-'СЕТ СН'!$I$21</f>
        <v>5098.3564163599995</v>
      </c>
      <c r="F145" s="37">
        <f>SUMIFS(СВЦЭМ!$D$34:$D$777,СВЦЭМ!$A$34:$A$777,$A145,СВЦЭМ!$B$34:$B$777,F$119)+'СЕТ СН'!$I$11+СВЦЭМ!$D$10+'СЕТ СН'!$I$5-'СЕТ СН'!$I$21</f>
        <v>5091.58726905</v>
      </c>
      <c r="G145" s="37">
        <f>SUMIFS(СВЦЭМ!$D$34:$D$777,СВЦЭМ!$A$34:$A$777,$A145,СВЦЭМ!$B$34:$B$777,G$119)+'СЕТ СН'!$I$11+СВЦЭМ!$D$10+'СЕТ СН'!$I$5-'СЕТ СН'!$I$21</f>
        <v>5077.5021425899995</v>
      </c>
      <c r="H145" s="37">
        <f>SUMIFS(СВЦЭМ!$D$34:$D$777,СВЦЭМ!$A$34:$A$777,$A145,СВЦЭМ!$B$34:$B$777,H$119)+'СЕТ СН'!$I$11+СВЦЭМ!$D$10+'СЕТ СН'!$I$5-'СЕТ СН'!$I$21</f>
        <v>4985.50647527</v>
      </c>
      <c r="I145" s="37">
        <f>SUMIFS(СВЦЭМ!$D$34:$D$777,СВЦЭМ!$A$34:$A$777,$A145,СВЦЭМ!$B$34:$B$777,I$119)+'СЕТ СН'!$I$11+СВЦЭМ!$D$10+'СЕТ СН'!$I$5-'СЕТ СН'!$I$21</f>
        <v>4945.02138861</v>
      </c>
      <c r="J145" s="37">
        <f>SUMIFS(СВЦЭМ!$D$34:$D$777,СВЦЭМ!$A$34:$A$777,$A145,СВЦЭМ!$B$34:$B$777,J$119)+'СЕТ СН'!$I$11+СВЦЭМ!$D$10+'СЕТ СН'!$I$5-'СЕТ СН'!$I$21</f>
        <v>4905.0324532899995</v>
      </c>
      <c r="K145" s="37">
        <f>SUMIFS(СВЦЭМ!$D$34:$D$777,СВЦЭМ!$A$34:$A$777,$A145,СВЦЭМ!$B$34:$B$777,K$119)+'СЕТ СН'!$I$11+СВЦЭМ!$D$10+'СЕТ СН'!$I$5-'СЕТ СН'!$I$21</f>
        <v>4863.3177107399997</v>
      </c>
      <c r="L145" s="37">
        <f>SUMIFS(СВЦЭМ!$D$34:$D$777,СВЦЭМ!$A$34:$A$777,$A145,СВЦЭМ!$B$34:$B$777,L$119)+'СЕТ СН'!$I$11+СВЦЭМ!$D$10+'СЕТ СН'!$I$5-'СЕТ СН'!$I$21</f>
        <v>4854.09247538</v>
      </c>
      <c r="M145" s="37">
        <f>SUMIFS(СВЦЭМ!$D$34:$D$777,СВЦЭМ!$A$34:$A$777,$A145,СВЦЭМ!$B$34:$B$777,M$119)+'СЕТ СН'!$I$11+СВЦЭМ!$D$10+'СЕТ СН'!$I$5-'СЕТ СН'!$I$21</f>
        <v>4857.0174109399995</v>
      </c>
      <c r="N145" s="37">
        <f>SUMIFS(СВЦЭМ!$D$34:$D$777,СВЦЭМ!$A$34:$A$777,$A145,СВЦЭМ!$B$34:$B$777,N$119)+'СЕТ СН'!$I$11+СВЦЭМ!$D$10+'СЕТ СН'!$I$5-'СЕТ СН'!$I$21</f>
        <v>4842.6992262899994</v>
      </c>
      <c r="O145" s="37">
        <f>SUMIFS(СВЦЭМ!$D$34:$D$777,СВЦЭМ!$A$34:$A$777,$A145,СВЦЭМ!$B$34:$B$777,O$119)+'СЕТ СН'!$I$11+СВЦЭМ!$D$10+'СЕТ СН'!$I$5-'СЕТ СН'!$I$21</f>
        <v>4846.5925349099998</v>
      </c>
      <c r="P145" s="37">
        <f>SUMIFS(СВЦЭМ!$D$34:$D$777,СВЦЭМ!$A$34:$A$777,$A145,СВЦЭМ!$B$34:$B$777,P$119)+'СЕТ СН'!$I$11+СВЦЭМ!$D$10+'СЕТ СН'!$I$5-'СЕТ СН'!$I$21</f>
        <v>4838.2526616799996</v>
      </c>
      <c r="Q145" s="37">
        <f>SUMIFS(СВЦЭМ!$D$34:$D$777,СВЦЭМ!$A$34:$A$777,$A145,СВЦЭМ!$B$34:$B$777,Q$119)+'СЕТ СН'!$I$11+СВЦЭМ!$D$10+'СЕТ СН'!$I$5-'СЕТ СН'!$I$21</f>
        <v>4830.7335452199995</v>
      </c>
      <c r="R145" s="37">
        <f>SUMIFS(СВЦЭМ!$D$34:$D$777,СВЦЭМ!$A$34:$A$777,$A145,СВЦЭМ!$B$34:$B$777,R$119)+'СЕТ СН'!$I$11+СВЦЭМ!$D$10+'СЕТ СН'!$I$5-'СЕТ СН'!$I$21</f>
        <v>4825.5375211499995</v>
      </c>
      <c r="S145" s="37">
        <f>SUMIFS(СВЦЭМ!$D$34:$D$777,СВЦЭМ!$A$34:$A$777,$A145,СВЦЭМ!$B$34:$B$777,S$119)+'СЕТ СН'!$I$11+СВЦЭМ!$D$10+'СЕТ СН'!$I$5-'СЕТ СН'!$I$21</f>
        <v>4841.7271594899994</v>
      </c>
      <c r="T145" s="37">
        <f>SUMIFS(СВЦЭМ!$D$34:$D$777,СВЦЭМ!$A$34:$A$777,$A145,СВЦЭМ!$B$34:$B$777,T$119)+'СЕТ СН'!$I$11+СВЦЭМ!$D$10+'СЕТ СН'!$I$5-'СЕТ СН'!$I$21</f>
        <v>4878.3800884799994</v>
      </c>
      <c r="U145" s="37">
        <f>SUMIFS(СВЦЭМ!$D$34:$D$777,СВЦЭМ!$A$34:$A$777,$A145,СВЦЭМ!$B$34:$B$777,U$119)+'СЕТ СН'!$I$11+СВЦЭМ!$D$10+'СЕТ СН'!$I$5-'СЕТ СН'!$I$21</f>
        <v>4896.1569366899994</v>
      </c>
      <c r="V145" s="37">
        <f>SUMIFS(СВЦЭМ!$D$34:$D$777,СВЦЭМ!$A$34:$A$777,$A145,СВЦЭМ!$B$34:$B$777,V$119)+'СЕТ СН'!$I$11+СВЦЭМ!$D$10+'СЕТ СН'!$I$5-'СЕТ СН'!$I$21</f>
        <v>4873.8648664899993</v>
      </c>
      <c r="W145" s="37">
        <f>SUMIFS(СВЦЭМ!$D$34:$D$777,СВЦЭМ!$A$34:$A$777,$A145,СВЦЭМ!$B$34:$B$777,W$119)+'СЕТ СН'!$I$11+СВЦЭМ!$D$10+'СЕТ СН'!$I$5-'СЕТ СН'!$I$21</f>
        <v>4851.6646308700001</v>
      </c>
      <c r="X145" s="37">
        <f>SUMIFS(СВЦЭМ!$D$34:$D$777,СВЦЭМ!$A$34:$A$777,$A145,СВЦЭМ!$B$34:$B$777,X$119)+'СЕТ СН'!$I$11+СВЦЭМ!$D$10+'СЕТ СН'!$I$5-'СЕТ СН'!$I$21</f>
        <v>4892.1852605399999</v>
      </c>
      <c r="Y145" s="37">
        <f>SUMIFS(СВЦЭМ!$D$34:$D$777,СВЦЭМ!$A$34:$A$777,$A145,СВЦЭМ!$B$34:$B$777,Y$119)+'СЕТ СН'!$I$11+СВЦЭМ!$D$10+'СЕТ СН'!$I$5-'СЕТ СН'!$I$21</f>
        <v>4920.6873817399992</v>
      </c>
    </row>
    <row r="146" spans="1:27" ht="15.75" x14ac:dyDescent="0.2">
      <c r="A146" s="36">
        <f t="shared" si="3"/>
        <v>43035</v>
      </c>
      <c r="B146" s="37">
        <f>SUMIFS(СВЦЭМ!$D$34:$D$777,СВЦЭМ!$A$34:$A$777,$A146,СВЦЭМ!$B$34:$B$777,B$119)+'СЕТ СН'!$I$11+СВЦЭМ!$D$10+'СЕТ СН'!$I$5-'СЕТ СН'!$I$21</f>
        <v>5052.3432608499998</v>
      </c>
      <c r="C146" s="37">
        <f>SUMIFS(СВЦЭМ!$D$34:$D$777,СВЦЭМ!$A$34:$A$777,$A146,СВЦЭМ!$B$34:$B$777,C$119)+'СЕТ СН'!$I$11+СВЦЭМ!$D$10+'СЕТ СН'!$I$5-'СЕТ СН'!$I$21</f>
        <v>5091.3747704599991</v>
      </c>
      <c r="D146" s="37">
        <f>SUMIFS(СВЦЭМ!$D$34:$D$777,СВЦЭМ!$A$34:$A$777,$A146,СВЦЭМ!$B$34:$B$777,D$119)+'СЕТ СН'!$I$11+СВЦЭМ!$D$10+'СЕТ СН'!$I$5-'СЕТ СН'!$I$21</f>
        <v>5134.3801961699992</v>
      </c>
      <c r="E146" s="37">
        <f>SUMIFS(СВЦЭМ!$D$34:$D$777,СВЦЭМ!$A$34:$A$777,$A146,СВЦЭМ!$B$34:$B$777,E$119)+'СЕТ СН'!$I$11+СВЦЭМ!$D$10+'СЕТ СН'!$I$5-'СЕТ СН'!$I$21</f>
        <v>5134.89180769</v>
      </c>
      <c r="F146" s="37">
        <f>SUMIFS(СВЦЭМ!$D$34:$D$777,СВЦЭМ!$A$34:$A$777,$A146,СВЦЭМ!$B$34:$B$777,F$119)+'СЕТ СН'!$I$11+СВЦЭМ!$D$10+'СЕТ СН'!$I$5-'СЕТ СН'!$I$21</f>
        <v>5125.2616374600002</v>
      </c>
      <c r="G146" s="37">
        <f>SUMIFS(СВЦЭМ!$D$34:$D$777,СВЦЭМ!$A$34:$A$777,$A146,СВЦЭМ!$B$34:$B$777,G$119)+'СЕТ СН'!$I$11+СВЦЭМ!$D$10+'СЕТ СН'!$I$5-'СЕТ СН'!$I$21</f>
        <v>5114.8389981199998</v>
      </c>
      <c r="H146" s="37">
        <f>SUMIFS(СВЦЭМ!$D$34:$D$777,СВЦЭМ!$A$34:$A$777,$A146,СВЦЭМ!$B$34:$B$777,H$119)+'СЕТ СН'!$I$11+СВЦЭМ!$D$10+'СЕТ СН'!$I$5-'СЕТ СН'!$I$21</f>
        <v>5078.5888644400002</v>
      </c>
      <c r="I146" s="37">
        <f>SUMIFS(СВЦЭМ!$D$34:$D$777,СВЦЭМ!$A$34:$A$777,$A146,СВЦЭМ!$B$34:$B$777,I$119)+'СЕТ СН'!$I$11+СВЦЭМ!$D$10+'СЕТ СН'!$I$5-'СЕТ СН'!$I$21</f>
        <v>5010.20047118</v>
      </c>
      <c r="J146" s="37">
        <f>SUMIFS(СВЦЭМ!$D$34:$D$777,СВЦЭМ!$A$34:$A$777,$A146,СВЦЭМ!$B$34:$B$777,J$119)+'СЕТ СН'!$I$11+СВЦЭМ!$D$10+'СЕТ СН'!$I$5-'СЕТ СН'!$I$21</f>
        <v>4953.3726594700001</v>
      </c>
      <c r="K146" s="37">
        <f>SUMIFS(СВЦЭМ!$D$34:$D$777,СВЦЭМ!$A$34:$A$777,$A146,СВЦЭМ!$B$34:$B$777,K$119)+'СЕТ СН'!$I$11+СВЦЭМ!$D$10+'СЕТ СН'!$I$5-'СЕТ СН'!$I$21</f>
        <v>4867.3440072599997</v>
      </c>
      <c r="L146" s="37">
        <f>SUMIFS(СВЦЭМ!$D$34:$D$777,СВЦЭМ!$A$34:$A$777,$A146,СВЦЭМ!$B$34:$B$777,L$119)+'СЕТ СН'!$I$11+СВЦЭМ!$D$10+'СЕТ СН'!$I$5-'СЕТ СН'!$I$21</f>
        <v>4803.4363568899998</v>
      </c>
      <c r="M146" s="37">
        <f>SUMIFS(СВЦЭМ!$D$34:$D$777,СВЦЭМ!$A$34:$A$777,$A146,СВЦЭМ!$B$34:$B$777,M$119)+'СЕТ СН'!$I$11+СВЦЭМ!$D$10+'СЕТ СН'!$I$5-'СЕТ СН'!$I$21</f>
        <v>4787.1496267899993</v>
      </c>
      <c r="N146" s="37">
        <f>SUMIFS(СВЦЭМ!$D$34:$D$777,СВЦЭМ!$A$34:$A$777,$A146,СВЦЭМ!$B$34:$B$777,N$119)+'СЕТ СН'!$I$11+СВЦЭМ!$D$10+'СЕТ СН'!$I$5-'СЕТ СН'!$I$21</f>
        <v>4783.7450976099999</v>
      </c>
      <c r="O146" s="37">
        <f>SUMIFS(СВЦЭМ!$D$34:$D$777,СВЦЭМ!$A$34:$A$777,$A146,СВЦЭМ!$B$34:$B$777,O$119)+'СЕТ СН'!$I$11+СВЦЭМ!$D$10+'СЕТ СН'!$I$5-'СЕТ СН'!$I$21</f>
        <v>4776.6798921</v>
      </c>
      <c r="P146" s="37">
        <f>SUMIFS(СВЦЭМ!$D$34:$D$777,СВЦЭМ!$A$34:$A$777,$A146,СВЦЭМ!$B$34:$B$777,P$119)+'СЕТ СН'!$I$11+СВЦЭМ!$D$10+'СЕТ СН'!$I$5-'СЕТ СН'!$I$21</f>
        <v>4778.0140788799999</v>
      </c>
      <c r="Q146" s="37">
        <f>SUMIFS(СВЦЭМ!$D$34:$D$777,СВЦЭМ!$A$34:$A$777,$A146,СВЦЭМ!$B$34:$B$777,Q$119)+'СЕТ СН'!$I$11+СВЦЭМ!$D$10+'СЕТ СН'!$I$5-'СЕТ СН'!$I$21</f>
        <v>4779.4381694899994</v>
      </c>
      <c r="R146" s="37">
        <f>SUMIFS(СВЦЭМ!$D$34:$D$777,СВЦЭМ!$A$34:$A$777,$A146,СВЦЭМ!$B$34:$B$777,R$119)+'СЕТ СН'!$I$11+СВЦЭМ!$D$10+'СЕТ СН'!$I$5-'СЕТ СН'!$I$21</f>
        <v>4773.5671297600002</v>
      </c>
      <c r="S146" s="37">
        <f>SUMIFS(СВЦЭМ!$D$34:$D$777,СВЦЭМ!$A$34:$A$777,$A146,СВЦЭМ!$B$34:$B$777,S$119)+'СЕТ СН'!$I$11+СВЦЭМ!$D$10+'СЕТ СН'!$I$5-'СЕТ СН'!$I$21</f>
        <v>4780.0706872499995</v>
      </c>
      <c r="T146" s="37">
        <f>SUMIFS(СВЦЭМ!$D$34:$D$777,СВЦЭМ!$A$34:$A$777,$A146,СВЦЭМ!$B$34:$B$777,T$119)+'СЕТ СН'!$I$11+СВЦЭМ!$D$10+'СЕТ СН'!$I$5-'СЕТ СН'!$I$21</f>
        <v>4813.0295921799998</v>
      </c>
      <c r="U146" s="37">
        <f>SUMIFS(СВЦЭМ!$D$34:$D$777,СВЦЭМ!$A$34:$A$777,$A146,СВЦЭМ!$B$34:$B$777,U$119)+'СЕТ СН'!$I$11+СВЦЭМ!$D$10+'СЕТ СН'!$I$5-'СЕТ СН'!$I$21</f>
        <v>4827.5144514399999</v>
      </c>
      <c r="V146" s="37">
        <f>SUMIFS(СВЦЭМ!$D$34:$D$777,СВЦЭМ!$A$34:$A$777,$A146,СВЦЭМ!$B$34:$B$777,V$119)+'СЕТ СН'!$I$11+СВЦЭМ!$D$10+'СЕТ СН'!$I$5-'СЕТ СН'!$I$21</f>
        <v>4817.6148353899998</v>
      </c>
      <c r="W146" s="37">
        <f>SUMIFS(СВЦЭМ!$D$34:$D$777,СВЦЭМ!$A$34:$A$777,$A146,СВЦЭМ!$B$34:$B$777,W$119)+'СЕТ СН'!$I$11+СВЦЭМ!$D$10+'СЕТ СН'!$I$5-'СЕТ СН'!$I$21</f>
        <v>4848.3893737199996</v>
      </c>
      <c r="X146" s="37">
        <f>SUMIFS(СВЦЭМ!$D$34:$D$777,СВЦЭМ!$A$34:$A$777,$A146,СВЦЭМ!$B$34:$B$777,X$119)+'СЕТ СН'!$I$11+СВЦЭМ!$D$10+'СЕТ СН'!$I$5-'СЕТ СН'!$I$21</f>
        <v>4902.67176595</v>
      </c>
      <c r="Y146" s="37">
        <f>SUMIFS(СВЦЭМ!$D$34:$D$777,СВЦЭМ!$A$34:$A$777,$A146,СВЦЭМ!$B$34:$B$777,Y$119)+'СЕТ СН'!$I$11+СВЦЭМ!$D$10+'СЕТ СН'!$I$5-'СЕТ СН'!$I$21</f>
        <v>4975.0066118999994</v>
      </c>
    </row>
    <row r="147" spans="1:27" ht="15.75" x14ac:dyDescent="0.2">
      <c r="A147" s="36">
        <f t="shared" si="3"/>
        <v>43036</v>
      </c>
      <c r="B147" s="37">
        <f>SUMIFS(СВЦЭМ!$D$34:$D$777,СВЦЭМ!$A$34:$A$777,$A147,СВЦЭМ!$B$34:$B$777,B$119)+'СЕТ СН'!$I$11+СВЦЭМ!$D$10+'СЕТ СН'!$I$5-'СЕТ СН'!$I$21</f>
        <v>5064.2274131599997</v>
      </c>
      <c r="C147" s="37">
        <f>SUMIFS(СВЦЭМ!$D$34:$D$777,СВЦЭМ!$A$34:$A$777,$A147,СВЦЭМ!$B$34:$B$777,C$119)+'СЕТ СН'!$I$11+СВЦЭМ!$D$10+'СЕТ СН'!$I$5-'СЕТ СН'!$I$21</f>
        <v>5066.4343745099995</v>
      </c>
      <c r="D147" s="37">
        <f>SUMIFS(СВЦЭМ!$D$34:$D$777,СВЦЭМ!$A$34:$A$777,$A147,СВЦЭМ!$B$34:$B$777,D$119)+'СЕТ СН'!$I$11+СВЦЭМ!$D$10+'СЕТ СН'!$I$5-'СЕТ СН'!$I$21</f>
        <v>5096.0319765699996</v>
      </c>
      <c r="E147" s="37">
        <f>SUMIFS(СВЦЭМ!$D$34:$D$777,СВЦЭМ!$A$34:$A$777,$A147,СВЦЭМ!$B$34:$B$777,E$119)+'СЕТ СН'!$I$11+СВЦЭМ!$D$10+'СЕТ СН'!$I$5-'СЕТ СН'!$I$21</f>
        <v>5091.0865376599995</v>
      </c>
      <c r="F147" s="37">
        <f>SUMIFS(СВЦЭМ!$D$34:$D$777,СВЦЭМ!$A$34:$A$777,$A147,СВЦЭМ!$B$34:$B$777,F$119)+'СЕТ СН'!$I$11+СВЦЭМ!$D$10+'СЕТ СН'!$I$5-'СЕТ СН'!$I$21</f>
        <v>5092.3555048199996</v>
      </c>
      <c r="G147" s="37">
        <f>SUMIFS(СВЦЭМ!$D$34:$D$777,СВЦЭМ!$A$34:$A$777,$A147,СВЦЭМ!$B$34:$B$777,G$119)+'СЕТ СН'!$I$11+СВЦЭМ!$D$10+'СЕТ СН'!$I$5-'СЕТ СН'!$I$21</f>
        <v>5088.1437318099997</v>
      </c>
      <c r="H147" s="37">
        <f>SUMIFS(СВЦЭМ!$D$34:$D$777,СВЦЭМ!$A$34:$A$777,$A147,СВЦЭМ!$B$34:$B$777,H$119)+'СЕТ СН'!$I$11+СВЦЭМ!$D$10+'СЕТ СН'!$I$5-'СЕТ СН'!$I$21</f>
        <v>5071.6877865699998</v>
      </c>
      <c r="I147" s="37">
        <f>SUMIFS(СВЦЭМ!$D$34:$D$777,СВЦЭМ!$A$34:$A$777,$A147,СВЦЭМ!$B$34:$B$777,I$119)+'СЕТ СН'!$I$11+СВЦЭМ!$D$10+'СЕТ СН'!$I$5-'СЕТ СН'!$I$21</f>
        <v>5009.8244219999997</v>
      </c>
      <c r="J147" s="37">
        <f>SUMIFS(СВЦЭМ!$D$34:$D$777,СВЦЭМ!$A$34:$A$777,$A147,СВЦЭМ!$B$34:$B$777,J$119)+'СЕТ СН'!$I$11+СВЦЭМ!$D$10+'СЕТ СН'!$I$5-'СЕТ СН'!$I$21</f>
        <v>4923.7199748999992</v>
      </c>
      <c r="K147" s="37">
        <f>SUMIFS(СВЦЭМ!$D$34:$D$777,СВЦЭМ!$A$34:$A$777,$A147,СВЦЭМ!$B$34:$B$777,K$119)+'СЕТ СН'!$I$11+СВЦЭМ!$D$10+'СЕТ СН'!$I$5-'СЕТ СН'!$I$21</f>
        <v>4870.2283641699996</v>
      </c>
      <c r="L147" s="37">
        <f>SUMIFS(СВЦЭМ!$D$34:$D$777,СВЦЭМ!$A$34:$A$777,$A147,СВЦЭМ!$B$34:$B$777,L$119)+'СЕТ СН'!$I$11+СВЦЭМ!$D$10+'СЕТ СН'!$I$5-'СЕТ СН'!$I$21</f>
        <v>4818.2933695699994</v>
      </c>
      <c r="M147" s="37">
        <f>SUMIFS(СВЦЭМ!$D$34:$D$777,СВЦЭМ!$A$34:$A$777,$A147,СВЦЭМ!$B$34:$B$777,M$119)+'СЕТ СН'!$I$11+СВЦЭМ!$D$10+'СЕТ СН'!$I$5-'СЕТ СН'!$I$21</f>
        <v>4809.8174643799994</v>
      </c>
      <c r="N147" s="37">
        <f>SUMIFS(СВЦЭМ!$D$34:$D$777,СВЦЭМ!$A$34:$A$777,$A147,СВЦЭМ!$B$34:$B$777,N$119)+'СЕТ СН'!$I$11+СВЦЭМ!$D$10+'СЕТ СН'!$I$5-'СЕТ СН'!$I$21</f>
        <v>4799.8972532199996</v>
      </c>
      <c r="O147" s="37">
        <f>SUMIFS(СВЦЭМ!$D$34:$D$777,СВЦЭМ!$A$34:$A$777,$A147,СВЦЭМ!$B$34:$B$777,O$119)+'СЕТ СН'!$I$11+СВЦЭМ!$D$10+'СЕТ СН'!$I$5-'СЕТ СН'!$I$21</f>
        <v>4790.9052005199992</v>
      </c>
      <c r="P147" s="37">
        <f>SUMIFS(СВЦЭМ!$D$34:$D$777,СВЦЭМ!$A$34:$A$777,$A147,СВЦЭМ!$B$34:$B$777,P$119)+'СЕТ СН'!$I$11+СВЦЭМ!$D$10+'СЕТ СН'!$I$5-'СЕТ СН'!$I$21</f>
        <v>4805.9152725899994</v>
      </c>
      <c r="Q147" s="37">
        <f>SUMIFS(СВЦЭМ!$D$34:$D$777,СВЦЭМ!$A$34:$A$777,$A147,СВЦЭМ!$B$34:$B$777,Q$119)+'СЕТ СН'!$I$11+СВЦЭМ!$D$10+'СЕТ СН'!$I$5-'СЕТ СН'!$I$21</f>
        <v>4812.2168388299997</v>
      </c>
      <c r="R147" s="37">
        <f>SUMIFS(СВЦЭМ!$D$34:$D$777,СВЦЭМ!$A$34:$A$777,$A147,СВЦЭМ!$B$34:$B$777,R$119)+'СЕТ СН'!$I$11+СВЦЭМ!$D$10+'СЕТ СН'!$I$5-'СЕТ СН'!$I$21</f>
        <v>4804.3812345400002</v>
      </c>
      <c r="S147" s="37">
        <f>SUMIFS(СВЦЭМ!$D$34:$D$777,СВЦЭМ!$A$34:$A$777,$A147,СВЦЭМ!$B$34:$B$777,S$119)+'СЕТ СН'!$I$11+СВЦЭМ!$D$10+'СЕТ СН'!$I$5-'СЕТ СН'!$I$21</f>
        <v>4819.0309389099993</v>
      </c>
      <c r="T147" s="37">
        <f>SUMIFS(СВЦЭМ!$D$34:$D$777,СВЦЭМ!$A$34:$A$777,$A147,СВЦЭМ!$B$34:$B$777,T$119)+'СЕТ СН'!$I$11+СВЦЭМ!$D$10+'СЕТ СН'!$I$5-'СЕТ СН'!$I$21</f>
        <v>4843.58246194</v>
      </c>
      <c r="U147" s="37">
        <f>SUMIFS(СВЦЭМ!$D$34:$D$777,СВЦЭМ!$A$34:$A$777,$A147,СВЦЭМ!$B$34:$B$777,U$119)+'СЕТ СН'!$I$11+СВЦЭМ!$D$10+'СЕТ СН'!$I$5-'СЕТ СН'!$I$21</f>
        <v>4838.2406989299998</v>
      </c>
      <c r="V147" s="37">
        <f>SUMIFS(СВЦЭМ!$D$34:$D$777,СВЦЭМ!$A$34:$A$777,$A147,СВЦЭМ!$B$34:$B$777,V$119)+'СЕТ СН'!$I$11+СВЦЭМ!$D$10+'СЕТ СН'!$I$5-'СЕТ СН'!$I$21</f>
        <v>4811.4645989000001</v>
      </c>
      <c r="W147" s="37">
        <f>SUMIFS(СВЦЭМ!$D$34:$D$777,СВЦЭМ!$A$34:$A$777,$A147,СВЦЭМ!$B$34:$B$777,W$119)+'СЕТ СН'!$I$11+СВЦЭМ!$D$10+'СЕТ СН'!$I$5-'СЕТ СН'!$I$21</f>
        <v>4866.1921918600001</v>
      </c>
      <c r="X147" s="37">
        <f>SUMIFS(СВЦЭМ!$D$34:$D$777,СВЦЭМ!$A$34:$A$777,$A147,СВЦЭМ!$B$34:$B$777,X$119)+'СЕТ СН'!$I$11+СВЦЭМ!$D$10+'СЕТ СН'!$I$5-'СЕТ СН'!$I$21</f>
        <v>4879.8399856699998</v>
      </c>
      <c r="Y147" s="37">
        <f>SUMIFS(СВЦЭМ!$D$34:$D$777,СВЦЭМ!$A$34:$A$777,$A147,СВЦЭМ!$B$34:$B$777,Y$119)+'СЕТ СН'!$I$11+СВЦЭМ!$D$10+'СЕТ СН'!$I$5-'СЕТ СН'!$I$21</f>
        <v>4970.5987910499998</v>
      </c>
    </row>
    <row r="148" spans="1:27" ht="15.75" x14ac:dyDescent="0.2">
      <c r="A148" s="36">
        <f t="shared" si="3"/>
        <v>43037</v>
      </c>
      <c r="B148" s="37">
        <f>SUMIFS(СВЦЭМ!$D$34:$D$777,СВЦЭМ!$A$34:$A$777,$A148,СВЦЭМ!$B$34:$B$777,B$119)+'СЕТ СН'!$I$11+СВЦЭМ!$D$10+'СЕТ СН'!$I$5-'СЕТ СН'!$I$21</f>
        <v>5117.8689539699999</v>
      </c>
      <c r="C148" s="37">
        <f>SUMIFS(СВЦЭМ!$D$34:$D$777,СВЦЭМ!$A$34:$A$777,$A148,СВЦЭМ!$B$34:$B$777,C$119)+'СЕТ СН'!$I$11+СВЦЭМ!$D$10+'СЕТ СН'!$I$5-'СЕТ СН'!$I$21</f>
        <v>5098.5611878599993</v>
      </c>
      <c r="D148" s="37">
        <f>SUMIFS(СВЦЭМ!$D$34:$D$777,СВЦЭМ!$A$34:$A$777,$A148,СВЦЭМ!$B$34:$B$777,D$119)+'СЕТ СН'!$I$11+СВЦЭМ!$D$10+'СЕТ СН'!$I$5-'СЕТ СН'!$I$21</f>
        <v>5124.3544175099996</v>
      </c>
      <c r="E148" s="37">
        <f>SUMIFS(СВЦЭМ!$D$34:$D$777,СВЦЭМ!$A$34:$A$777,$A148,СВЦЭМ!$B$34:$B$777,E$119)+'СЕТ СН'!$I$11+СВЦЭМ!$D$10+'СЕТ СН'!$I$5-'СЕТ СН'!$I$21</f>
        <v>5123.0456140799997</v>
      </c>
      <c r="F148" s="37">
        <f>SUMIFS(СВЦЭМ!$D$34:$D$777,СВЦЭМ!$A$34:$A$777,$A148,СВЦЭМ!$B$34:$B$777,F$119)+'СЕТ СН'!$I$11+СВЦЭМ!$D$10+'СЕТ СН'!$I$5-'СЕТ СН'!$I$21</f>
        <v>5121.5510294699998</v>
      </c>
      <c r="G148" s="37">
        <f>SUMIFS(СВЦЭМ!$D$34:$D$777,СВЦЭМ!$A$34:$A$777,$A148,СВЦЭМ!$B$34:$B$777,G$119)+'СЕТ СН'!$I$11+СВЦЭМ!$D$10+'СЕТ СН'!$I$5-'СЕТ СН'!$I$21</f>
        <v>5124.5001313100001</v>
      </c>
      <c r="H148" s="37">
        <f>SUMIFS(СВЦЭМ!$D$34:$D$777,СВЦЭМ!$A$34:$A$777,$A148,СВЦЭМ!$B$34:$B$777,H$119)+'СЕТ СН'!$I$11+СВЦЭМ!$D$10+'СЕТ СН'!$I$5-'СЕТ СН'!$I$21</f>
        <v>5134.4149339999994</v>
      </c>
      <c r="I148" s="37">
        <f>SUMIFS(СВЦЭМ!$D$34:$D$777,СВЦЭМ!$A$34:$A$777,$A148,СВЦЭМ!$B$34:$B$777,I$119)+'СЕТ СН'!$I$11+СВЦЭМ!$D$10+'СЕТ СН'!$I$5-'СЕТ СН'!$I$21</f>
        <v>5128.8272492399992</v>
      </c>
      <c r="J148" s="37">
        <f>SUMIFS(СВЦЭМ!$D$34:$D$777,СВЦЭМ!$A$34:$A$777,$A148,СВЦЭМ!$B$34:$B$777,J$119)+'СЕТ СН'!$I$11+СВЦЭМ!$D$10+'СЕТ СН'!$I$5-'СЕТ СН'!$I$21</f>
        <v>5013.7064129399996</v>
      </c>
      <c r="K148" s="37">
        <f>SUMIFS(СВЦЭМ!$D$34:$D$777,СВЦЭМ!$A$34:$A$777,$A148,СВЦЭМ!$B$34:$B$777,K$119)+'СЕТ СН'!$I$11+СВЦЭМ!$D$10+'СЕТ СН'!$I$5-'СЕТ СН'!$I$21</f>
        <v>4894.2799236199999</v>
      </c>
      <c r="L148" s="37">
        <f>SUMIFS(СВЦЭМ!$D$34:$D$777,СВЦЭМ!$A$34:$A$777,$A148,СВЦЭМ!$B$34:$B$777,L$119)+'СЕТ СН'!$I$11+СВЦЭМ!$D$10+'СЕТ СН'!$I$5-'СЕТ СН'!$I$21</f>
        <v>4794.3867896899992</v>
      </c>
      <c r="M148" s="37">
        <f>SUMIFS(СВЦЭМ!$D$34:$D$777,СВЦЭМ!$A$34:$A$777,$A148,СВЦЭМ!$B$34:$B$777,M$119)+'СЕТ СН'!$I$11+СВЦЭМ!$D$10+'СЕТ СН'!$I$5-'СЕТ СН'!$I$21</f>
        <v>4752.4737703299998</v>
      </c>
      <c r="N148" s="37">
        <f>SUMIFS(СВЦЭМ!$D$34:$D$777,СВЦЭМ!$A$34:$A$777,$A148,СВЦЭМ!$B$34:$B$777,N$119)+'СЕТ СН'!$I$11+СВЦЭМ!$D$10+'СЕТ СН'!$I$5-'СЕТ СН'!$I$21</f>
        <v>4760.9659307699994</v>
      </c>
      <c r="O148" s="37">
        <f>SUMIFS(СВЦЭМ!$D$34:$D$777,СВЦЭМ!$A$34:$A$777,$A148,СВЦЭМ!$B$34:$B$777,O$119)+'СЕТ СН'!$I$11+СВЦЭМ!$D$10+'СЕТ СН'!$I$5-'СЕТ СН'!$I$21</f>
        <v>4775.6371001299995</v>
      </c>
      <c r="P148" s="37">
        <f>SUMIFS(СВЦЭМ!$D$34:$D$777,СВЦЭМ!$A$34:$A$777,$A148,СВЦЭМ!$B$34:$B$777,P$119)+'СЕТ СН'!$I$11+СВЦЭМ!$D$10+'СЕТ СН'!$I$5-'СЕТ СН'!$I$21</f>
        <v>4832.2567079399996</v>
      </c>
      <c r="Q148" s="37">
        <f>SUMIFS(СВЦЭМ!$D$34:$D$777,СВЦЭМ!$A$34:$A$777,$A148,СВЦЭМ!$B$34:$B$777,Q$119)+'СЕТ СН'!$I$11+СВЦЭМ!$D$10+'СЕТ СН'!$I$5-'СЕТ СН'!$I$21</f>
        <v>4824.3449154699993</v>
      </c>
      <c r="R148" s="37">
        <f>SUMIFS(СВЦЭМ!$D$34:$D$777,СВЦЭМ!$A$34:$A$777,$A148,СВЦЭМ!$B$34:$B$777,R$119)+'СЕТ СН'!$I$11+СВЦЭМ!$D$10+'СЕТ СН'!$I$5-'СЕТ СН'!$I$21</f>
        <v>4820.2491568599999</v>
      </c>
      <c r="S148" s="37">
        <f>SUMIFS(СВЦЭМ!$D$34:$D$777,СВЦЭМ!$A$34:$A$777,$A148,СВЦЭМ!$B$34:$B$777,S$119)+'СЕТ СН'!$I$11+СВЦЭМ!$D$10+'СЕТ СН'!$I$5-'СЕТ СН'!$I$21</f>
        <v>4830.5021255599995</v>
      </c>
      <c r="T148" s="37">
        <f>SUMIFS(СВЦЭМ!$D$34:$D$777,СВЦЭМ!$A$34:$A$777,$A148,СВЦЭМ!$B$34:$B$777,T$119)+'СЕТ СН'!$I$11+СВЦЭМ!$D$10+'СЕТ СН'!$I$5-'СЕТ СН'!$I$21</f>
        <v>4763.6225823299992</v>
      </c>
      <c r="U148" s="37">
        <f>SUMIFS(СВЦЭМ!$D$34:$D$777,СВЦЭМ!$A$34:$A$777,$A148,СВЦЭМ!$B$34:$B$777,U$119)+'СЕТ СН'!$I$11+СВЦЭМ!$D$10+'СЕТ СН'!$I$5-'СЕТ СН'!$I$21</f>
        <v>4761.6939135799994</v>
      </c>
      <c r="V148" s="37">
        <f>SUMIFS(СВЦЭМ!$D$34:$D$777,СВЦЭМ!$A$34:$A$777,$A148,СВЦЭМ!$B$34:$B$777,V$119)+'СЕТ СН'!$I$11+СВЦЭМ!$D$10+'СЕТ СН'!$I$5-'СЕТ СН'!$I$21</f>
        <v>4785.8528352899993</v>
      </c>
      <c r="W148" s="37">
        <f>SUMIFS(СВЦЭМ!$D$34:$D$777,СВЦЭМ!$A$34:$A$777,$A148,СВЦЭМ!$B$34:$B$777,W$119)+'СЕТ СН'!$I$11+СВЦЭМ!$D$10+'СЕТ СН'!$I$5-'СЕТ СН'!$I$21</f>
        <v>4873.9683123599998</v>
      </c>
      <c r="X148" s="37">
        <f>SUMIFS(СВЦЭМ!$D$34:$D$777,СВЦЭМ!$A$34:$A$777,$A148,СВЦЭМ!$B$34:$B$777,X$119)+'СЕТ СН'!$I$11+СВЦЭМ!$D$10+'СЕТ СН'!$I$5-'СЕТ СН'!$I$21</f>
        <v>4991.1162973999999</v>
      </c>
      <c r="Y148" s="37">
        <f>SUMIFS(СВЦЭМ!$D$34:$D$777,СВЦЭМ!$A$34:$A$777,$A148,СВЦЭМ!$B$34:$B$777,Y$119)+'СЕТ СН'!$I$11+СВЦЭМ!$D$10+'СЕТ СН'!$I$5-'СЕТ СН'!$I$21</f>
        <v>5075.7726385199994</v>
      </c>
    </row>
    <row r="149" spans="1:27" ht="15.75" x14ac:dyDescent="0.2">
      <c r="A149" s="36">
        <f t="shared" si="3"/>
        <v>43038</v>
      </c>
      <c r="B149" s="37">
        <f>SUMIFS(СВЦЭМ!$D$34:$D$777,СВЦЭМ!$A$34:$A$777,$A149,СВЦЭМ!$B$34:$B$777,B$119)+'СЕТ СН'!$I$11+СВЦЭМ!$D$10+'СЕТ СН'!$I$5-'СЕТ СН'!$I$21</f>
        <v>5019.7728354499995</v>
      </c>
      <c r="C149" s="37">
        <f>SUMIFS(СВЦЭМ!$D$34:$D$777,СВЦЭМ!$A$34:$A$777,$A149,СВЦЭМ!$B$34:$B$777,C$119)+'СЕТ СН'!$I$11+СВЦЭМ!$D$10+'СЕТ СН'!$I$5-'СЕТ СН'!$I$21</f>
        <v>4996.7626887099996</v>
      </c>
      <c r="D149" s="37">
        <f>SUMIFS(СВЦЭМ!$D$34:$D$777,СВЦЭМ!$A$34:$A$777,$A149,СВЦЭМ!$B$34:$B$777,D$119)+'СЕТ СН'!$I$11+СВЦЭМ!$D$10+'СЕТ СН'!$I$5-'СЕТ СН'!$I$21</f>
        <v>4984.6376429799993</v>
      </c>
      <c r="E149" s="37">
        <f>SUMIFS(СВЦЭМ!$D$34:$D$777,СВЦЭМ!$A$34:$A$777,$A149,СВЦЭМ!$B$34:$B$777,E$119)+'СЕТ СН'!$I$11+СВЦЭМ!$D$10+'СЕТ СН'!$I$5-'СЕТ СН'!$I$21</f>
        <v>5019.4593127600001</v>
      </c>
      <c r="F149" s="37">
        <f>SUMIFS(СВЦЭМ!$D$34:$D$777,СВЦЭМ!$A$34:$A$777,$A149,СВЦЭМ!$B$34:$B$777,F$119)+'СЕТ СН'!$I$11+СВЦЭМ!$D$10+'СЕТ СН'!$I$5-'СЕТ СН'!$I$21</f>
        <v>4980.6401097499993</v>
      </c>
      <c r="G149" s="37">
        <f>SUMIFS(СВЦЭМ!$D$34:$D$777,СВЦЭМ!$A$34:$A$777,$A149,СВЦЭМ!$B$34:$B$777,G$119)+'СЕТ СН'!$I$11+СВЦЭМ!$D$10+'СЕТ СН'!$I$5-'СЕТ СН'!$I$21</f>
        <v>4996.1546060299997</v>
      </c>
      <c r="H149" s="37">
        <f>SUMIFS(СВЦЭМ!$D$34:$D$777,СВЦЭМ!$A$34:$A$777,$A149,СВЦЭМ!$B$34:$B$777,H$119)+'СЕТ СН'!$I$11+СВЦЭМ!$D$10+'СЕТ СН'!$I$5-'СЕТ СН'!$I$21</f>
        <v>5020.2776661899998</v>
      </c>
      <c r="I149" s="37">
        <f>SUMIFS(СВЦЭМ!$D$34:$D$777,СВЦЭМ!$A$34:$A$777,$A149,СВЦЭМ!$B$34:$B$777,I$119)+'СЕТ СН'!$I$11+СВЦЭМ!$D$10+'СЕТ СН'!$I$5-'СЕТ СН'!$I$21</f>
        <v>5012.53050816</v>
      </c>
      <c r="J149" s="37">
        <f>SUMIFS(СВЦЭМ!$D$34:$D$777,СВЦЭМ!$A$34:$A$777,$A149,СВЦЭМ!$B$34:$B$777,J$119)+'СЕТ СН'!$I$11+СВЦЭМ!$D$10+'СЕТ СН'!$I$5-'СЕТ СН'!$I$21</f>
        <v>4951.4028931100002</v>
      </c>
      <c r="K149" s="37">
        <f>SUMIFS(СВЦЭМ!$D$34:$D$777,СВЦЭМ!$A$34:$A$777,$A149,СВЦЭМ!$B$34:$B$777,K$119)+'СЕТ СН'!$I$11+СВЦЭМ!$D$10+'СЕТ СН'!$I$5-'СЕТ СН'!$I$21</f>
        <v>4853.0779187600001</v>
      </c>
      <c r="L149" s="37">
        <f>SUMIFS(СВЦЭМ!$D$34:$D$777,СВЦЭМ!$A$34:$A$777,$A149,СВЦЭМ!$B$34:$B$777,L$119)+'СЕТ СН'!$I$11+СВЦЭМ!$D$10+'СЕТ СН'!$I$5-'СЕТ СН'!$I$21</f>
        <v>4829.2027406199995</v>
      </c>
      <c r="M149" s="37">
        <f>SUMIFS(СВЦЭМ!$D$34:$D$777,СВЦЭМ!$A$34:$A$777,$A149,СВЦЭМ!$B$34:$B$777,M$119)+'СЕТ СН'!$I$11+СВЦЭМ!$D$10+'СЕТ СН'!$I$5-'СЕТ СН'!$I$21</f>
        <v>4827.61948596</v>
      </c>
      <c r="N149" s="37">
        <f>SUMIFS(СВЦЭМ!$D$34:$D$777,СВЦЭМ!$A$34:$A$777,$A149,СВЦЭМ!$B$34:$B$777,N$119)+'СЕТ СН'!$I$11+СВЦЭМ!$D$10+'СЕТ СН'!$I$5-'СЕТ СН'!$I$21</f>
        <v>4815.8587013199995</v>
      </c>
      <c r="O149" s="37">
        <f>SUMIFS(СВЦЭМ!$D$34:$D$777,СВЦЭМ!$A$34:$A$777,$A149,СВЦЭМ!$B$34:$B$777,O$119)+'СЕТ СН'!$I$11+СВЦЭМ!$D$10+'СЕТ СН'!$I$5-'СЕТ СН'!$I$21</f>
        <v>4810.8430046499998</v>
      </c>
      <c r="P149" s="37">
        <f>SUMIFS(СВЦЭМ!$D$34:$D$777,СВЦЭМ!$A$34:$A$777,$A149,СВЦЭМ!$B$34:$B$777,P$119)+'СЕТ СН'!$I$11+СВЦЭМ!$D$10+'СЕТ СН'!$I$5-'СЕТ СН'!$I$21</f>
        <v>4802.1908128699997</v>
      </c>
      <c r="Q149" s="37">
        <f>SUMIFS(СВЦЭМ!$D$34:$D$777,СВЦЭМ!$A$34:$A$777,$A149,СВЦЭМ!$B$34:$B$777,Q$119)+'СЕТ СН'!$I$11+СВЦЭМ!$D$10+'СЕТ СН'!$I$5-'СЕТ СН'!$I$21</f>
        <v>4795.1120392399998</v>
      </c>
      <c r="R149" s="37">
        <f>SUMIFS(СВЦЭМ!$D$34:$D$777,СВЦЭМ!$A$34:$A$777,$A149,СВЦЭМ!$B$34:$B$777,R$119)+'СЕТ СН'!$I$11+СВЦЭМ!$D$10+'СЕТ СН'!$I$5-'СЕТ СН'!$I$21</f>
        <v>4789.3114041600002</v>
      </c>
      <c r="S149" s="37">
        <f>SUMIFS(СВЦЭМ!$D$34:$D$777,СВЦЭМ!$A$34:$A$777,$A149,СВЦЭМ!$B$34:$B$777,S$119)+'СЕТ СН'!$I$11+СВЦЭМ!$D$10+'СЕТ СН'!$I$5-'СЕТ СН'!$I$21</f>
        <v>4800.6745273099996</v>
      </c>
      <c r="T149" s="37">
        <f>SUMIFS(СВЦЭМ!$D$34:$D$777,СВЦЭМ!$A$34:$A$777,$A149,СВЦЭМ!$B$34:$B$777,T$119)+'СЕТ СН'!$I$11+СВЦЭМ!$D$10+'СЕТ СН'!$I$5-'СЕТ СН'!$I$21</f>
        <v>4806.5919970300001</v>
      </c>
      <c r="U149" s="37">
        <f>SUMIFS(СВЦЭМ!$D$34:$D$777,СВЦЭМ!$A$34:$A$777,$A149,СВЦЭМ!$B$34:$B$777,U$119)+'СЕТ СН'!$I$11+СВЦЭМ!$D$10+'СЕТ СН'!$I$5-'СЕТ СН'!$I$21</f>
        <v>4744.5482074799993</v>
      </c>
      <c r="V149" s="37">
        <f>SUMIFS(СВЦЭМ!$D$34:$D$777,СВЦЭМ!$A$34:$A$777,$A149,СВЦЭМ!$B$34:$B$777,V$119)+'СЕТ СН'!$I$11+СВЦЭМ!$D$10+'СЕТ СН'!$I$5-'СЕТ СН'!$I$21</f>
        <v>4770.1754807799998</v>
      </c>
      <c r="W149" s="37">
        <f>SUMIFS(СВЦЭМ!$D$34:$D$777,СВЦЭМ!$A$34:$A$777,$A149,СВЦЭМ!$B$34:$B$777,W$119)+'СЕТ СН'!$I$11+СВЦЭМ!$D$10+'СЕТ СН'!$I$5-'СЕТ СН'!$I$21</f>
        <v>4830.4554527999999</v>
      </c>
      <c r="X149" s="37">
        <f>SUMIFS(СВЦЭМ!$D$34:$D$777,СВЦЭМ!$A$34:$A$777,$A149,СВЦЭМ!$B$34:$B$777,X$119)+'СЕТ СН'!$I$11+СВЦЭМ!$D$10+'СЕТ СН'!$I$5-'СЕТ СН'!$I$21</f>
        <v>4878.9122785399995</v>
      </c>
      <c r="Y149" s="37">
        <f>SUMIFS(СВЦЭМ!$D$34:$D$777,СВЦЭМ!$A$34:$A$777,$A149,СВЦЭМ!$B$34:$B$777,Y$119)+'СЕТ СН'!$I$11+СВЦЭМ!$D$10+'СЕТ СН'!$I$5-'СЕТ СН'!$I$21</f>
        <v>4928.1130863499993</v>
      </c>
    </row>
    <row r="150" spans="1:27" ht="15.75" x14ac:dyDescent="0.2">
      <c r="A150" s="36">
        <f t="shared" si="3"/>
        <v>43039</v>
      </c>
      <c r="B150" s="37">
        <f>SUMIFS(СВЦЭМ!$D$34:$D$777,СВЦЭМ!$A$34:$A$777,$A150,СВЦЭМ!$B$34:$B$777,B$119)+'СЕТ СН'!$I$11+СВЦЭМ!$D$10+'СЕТ СН'!$I$5-'СЕТ СН'!$I$21</f>
        <v>5060.6869388899995</v>
      </c>
      <c r="C150" s="37">
        <f>SUMIFS(СВЦЭМ!$D$34:$D$777,СВЦЭМ!$A$34:$A$777,$A150,СВЦЭМ!$B$34:$B$777,C$119)+'СЕТ СН'!$I$11+СВЦЭМ!$D$10+'СЕТ СН'!$I$5-'СЕТ СН'!$I$21</f>
        <v>5042.11537064</v>
      </c>
      <c r="D150" s="37">
        <f>SUMIFS(СВЦЭМ!$D$34:$D$777,СВЦЭМ!$A$34:$A$777,$A150,СВЦЭМ!$B$34:$B$777,D$119)+'СЕТ СН'!$I$11+СВЦЭМ!$D$10+'СЕТ СН'!$I$5-'СЕТ СН'!$I$21</f>
        <v>5089.3862436999998</v>
      </c>
      <c r="E150" s="37">
        <f>SUMIFS(СВЦЭМ!$D$34:$D$777,СВЦЭМ!$A$34:$A$777,$A150,СВЦЭМ!$B$34:$B$777,E$119)+'СЕТ СН'!$I$11+СВЦЭМ!$D$10+'СЕТ СН'!$I$5-'СЕТ СН'!$I$21</f>
        <v>5110.5224674999999</v>
      </c>
      <c r="F150" s="37">
        <f>SUMIFS(СВЦЭМ!$D$34:$D$777,СВЦЭМ!$A$34:$A$777,$A150,СВЦЭМ!$B$34:$B$777,F$119)+'СЕТ СН'!$I$11+СВЦЭМ!$D$10+'СЕТ СН'!$I$5-'СЕТ СН'!$I$21</f>
        <v>5111.9269024199994</v>
      </c>
      <c r="G150" s="37">
        <f>SUMIFS(СВЦЭМ!$D$34:$D$777,СВЦЭМ!$A$34:$A$777,$A150,СВЦЭМ!$B$34:$B$777,G$119)+'СЕТ СН'!$I$11+СВЦЭМ!$D$10+'СЕТ СН'!$I$5-'СЕТ СН'!$I$21</f>
        <v>5079.2965018999994</v>
      </c>
      <c r="H150" s="37">
        <f>SUMIFS(СВЦЭМ!$D$34:$D$777,СВЦЭМ!$A$34:$A$777,$A150,СВЦЭМ!$B$34:$B$777,H$119)+'СЕТ СН'!$I$11+СВЦЭМ!$D$10+'СЕТ СН'!$I$5-'СЕТ СН'!$I$21</f>
        <v>5029.4246690799991</v>
      </c>
      <c r="I150" s="37">
        <f>SUMIFS(СВЦЭМ!$D$34:$D$777,СВЦЭМ!$A$34:$A$777,$A150,СВЦЭМ!$B$34:$B$777,I$119)+'СЕТ СН'!$I$11+СВЦЭМ!$D$10+'СЕТ СН'!$I$5-'СЕТ СН'!$I$21</f>
        <v>5050.1534598099997</v>
      </c>
      <c r="J150" s="37">
        <f>SUMIFS(СВЦЭМ!$D$34:$D$777,СВЦЭМ!$A$34:$A$777,$A150,СВЦЭМ!$B$34:$B$777,J$119)+'СЕТ СН'!$I$11+СВЦЭМ!$D$10+'СЕТ СН'!$I$5-'СЕТ СН'!$I$21</f>
        <v>4994.3662713999993</v>
      </c>
      <c r="K150" s="37">
        <f>SUMIFS(СВЦЭМ!$D$34:$D$777,СВЦЭМ!$A$34:$A$777,$A150,СВЦЭМ!$B$34:$B$777,K$119)+'СЕТ СН'!$I$11+СВЦЭМ!$D$10+'СЕТ СН'!$I$5-'СЕТ СН'!$I$21</f>
        <v>4903.8270112099999</v>
      </c>
      <c r="L150" s="37">
        <f>SUMIFS(СВЦЭМ!$D$34:$D$777,СВЦЭМ!$A$34:$A$777,$A150,СВЦЭМ!$B$34:$B$777,L$119)+'СЕТ СН'!$I$11+СВЦЭМ!$D$10+'СЕТ СН'!$I$5-'СЕТ СН'!$I$21</f>
        <v>4855.0226018899994</v>
      </c>
      <c r="M150" s="37">
        <f>SUMIFS(СВЦЭМ!$D$34:$D$777,СВЦЭМ!$A$34:$A$777,$A150,СВЦЭМ!$B$34:$B$777,M$119)+'СЕТ СН'!$I$11+СВЦЭМ!$D$10+'СЕТ СН'!$I$5-'СЕТ СН'!$I$21</f>
        <v>4855.2611568499997</v>
      </c>
      <c r="N150" s="37">
        <f>SUMIFS(СВЦЭМ!$D$34:$D$777,СВЦЭМ!$A$34:$A$777,$A150,СВЦЭМ!$B$34:$B$777,N$119)+'СЕТ СН'!$I$11+СВЦЭМ!$D$10+'СЕТ СН'!$I$5-'СЕТ СН'!$I$21</f>
        <v>4845.4237645099993</v>
      </c>
      <c r="O150" s="37">
        <f>SUMIFS(СВЦЭМ!$D$34:$D$777,СВЦЭМ!$A$34:$A$777,$A150,СВЦЭМ!$B$34:$B$777,O$119)+'СЕТ СН'!$I$11+СВЦЭМ!$D$10+'СЕТ СН'!$I$5-'СЕТ СН'!$I$21</f>
        <v>4848.3373336099994</v>
      </c>
      <c r="P150" s="37">
        <f>SUMIFS(СВЦЭМ!$D$34:$D$777,СВЦЭМ!$A$34:$A$777,$A150,СВЦЭМ!$B$34:$B$777,P$119)+'СЕТ СН'!$I$11+СВЦЭМ!$D$10+'СЕТ СН'!$I$5-'СЕТ СН'!$I$21</f>
        <v>4841.2429067399999</v>
      </c>
      <c r="Q150" s="37">
        <f>SUMIFS(СВЦЭМ!$D$34:$D$777,СВЦЭМ!$A$34:$A$777,$A150,СВЦЭМ!$B$34:$B$777,Q$119)+'СЕТ СН'!$I$11+СВЦЭМ!$D$10+'СЕТ СН'!$I$5-'СЕТ СН'!$I$21</f>
        <v>4840.3613549699994</v>
      </c>
      <c r="R150" s="37">
        <f>SUMIFS(СВЦЭМ!$D$34:$D$777,СВЦЭМ!$A$34:$A$777,$A150,СВЦЭМ!$B$34:$B$777,R$119)+'СЕТ СН'!$I$11+СВЦЭМ!$D$10+'СЕТ СН'!$I$5-'СЕТ СН'!$I$21</f>
        <v>4831.0848315899993</v>
      </c>
      <c r="S150" s="37">
        <f>SUMIFS(СВЦЭМ!$D$34:$D$777,СВЦЭМ!$A$34:$A$777,$A150,СВЦЭМ!$B$34:$B$777,S$119)+'СЕТ СН'!$I$11+СВЦЭМ!$D$10+'СЕТ СН'!$I$5-'СЕТ СН'!$I$21</f>
        <v>4840.03363257</v>
      </c>
      <c r="T150" s="37">
        <f>SUMIFS(СВЦЭМ!$D$34:$D$777,СВЦЭМ!$A$34:$A$777,$A150,СВЦЭМ!$B$34:$B$777,T$119)+'СЕТ СН'!$I$11+СВЦЭМ!$D$10+'СЕТ СН'!$I$5-'СЕТ СН'!$I$21</f>
        <v>4797.3650655399997</v>
      </c>
      <c r="U150" s="37">
        <f>SUMIFS(СВЦЭМ!$D$34:$D$777,СВЦЭМ!$A$34:$A$777,$A150,СВЦЭМ!$B$34:$B$777,U$119)+'СЕТ СН'!$I$11+СВЦЭМ!$D$10+'СЕТ СН'!$I$5-'СЕТ СН'!$I$21</f>
        <v>4750.06031738</v>
      </c>
      <c r="V150" s="37">
        <f>SUMIFS(СВЦЭМ!$D$34:$D$777,СВЦЭМ!$A$34:$A$777,$A150,СВЦЭМ!$B$34:$B$777,V$119)+'СЕТ СН'!$I$11+СВЦЭМ!$D$10+'СЕТ СН'!$I$5-'СЕТ СН'!$I$21</f>
        <v>4787.8667027399997</v>
      </c>
      <c r="W150" s="37">
        <f>SUMIFS(СВЦЭМ!$D$34:$D$777,СВЦЭМ!$A$34:$A$777,$A150,СВЦЭМ!$B$34:$B$777,W$119)+'СЕТ СН'!$I$11+СВЦЭМ!$D$10+'СЕТ СН'!$I$5-'СЕТ СН'!$I$21</f>
        <v>4845.1936422399995</v>
      </c>
      <c r="X150" s="37">
        <f>SUMIFS(СВЦЭМ!$D$34:$D$777,СВЦЭМ!$A$34:$A$777,$A150,СВЦЭМ!$B$34:$B$777,X$119)+'СЕТ СН'!$I$11+СВЦЭМ!$D$10+'СЕТ СН'!$I$5-'СЕТ СН'!$I$21</f>
        <v>4908.9101758500001</v>
      </c>
      <c r="Y150" s="37">
        <f>SUMIFS(СВЦЭМ!$D$34:$D$777,СВЦЭМ!$A$34:$A$777,$A150,СВЦЭМ!$B$34:$B$777,Y$119)+'СЕТ СН'!$I$11+СВЦЭМ!$D$10+'СЕТ СН'!$I$5-'СЕТ СН'!$I$21</f>
        <v>4980.7076558600002</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26"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27"/>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7" customFormat="1" ht="12.75" customHeight="1" x14ac:dyDescent="0.2">
      <c r="A155" s="128"/>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01.10.2017</v>
      </c>
      <c r="B156" s="37">
        <f>SUMIFS(СВЦЭМ!$E$34:$E$777,СВЦЭМ!$A$34:$A$777,$A156,СВЦЭМ!$B$34:$B$777,B$155)+'СЕТ СН'!$F$12-'СЕТ СН'!$F$21</f>
        <v>-578.75</v>
      </c>
      <c r="C156" s="37">
        <f>SUMIFS(СВЦЭМ!$E$34:$E$777,СВЦЭМ!$A$34:$A$777,$A156,СВЦЭМ!$B$34:$B$777,C$155)+'СЕТ СН'!$F$12-'СЕТ СН'!$F$21</f>
        <v>-578.75</v>
      </c>
      <c r="D156" s="37">
        <f>SUMIFS(СВЦЭМ!$E$34:$E$777,СВЦЭМ!$A$34:$A$777,$A156,СВЦЭМ!$B$34:$B$777,D$155)+'СЕТ СН'!$F$12-'СЕТ СН'!$F$21</f>
        <v>-578.75</v>
      </c>
      <c r="E156" s="37">
        <f>SUMIFS(СВЦЭМ!$E$34:$E$777,СВЦЭМ!$A$34:$A$777,$A156,СВЦЭМ!$B$34:$B$777,E$155)+'СЕТ СН'!$F$12-'СЕТ СН'!$F$21</f>
        <v>-578.75</v>
      </c>
      <c r="F156" s="37">
        <f>SUMIFS(СВЦЭМ!$E$34:$E$777,СВЦЭМ!$A$34:$A$777,$A156,СВЦЭМ!$B$34:$B$777,F$155)+'СЕТ СН'!$F$12-'СЕТ СН'!$F$21</f>
        <v>-578.75</v>
      </c>
      <c r="G156" s="37">
        <f>SUMIFS(СВЦЭМ!$E$34:$E$777,СВЦЭМ!$A$34:$A$777,$A156,СВЦЭМ!$B$34:$B$777,G$155)+'СЕТ СН'!$F$12-'СЕТ СН'!$F$21</f>
        <v>-578.75</v>
      </c>
      <c r="H156" s="37">
        <f>SUMIFS(СВЦЭМ!$E$34:$E$777,СВЦЭМ!$A$34:$A$777,$A156,СВЦЭМ!$B$34:$B$777,H$155)+'СЕТ СН'!$F$12-'СЕТ СН'!$F$21</f>
        <v>-578.75</v>
      </c>
      <c r="I156" s="37">
        <f>SUMIFS(СВЦЭМ!$E$34:$E$777,СВЦЭМ!$A$34:$A$777,$A156,СВЦЭМ!$B$34:$B$777,I$155)+'СЕТ СН'!$F$12-'СЕТ СН'!$F$21</f>
        <v>-578.75</v>
      </c>
      <c r="J156" s="37">
        <f>SUMIFS(СВЦЭМ!$E$34:$E$777,СВЦЭМ!$A$34:$A$777,$A156,СВЦЭМ!$B$34:$B$777,J$155)+'СЕТ СН'!$F$12-'СЕТ СН'!$F$21</f>
        <v>-578.75</v>
      </c>
      <c r="K156" s="37">
        <f>SUMIFS(СВЦЭМ!$E$34:$E$777,СВЦЭМ!$A$34:$A$777,$A156,СВЦЭМ!$B$34:$B$777,K$155)+'СЕТ СН'!$F$12-'СЕТ СН'!$F$21</f>
        <v>-578.75</v>
      </c>
      <c r="L156" s="37">
        <f>SUMIFS(СВЦЭМ!$E$34:$E$777,СВЦЭМ!$A$34:$A$777,$A156,СВЦЭМ!$B$34:$B$777,L$155)+'СЕТ СН'!$F$12-'СЕТ СН'!$F$21</f>
        <v>-578.75</v>
      </c>
      <c r="M156" s="37">
        <f>SUMIFS(СВЦЭМ!$E$34:$E$777,СВЦЭМ!$A$34:$A$777,$A156,СВЦЭМ!$B$34:$B$777,M$155)+'СЕТ СН'!$F$12-'СЕТ СН'!$F$21</f>
        <v>-578.75</v>
      </c>
      <c r="N156" s="37">
        <f>SUMIFS(СВЦЭМ!$E$34:$E$777,СВЦЭМ!$A$34:$A$777,$A156,СВЦЭМ!$B$34:$B$777,N$155)+'СЕТ СН'!$F$12-'СЕТ СН'!$F$21</f>
        <v>-578.75</v>
      </c>
      <c r="O156" s="37">
        <f>SUMIFS(СВЦЭМ!$E$34:$E$777,СВЦЭМ!$A$34:$A$777,$A156,СВЦЭМ!$B$34:$B$777,O$155)+'СЕТ СН'!$F$12-'СЕТ СН'!$F$21</f>
        <v>-578.75</v>
      </c>
      <c r="P156" s="37">
        <f>SUMIFS(СВЦЭМ!$E$34:$E$777,СВЦЭМ!$A$34:$A$777,$A156,СВЦЭМ!$B$34:$B$777,P$155)+'СЕТ СН'!$F$12-'СЕТ СН'!$F$21</f>
        <v>-578.75</v>
      </c>
      <c r="Q156" s="37">
        <f>SUMIFS(СВЦЭМ!$E$34:$E$777,СВЦЭМ!$A$34:$A$777,$A156,СВЦЭМ!$B$34:$B$777,Q$155)+'СЕТ СН'!$F$12-'СЕТ СН'!$F$21</f>
        <v>-578.75</v>
      </c>
      <c r="R156" s="37">
        <f>SUMIFS(СВЦЭМ!$E$34:$E$777,СВЦЭМ!$A$34:$A$777,$A156,СВЦЭМ!$B$34:$B$777,R$155)+'СЕТ СН'!$F$12-'СЕТ СН'!$F$21</f>
        <v>-578.75</v>
      </c>
      <c r="S156" s="37">
        <f>SUMIFS(СВЦЭМ!$E$34:$E$777,СВЦЭМ!$A$34:$A$777,$A156,СВЦЭМ!$B$34:$B$777,S$155)+'СЕТ СН'!$F$12-'СЕТ СН'!$F$21</f>
        <v>-578.75</v>
      </c>
      <c r="T156" s="37">
        <f>SUMIFS(СВЦЭМ!$E$34:$E$777,СВЦЭМ!$A$34:$A$777,$A156,СВЦЭМ!$B$34:$B$777,T$155)+'СЕТ СН'!$F$12-'СЕТ СН'!$F$21</f>
        <v>-578.75</v>
      </c>
      <c r="U156" s="37">
        <f>SUMIFS(СВЦЭМ!$E$34:$E$777,СВЦЭМ!$A$34:$A$777,$A156,СВЦЭМ!$B$34:$B$777,U$155)+'СЕТ СН'!$F$12-'СЕТ СН'!$F$21</f>
        <v>-578.75</v>
      </c>
      <c r="V156" s="37">
        <f>SUMIFS(СВЦЭМ!$E$34:$E$777,СВЦЭМ!$A$34:$A$777,$A156,СВЦЭМ!$B$34:$B$777,V$155)+'СЕТ СН'!$F$12-'СЕТ СН'!$F$21</f>
        <v>-578.75</v>
      </c>
      <c r="W156" s="37">
        <f>SUMIFS(СВЦЭМ!$E$34:$E$777,СВЦЭМ!$A$34:$A$777,$A156,СВЦЭМ!$B$34:$B$777,W$155)+'СЕТ СН'!$F$12-'СЕТ СН'!$F$21</f>
        <v>-578.75</v>
      </c>
      <c r="X156" s="37">
        <f>SUMIFS(СВЦЭМ!$E$34:$E$777,СВЦЭМ!$A$34:$A$777,$A156,СВЦЭМ!$B$34:$B$777,X$155)+'СЕТ СН'!$F$12-'СЕТ СН'!$F$21</f>
        <v>-578.75</v>
      </c>
      <c r="Y156" s="37">
        <f>SUMIFS(СВЦЭМ!$E$34:$E$777,СВЦЭМ!$A$34:$A$777,$A156,СВЦЭМ!$B$34:$B$777,Y$155)+'СЕТ СН'!$F$12-'СЕТ СН'!$F$21</f>
        <v>-578.75</v>
      </c>
      <c r="AA156" s="46"/>
    </row>
    <row r="157" spans="1:27" ht="15.75" x14ac:dyDescent="0.2">
      <c r="A157" s="36">
        <f>A156+1</f>
        <v>43010</v>
      </c>
      <c r="B157" s="37">
        <f>SUMIFS(СВЦЭМ!$E$34:$E$777,СВЦЭМ!$A$34:$A$777,$A157,СВЦЭМ!$B$34:$B$777,B$155)+'СЕТ СН'!$F$12-'СЕТ СН'!$F$21</f>
        <v>-578.75</v>
      </c>
      <c r="C157" s="37">
        <f>SUMIFS(СВЦЭМ!$E$34:$E$777,СВЦЭМ!$A$34:$A$777,$A157,СВЦЭМ!$B$34:$B$777,C$155)+'СЕТ СН'!$F$12-'СЕТ СН'!$F$21</f>
        <v>-578.75</v>
      </c>
      <c r="D157" s="37">
        <f>SUMIFS(СВЦЭМ!$E$34:$E$777,СВЦЭМ!$A$34:$A$777,$A157,СВЦЭМ!$B$34:$B$777,D$155)+'СЕТ СН'!$F$12-'СЕТ СН'!$F$21</f>
        <v>-578.75</v>
      </c>
      <c r="E157" s="37">
        <f>SUMIFS(СВЦЭМ!$E$34:$E$777,СВЦЭМ!$A$34:$A$777,$A157,СВЦЭМ!$B$34:$B$777,E$155)+'СЕТ СН'!$F$12-'СЕТ СН'!$F$21</f>
        <v>-578.75</v>
      </c>
      <c r="F157" s="37">
        <f>SUMIFS(СВЦЭМ!$E$34:$E$777,СВЦЭМ!$A$34:$A$777,$A157,СВЦЭМ!$B$34:$B$777,F$155)+'СЕТ СН'!$F$12-'СЕТ СН'!$F$21</f>
        <v>-578.75</v>
      </c>
      <c r="G157" s="37">
        <f>SUMIFS(СВЦЭМ!$E$34:$E$777,СВЦЭМ!$A$34:$A$777,$A157,СВЦЭМ!$B$34:$B$777,G$155)+'СЕТ СН'!$F$12-'СЕТ СН'!$F$21</f>
        <v>-578.75</v>
      </c>
      <c r="H157" s="37">
        <f>SUMIFS(СВЦЭМ!$E$34:$E$777,СВЦЭМ!$A$34:$A$777,$A157,СВЦЭМ!$B$34:$B$777,H$155)+'СЕТ СН'!$F$12-'СЕТ СН'!$F$21</f>
        <v>-578.75</v>
      </c>
      <c r="I157" s="37">
        <f>SUMIFS(СВЦЭМ!$E$34:$E$777,СВЦЭМ!$A$34:$A$777,$A157,СВЦЭМ!$B$34:$B$777,I$155)+'СЕТ СН'!$F$12-'СЕТ СН'!$F$21</f>
        <v>-578.75</v>
      </c>
      <c r="J157" s="37">
        <f>SUMIFS(СВЦЭМ!$E$34:$E$777,СВЦЭМ!$A$34:$A$777,$A157,СВЦЭМ!$B$34:$B$777,J$155)+'СЕТ СН'!$F$12-'СЕТ СН'!$F$21</f>
        <v>-578.75</v>
      </c>
      <c r="K157" s="37">
        <f>SUMIFS(СВЦЭМ!$E$34:$E$777,СВЦЭМ!$A$34:$A$777,$A157,СВЦЭМ!$B$34:$B$777,K$155)+'СЕТ СН'!$F$12-'СЕТ СН'!$F$21</f>
        <v>-578.75</v>
      </c>
      <c r="L157" s="37">
        <f>SUMIFS(СВЦЭМ!$E$34:$E$777,СВЦЭМ!$A$34:$A$777,$A157,СВЦЭМ!$B$34:$B$777,L$155)+'СЕТ СН'!$F$12-'СЕТ СН'!$F$21</f>
        <v>-578.75</v>
      </c>
      <c r="M157" s="37">
        <f>SUMIFS(СВЦЭМ!$E$34:$E$777,СВЦЭМ!$A$34:$A$777,$A157,СВЦЭМ!$B$34:$B$777,M$155)+'СЕТ СН'!$F$12-'СЕТ СН'!$F$21</f>
        <v>-578.75</v>
      </c>
      <c r="N157" s="37">
        <f>SUMIFS(СВЦЭМ!$E$34:$E$777,СВЦЭМ!$A$34:$A$777,$A157,СВЦЭМ!$B$34:$B$777,N$155)+'СЕТ СН'!$F$12-'СЕТ СН'!$F$21</f>
        <v>-578.75</v>
      </c>
      <c r="O157" s="37">
        <f>SUMIFS(СВЦЭМ!$E$34:$E$777,СВЦЭМ!$A$34:$A$777,$A157,СВЦЭМ!$B$34:$B$777,O$155)+'СЕТ СН'!$F$12-'СЕТ СН'!$F$21</f>
        <v>-578.75</v>
      </c>
      <c r="P157" s="37">
        <f>SUMIFS(СВЦЭМ!$E$34:$E$777,СВЦЭМ!$A$34:$A$777,$A157,СВЦЭМ!$B$34:$B$777,P$155)+'СЕТ СН'!$F$12-'СЕТ СН'!$F$21</f>
        <v>-578.75</v>
      </c>
      <c r="Q157" s="37">
        <f>SUMIFS(СВЦЭМ!$E$34:$E$777,СВЦЭМ!$A$34:$A$777,$A157,СВЦЭМ!$B$34:$B$777,Q$155)+'СЕТ СН'!$F$12-'СЕТ СН'!$F$21</f>
        <v>-578.75</v>
      </c>
      <c r="R157" s="37">
        <f>SUMIFS(СВЦЭМ!$E$34:$E$777,СВЦЭМ!$A$34:$A$777,$A157,СВЦЭМ!$B$34:$B$777,R$155)+'СЕТ СН'!$F$12-'СЕТ СН'!$F$21</f>
        <v>-578.75</v>
      </c>
      <c r="S157" s="37">
        <f>SUMIFS(СВЦЭМ!$E$34:$E$777,СВЦЭМ!$A$34:$A$777,$A157,СВЦЭМ!$B$34:$B$777,S$155)+'СЕТ СН'!$F$12-'СЕТ СН'!$F$21</f>
        <v>-578.75</v>
      </c>
      <c r="T157" s="37">
        <f>SUMIFS(СВЦЭМ!$E$34:$E$777,СВЦЭМ!$A$34:$A$777,$A157,СВЦЭМ!$B$34:$B$777,T$155)+'СЕТ СН'!$F$12-'СЕТ СН'!$F$21</f>
        <v>-578.75</v>
      </c>
      <c r="U157" s="37">
        <f>SUMIFS(СВЦЭМ!$E$34:$E$777,СВЦЭМ!$A$34:$A$777,$A157,СВЦЭМ!$B$34:$B$777,U$155)+'СЕТ СН'!$F$12-'СЕТ СН'!$F$21</f>
        <v>-578.75</v>
      </c>
      <c r="V157" s="37">
        <f>SUMIFS(СВЦЭМ!$E$34:$E$777,СВЦЭМ!$A$34:$A$777,$A157,СВЦЭМ!$B$34:$B$777,V$155)+'СЕТ СН'!$F$12-'СЕТ СН'!$F$21</f>
        <v>-578.75</v>
      </c>
      <c r="W157" s="37">
        <f>SUMIFS(СВЦЭМ!$E$34:$E$777,СВЦЭМ!$A$34:$A$777,$A157,СВЦЭМ!$B$34:$B$777,W$155)+'СЕТ СН'!$F$12-'СЕТ СН'!$F$21</f>
        <v>-578.75</v>
      </c>
      <c r="X157" s="37">
        <f>SUMIFS(СВЦЭМ!$E$34:$E$777,СВЦЭМ!$A$34:$A$777,$A157,СВЦЭМ!$B$34:$B$777,X$155)+'СЕТ СН'!$F$12-'СЕТ СН'!$F$21</f>
        <v>-578.75</v>
      </c>
      <c r="Y157" s="37">
        <f>SUMIFS(СВЦЭМ!$E$34:$E$777,СВЦЭМ!$A$34:$A$777,$A157,СВЦЭМ!$B$34:$B$777,Y$155)+'СЕТ СН'!$F$12-'СЕТ СН'!$F$21</f>
        <v>-578.75</v>
      </c>
    </row>
    <row r="158" spans="1:27" ht="15.75" x14ac:dyDescent="0.2">
      <c r="A158" s="36">
        <f t="shared" ref="A158:A186" si="4">A157+1</f>
        <v>43011</v>
      </c>
      <c r="B158" s="37">
        <f>SUMIFS(СВЦЭМ!$E$34:$E$777,СВЦЭМ!$A$34:$A$777,$A158,СВЦЭМ!$B$34:$B$777,B$155)+'СЕТ СН'!$F$12-'СЕТ СН'!$F$21</f>
        <v>-578.75</v>
      </c>
      <c r="C158" s="37">
        <f>SUMIFS(СВЦЭМ!$E$34:$E$777,СВЦЭМ!$A$34:$A$777,$A158,СВЦЭМ!$B$34:$B$777,C$155)+'СЕТ СН'!$F$12-'СЕТ СН'!$F$21</f>
        <v>-578.75</v>
      </c>
      <c r="D158" s="37">
        <f>SUMIFS(СВЦЭМ!$E$34:$E$777,СВЦЭМ!$A$34:$A$777,$A158,СВЦЭМ!$B$34:$B$777,D$155)+'СЕТ СН'!$F$12-'СЕТ СН'!$F$21</f>
        <v>-578.75</v>
      </c>
      <c r="E158" s="37">
        <f>SUMIFS(СВЦЭМ!$E$34:$E$777,СВЦЭМ!$A$34:$A$777,$A158,СВЦЭМ!$B$34:$B$777,E$155)+'СЕТ СН'!$F$12-'СЕТ СН'!$F$21</f>
        <v>-578.75</v>
      </c>
      <c r="F158" s="37">
        <f>SUMIFS(СВЦЭМ!$E$34:$E$777,СВЦЭМ!$A$34:$A$777,$A158,СВЦЭМ!$B$34:$B$777,F$155)+'СЕТ СН'!$F$12-'СЕТ СН'!$F$21</f>
        <v>-578.75</v>
      </c>
      <c r="G158" s="37">
        <f>SUMIFS(СВЦЭМ!$E$34:$E$777,СВЦЭМ!$A$34:$A$777,$A158,СВЦЭМ!$B$34:$B$777,G$155)+'СЕТ СН'!$F$12-'СЕТ СН'!$F$21</f>
        <v>-578.75</v>
      </c>
      <c r="H158" s="37">
        <f>SUMIFS(СВЦЭМ!$E$34:$E$777,СВЦЭМ!$A$34:$A$777,$A158,СВЦЭМ!$B$34:$B$777,H$155)+'СЕТ СН'!$F$12-'СЕТ СН'!$F$21</f>
        <v>-578.75</v>
      </c>
      <c r="I158" s="37">
        <f>SUMIFS(СВЦЭМ!$E$34:$E$777,СВЦЭМ!$A$34:$A$777,$A158,СВЦЭМ!$B$34:$B$777,I$155)+'СЕТ СН'!$F$12-'СЕТ СН'!$F$21</f>
        <v>-578.75</v>
      </c>
      <c r="J158" s="37">
        <f>SUMIFS(СВЦЭМ!$E$34:$E$777,СВЦЭМ!$A$34:$A$777,$A158,СВЦЭМ!$B$34:$B$777,J$155)+'СЕТ СН'!$F$12-'СЕТ СН'!$F$21</f>
        <v>-578.75</v>
      </c>
      <c r="K158" s="37">
        <f>SUMIFS(СВЦЭМ!$E$34:$E$777,СВЦЭМ!$A$34:$A$777,$A158,СВЦЭМ!$B$34:$B$777,K$155)+'СЕТ СН'!$F$12-'СЕТ СН'!$F$21</f>
        <v>-578.75</v>
      </c>
      <c r="L158" s="37">
        <f>SUMIFS(СВЦЭМ!$E$34:$E$777,СВЦЭМ!$A$34:$A$777,$A158,СВЦЭМ!$B$34:$B$777,L$155)+'СЕТ СН'!$F$12-'СЕТ СН'!$F$21</f>
        <v>-578.75</v>
      </c>
      <c r="M158" s="37">
        <f>SUMIFS(СВЦЭМ!$E$34:$E$777,СВЦЭМ!$A$34:$A$777,$A158,СВЦЭМ!$B$34:$B$777,M$155)+'СЕТ СН'!$F$12-'СЕТ СН'!$F$21</f>
        <v>-578.75</v>
      </c>
      <c r="N158" s="37">
        <f>SUMIFS(СВЦЭМ!$E$34:$E$777,СВЦЭМ!$A$34:$A$777,$A158,СВЦЭМ!$B$34:$B$777,N$155)+'СЕТ СН'!$F$12-'СЕТ СН'!$F$21</f>
        <v>-578.75</v>
      </c>
      <c r="O158" s="37">
        <f>SUMIFS(СВЦЭМ!$E$34:$E$777,СВЦЭМ!$A$34:$A$777,$A158,СВЦЭМ!$B$34:$B$777,O$155)+'СЕТ СН'!$F$12-'СЕТ СН'!$F$21</f>
        <v>-578.75</v>
      </c>
      <c r="P158" s="37">
        <f>SUMIFS(СВЦЭМ!$E$34:$E$777,СВЦЭМ!$A$34:$A$777,$A158,СВЦЭМ!$B$34:$B$777,P$155)+'СЕТ СН'!$F$12-'СЕТ СН'!$F$21</f>
        <v>-578.75</v>
      </c>
      <c r="Q158" s="37">
        <f>SUMIFS(СВЦЭМ!$E$34:$E$777,СВЦЭМ!$A$34:$A$777,$A158,СВЦЭМ!$B$34:$B$777,Q$155)+'СЕТ СН'!$F$12-'СЕТ СН'!$F$21</f>
        <v>-578.75</v>
      </c>
      <c r="R158" s="37">
        <f>SUMIFS(СВЦЭМ!$E$34:$E$777,СВЦЭМ!$A$34:$A$777,$A158,СВЦЭМ!$B$34:$B$777,R$155)+'СЕТ СН'!$F$12-'СЕТ СН'!$F$21</f>
        <v>-578.75</v>
      </c>
      <c r="S158" s="37">
        <f>SUMIFS(СВЦЭМ!$E$34:$E$777,СВЦЭМ!$A$34:$A$777,$A158,СВЦЭМ!$B$34:$B$777,S$155)+'СЕТ СН'!$F$12-'СЕТ СН'!$F$21</f>
        <v>-578.75</v>
      </c>
      <c r="T158" s="37">
        <f>SUMIFS(СВЦЭМ!$E$34:$E$777,СВЦЭМ!$A$34:$A$777,$A158,СВЦЭМ!$B$34:$B$777,T$155)+'СЕТ СН'!$F$12-'СЕТ СН'!$F$21</f>
        <v>-578.75</v>
      </c>
      <c r="U158" s="37">
        <f>SUMIFS(СВЦЭМ!$E$34:$E$777,СВЦЭМ!$A$34:$A$777,$A158,СВЦЭМ!$B$34:$B$777,U$155)+'СЕТ СН'!$F$12-'СЕТ СН'!$F$21</f>
        <v>-578.75</v>
      </c>
      <c r="V158" s="37">
        <f>SUMIFS(СВЦЭМ!$E$34:$E$777,СВЦЭМ!$A$34:$A$777,$A158,СВЦЭМ!$B$34:$B$777,V$155)+'СЕТ СН'!$F$12-'СЕТ СН'!$F$21</f>
        <v>-578.75</v>
      </c>
      <c r="W158" s="37">
        <f>SUMIFS(СВЦЭМ!$E$34:$E$777,СВЦЭМ!$A$34:$A$777,$A158,СВЦЭМ!$B$34:$B$777,W$155)+'СЕТ СН'!$F$12-'СЕТ СН'!$F$21</f>
        <v>-578.75</v>
      </c>
      <c r="X158" s="37">
        <f>SUMIFS(СВЦЭМ!$E$34:$E$777,СВЦЭМ!$A$34:$A$777,$A158,СВЦЭМ!$B$34:$B$777,X$155)+'СЕТ СН'!$F$12-'СЕТ СН'!$F$21</f>
        <v>-578.75</v>
      </c>
      <c r="Y158" s="37">
        <f>SUMIFS(СВЦЭМ!$E$34:$E$777,СВЦЭМ!$A$34:$A$777,$A158,СВЦЭМ!$B$34:$B$777,Y$155)+'СЕТ СН'!$F$12-'СЕТ СН'!$F$21</f>
        <v>-578.75</v>
      </c>
    </row>
    <row r="159" spans="1:27" ht="15.75" x14ac:dyDescent="0.2">
      <c r="A159" s="36">
        <f t="shared" si="4"/>
        <v>43012</v>
      </c>
      <c r="B159" s="37">
        <f>SUMIFS(СВЦЭМ!$E$34:$E$777,СВЦЭМ!$A$34:$A$777,$A159,СВЦЭМ!$B$34:$B$777,B$155)+'СЕТ СН'!$F$12-'СЕТ СН'!$F$21</f>
        <v>-578.75</v>
      </c>
      <c r="C159" s="37">
        <f>SUMIFS(СВЦЭМ!$E$34:$E$777,СВЦЭМ!$A$34:$A$777,$A159,СВЦЭМ!$B$34:$B$777,C$155)+'СЕТ СН'!$F$12-'СЕТ СН'!$F$21</f>
        <v>-578.75</v>
      </c>
      <c r="D159" s="37">
        <f>SUMIFS(СВЦЭМ!$E$34:$E$777,СВЦЭМ!$A$34:$A$777,$A159,СВЦЭМ!$B$34:$B$777,D$155)+'СЕТ СН'!$F$12-'СЕТ СН'!$F$21</f>
        <v>-578.75</v>
      </c>
      <c r="E159" s="37">
        <f>SUMIFS(СВЦЭМ!$E$34:$E$777,СВЦЭМ!$A$34:$A$777,$A159,СВЦЭМ!$B$34:$B$777,E$155)+'СЕТ СН'!$F$12-'СЕТ СН'!$F$21</f>
        <v>-578.75</v>
      </c>
      <c r="F159" s="37">
        <f>SUMIFS(СВЦЭМ!$E$34:$E$777,СВЦЭМ!$A$34:$A$777,$A159,СВЦЭМ!$B$34:$B$777,F$155)+'СЕТ СН'!$F$12-'СЕТ СН'!$F$21</f>
        <v>-578.75</v>
      </c>
      <c r="G159" s="37">
        <f>SUMIFS(СВЦЭМ!$E$34:$E$777,СВЦЭМ!$A$34:$A$777,$A159,СВЦЭМ!$B$34:$B$777,G$155)+'СЕТ СН'!$F$12-'СЕТ СН'!$F$21</f>
        <v>-578.75</v>
      </c>
      <c r="H159" s="37">
        <f>SUMIFS(СВЦЭМ!$E$34:$E$777,СВЦЭМ!$A$34:$A$777,$A159,СВЦЭМ!$B$34:$B$777,H$155)+'СЕТ СН'!$F$12-'СЕТ СН'!$F$21</f>
        <v>-578.75</v>
      </c>
      <c r="I159" s="37">
        <f>SUMIFS(СВЦЭМ!$E$34:$E$777,СВЦЭМ!$A$34:$A$777,$A159,СВЦЭМ!$B$34:$B$777,I$155)+'СЕТ СН'!$F$12-'СЕТ СН'!$F$21</f>
        <v>-578.75</v>
      </c>
      <c r="J159" s="37">
        <f>SUMIFS(СВЦЭМ!$E$34:$E$777,СВЦЭМ!$A$34:$A$777,$A159,СВЦЭМ!$B$34:$B$777,J$155)+'СЕТ СН'!$F$12-'СЕТ СН'!$F$21</f>
        <v>-578.75</v>
      </c>
      <c r="K159" s="37">
        <f>SUMIFS(СВЦЭМ!$E$34:$E$777,СВЦЭМ!$A$34:$A$777,$A159,СВЦЭМ!$B$34:$B$777,K$155)+'СЕТ СН'!$F$12-'СЕТ СН'!$F$21</f>
        <v>-578.75</v>
      </c>
      <c r="L159" s="37">
        <f>SUMIFS(СВЦЭМ!$E$34:$E$777,СВЦЭМ!$A$34:$A$777,$A159,СВЦЭМ!$B$34:$B$777,L$155)+'СЕТ СН'!$F$12-'СЕТ СН'!$F$21</f>
        <v>-578.75</v>
      </c>
      <c r="M159" s="37">
        <f>SUMIFS(СВЦЭМ!$E$34:$E$777,СВЦЭМ!$A$34:$A$777,$A159,СВЦЭМ!$B$34:$B$777,M$155)+'СЕТ СН'!$F$12-'СЕТ СН'!$F$21</f>
        <v>-578.75</v>
      </c>
      <c r="N159" s="37">
        <f>SUMIFS(СВЦЭМ!$E$34:$E$777,СВЦЭМ!$A$34:$A$777,$A159,СВЦЭМ!$B$34:$B$777,N$155)+'СЕТ СН'!$F$12-'СЕТ СН'!$F$21</f>
        <v>-578.75</v>
      </c>
      <c r="O159" s="37">
        <f>SUMIFS(СВЦЭМ!$E$34:$E$777,СВЦЭМ!$A$34:$A$777,$A159,СВЦЭМ!$B$34:$B$777,O$155)+'СЕТ СН'!$F$12-'СЕТ СН'!$F$21</f>
        <v>-578.75</v>
      </c>
      <c r="P159" s="37">
        <f>SUMIFS(СВЦЭМ!$E$34:$E$777,СВЦЭМ!$A$34:$A$777,$A159,СВЦЭМ!$B$34:$B$777,P$155)+'СЕТ СН'!$F$12-'СЕТ СН'!$F$21</f>
        <v>-578.75</v>
      </c>
      <c r="Q159" s="37">
        <f>SUMIFS(СВЦЭМ!$E$34:$E$777,СВЦЭМ!$A$34:$A$777,$A159,СВЦЭМ!$B$34:$B$777,Q$155)+'СЕТ СН'!$F$12-'СЕТ СН'!$F$21</f>
        <v>-578.75</v>
      </c>
      <c r="R159" s="37">
        <f>SUMIFS(СВЦЭМ!$E$34:$E$777,СВЦЭМ!$A$34:$A$777,$A159,СВЦЭМ!$B$34:$B$777,R$155)+'СЕТ СН'!$F$12-'СЕТ СН'!$F$21</f>
        <v>-578.75</v>
      </c>
      <c r="S159" s="37">
        <f>SUMIFS(СВЦЭМ!$E$34:$E$777,СВЦЭМ!$A$34:$A$777,$A159,СВЦЭМ!$B$34:$B$777,S$155)+'СЕТ СН'!$F$12-'СЕТ СН'!$F$21</f>
        <v>-578.75</v>
      </c>
      <c r="T159" s="37">
        <f>SUMIFS(СВЦЭМ!$E$34:$E$777,СВЦЭМ!$A$34:$A$777,$A159,СВЦЭМ!$B$34:$B$777,T$155)+'СЕТ СН'!$F$12-'СЕТ СН'!$F$21</f>
        <v>-578.75</v>
      </c>
      <c r="U159" s="37">
        <f>SUMIFS(СВЦЭМ!$E$34:$E$777,СВЦЭМ!$A$34:$A$777,$A159,СВЦЭМ!$B$34:$B$777,U$155)+'СЕТ СН'!$F$12-'СЕТ СН'!$F$21</f>
        <v>-578.75</v>
      </c>
      <c r="V159" s="37">
        <f>SUMIFS(СВЦЭМ!$E$34:$E$777,СВЦЭМ!$A$34:$A$777,$A159,СВЦЭМ!$B$34:$B$777,V$155)+'СЕТ СН'!$F$12-'СЕТ СН'!$F$21</f>
        <v>-578.75</v>
      </c>
      <c r="W159" s="37">
        <f>SUMIFS(СВЦЭМ!$E$34:$E$777,СВЦЭМ!$A$34:$A$777,$A159,СВЦЭМ!$B$34:$B$777,W$155)+'СЕТ СН'!$F$12-'СЕТ СН'!$F$21</f>
        <v>-578.75</v>
      </c>
      <c r="X159" s="37">
        <f>SUMIFS(СВЦЭМ!$E$34:$E$777,СВЦЭМ!$A$34:$A$777,$A159,СВЦЭМ!$B$34:$B$777,X$155)+'СЕТ СН'!$F$12-'СЕТ СН'!$F$21</f>
        <v>-578.75</v>
      </c>
      <c r="Y159" s="37">
        <f>SUMIFS(СВЦЭМ!$E$34:$E$777,СВЦЭМ!$A$34:$A$777,$A159,СВЦЭМ!$B$34:$B$777,Y$155)+'СЕТ СН'!$F$12-'СЕТ СН'!$F$21</f>
        <v>-578.75</v>
      </c>
    </row>
    <row r="160" spans="1:27" ht="15.75" x14ac:dyDescent="0.2">
      <c r="A160" s="36">
        <f t="shared" si="4"/>
        <v>43013</v>
      </c>
      <c r="B160" s="37">
        <f>SUMIFS(СВЦЭМ!$E$34:$E$777,СВЦЭМ!$A$34:$A$777,$A160,СВЦЭМ!$B$34:$B$777,B$155)+'СЕТ СН'!$F$12-'СЕТ СН'!$F$21</f>
        <v>-578.75</v>
      </c>
      <c r="C160" s="37">
        <f>SUMIFS(СВЦЭМ!$E$34:$E$777,СВЦЭМ!$A$34:$A$777,$A160,СВЦЭМ!$B$34:$B$777,C$155)+'СЕТ СН'!$F$12-'СЕТ СН'!$F$21</f>
        <v>-578.75</v>
      </c>
      <c r="D160" s="37">
        <f>SUMIFS(СВЦЭМ!$E$34:$E$777,СВЦЭМ!$A$34:$A$777,$A160,СВЦЭМ!$B$34:$B$777,D$155)+'СЕТ СН'!$F$12-'СЕТ СН'!$F$21</f>
        <v>-578.75</v>
      </c>
      <c r="E160" s="37">
        <f>SUMIFS(СВЦЭМ!$E$34:$E$777,СВЦЭМ!$A$34:$A$777,$A160,СВЦЭМ!$B$34:$B$777,E$155)+'СЕТ СН'!$F$12-'СЕТ СН'!$F$21</f>
        <v>-578.75</v>
      </c>
      <c r="F160" s="37">
        <f>SUMIFS(СВЦЭМ!$E$34:$E$777,СВЦЭМ!$A$34:$A$777,$A160,СВЦЭМ!$B$34:$B$777,F$155)+'СЕТ СН'!$F$12-'СЕТ СН'!$F$21</f>
        <v>-578.75</v>
      </c>
      <c r="G160" s="37">
        <f>SUMIFS(СВЦЭМ!$E$34:$E$777,СВЦЭМ!$A$34:$A$777,$A160,СВЦЭМ!$B$34:$B$777,G$155)+'СЕТ СН'!$F$12-'СЕТ СН'!$F$21</f>
        <v>-578.75</v>
      </c>
      <c r="H160" s="37">
        <f>SUMIFS(СВЦЭМ!$E$34:$E$777,СВЦЭМ!$A$34:$A$777,$A160,СВЦЭМ!$B$34:$B$777,H$155)+'СЕТ СН'!$F$12-'СЕТ СН'!$F$21</f>
        <v>-578.75</v>
      </c>
      <c r="I160" s="37">
        <f>SUMIFS(СВЦЭМ!$E$34:$E$777,СВЦЭМ!$A$34:$A$777,$A160,СВЦЭМ!$B$34:$B$777,I$155)+'СЕТ СН'!$F$12-'СЕТ СН'!$F$21</f>
        <v>-578.75</v>
      </c>
      <c r="J160" s="37">
        <f>SUMIFS(СВЦЭМ!$E$34:$E$777,СВЦЭМ!$A$34:$A$777,$A160,СВЦЭМ!$B$34:$B$777,J$155)+'СЕТ СН'!$F$12-'СЕТ СН'!$F$21</f>
        <v>-578.75</v>
      </c>
      <c r="K160" s="37">
        <f>SUMIFS(СВЦЭМ!$E$34:$E$777,СВЦЭМ!$A$34:$A$777,$A160,СВЦЭМ!$B$34:$B$777,K$155)+'СЕТ СН'!$F$12-'СЕТ СН'!$F$21</f>
        <v>-578.75</v>
      </c>
      <c r="L160" s="37">
        <f>SUMIFS(СВЦЭМ!$E$34:$E$777,СВЦЭМ!$A$34:$A$777,$A160,СВЦЭМ!$B$34:$B$777,L$155)+'СЕТ СН'!$F$12-'СЕТ СН'!$F$21</f>
        <v>-578.75</v>
      </c>
      <c r="M160" s="37">
        <f>SUMIFS(СВЦЭМ!$E$34:$E$777,СВЦЭМ!$A$34:$A$777,$A160,СВЦЭМ!$B$34:$B$777,M$155)+'СЕТ СН'!$F$12-'СЕТ СН'!$F$21</f>
        <v>-578.75</v>
      </c>
      <c r="N160" s="37">
        <f>SUMIFS(СВЦЭМ!$E$34:$E$777,СВЦЭМ!$A$34:$A$777,$A160,СВЦЭМ!$B$34:$B$777,N$155)+'СЕТ СН'!$F$12-'СЕТ СН'!$F$21</f>
        <v>-578.75</v>
      </c>
      <c r="O160" s="37">
        <f>SUMIFS(СВЦЭМ!$E$34:$E$777,СВЦЭМ!$A$34:$A$777,$A160,СВЦЭМ!$B$34:$B$777,O$155)+'СЕТ СН'!$F$12-'СЕТ СН'!$F$21</f>
        <v>-578.75</v>
      </c>
      <c r="P160" s="37">
        <f>SUMIFS(СВЦЭМ!$E$34:$E$777,СВЦЭМ!$A$34:$A$777,$A160,СВЦЭМ!$B$34:$B$777,P$155)+'СЕТ СН'!$F$12-'СЕТ СН'!$F$21</f>
        <v>-578.75</v>
      </c>
      <c r="Q160" s="37">
        <f>SUMIFS(СВЦЭМ!$E$34:$E$777,СВЦЭМ!$A$34:$A$777,$A160,СВЦЭМ!$B$34:$B$777,Q$155)+'СЕТ СН'!$F$12-'СЕТ СН'!$F$21</f>
        <v>-578.75</v>
      </c>
      <c r="R160" s="37">
        <f>SUMIFS(СВЦЭМ!$E$34:$E$777,СВЦЭМ!$A$34:$A$777,$A160,СВЦЭМ!$B$34:$B$777,R$155)+'СЕТ СН'!$F$12-'СЕТ СН'!$F$21</f>
        <v>-578.75</v>
      </c>
      <c r="S160" s="37">
        <f>SUMIFS(СВЦЭМ!$E$34:$E$777,СВЦЭМ!$A$34:$A$777,$A160,СВЦЭМ!$B$34:$B$777,S$155)+'СЕТ СН'!$F$12-'СЕТ СН'!$F$21</f>
        <v>-578.75</v>
      </c>
      <c r="T160" s="37">
        <f>SUMIFS(СВЦЭМ!$E$34:$E$777,СВЦЭМ!$A$34:$A$777,$A160,СВЦЭМ!$B$34:$B$777,T$155)+'СЕТ СН'!$F$12-'СЕТ СН'!$F$21</f>
        <v>-578.75</v>
      </c>
      <c r="U160" s="37">
        <f>SUMIFS(СВЦЭМ!$E$34:$E$777,СВЦЭМ!$A$34:$A$777,$A160,СВЦЭМ!$B$34:$B$777,U$155)+'СЕТ СН'!$F$12-'СЕТ СН'!$F$21</f>
        <v>-578.75</v>
      </c>
      <c r="V160" s="37">
        <f>SUMIFS(СВЦЭМ!$E$34:$E$777,СВЦЭМ!$A$34:$A$777,$A160,СВЦЭМ!$B$34:$B$777,V$155)+'СЕТ СН'!$F$12-'СЕТ СН'!$F$21</f>
        <v>-578.75</v>
      </c>
      <c r="W160" s="37">
        <f>SUMIFS(СВЦЭМ!$E$34:$E$777,СВЦЭМ!$A$34:$A$777,$A160,СВЦЭМ!$B$34:$B$777,W$155)+'СЕТ СН'!$F$12-'СЕТ СН'!$F$21</f>
        <v>-578.75</v>
      </c>
      <c r="X160" s="37">
        <f>SUMIFS(СВЦЭМ!$E$34:$E$777,СВЦЭМ!$A$34:$A$777,$A160,СВЦЭМ!$B$34:$B$777,X$155)+'СЕТ СН'!$F$12-'СЕТ СН'!$F$21</f>
        <v>-578.75</v>
      </c>
      <c r="Y160" s="37">
        <f>SUMIFS(СВЦЭМ!$E$34:$E$777,СВЦЭМ!$A$34:$A$777,$A160,СВЦЭМ!$B$34:$B$777,Y$155)+'СЕТ СН'!$F$12-'СЕТ СН'!$F$21</f>
        <v>-578.75</v>
      </c>
    </row>
    <row r="161" spans="1:25" ht="15.75" x14ac:dyDescent="0.2">
      <c r="A161" s="36">
        <f t="shared" si="4"/>
        <v>43014</v>
      </c>
      <c r="B161" s="37">
        <f>SUMIFS(СВЦЭМ!$E$34:$E$777,СВЦЭМ!$A$34:$A$777,$A161,СВЦЭМ!$B$34:$B$777,B$155)+'СЕТ СН'!$F$12-'СЕТ СН'!$F$21</f>
        <v>-578.75</v>
      </c>
      <c r="C161" s="37">
        <f>SUMIFS(СВЦЭМ!$E$34:$E$777,СВЦЭМ!$A$34:$A$777,$A161,СВЦЭМ!$B$34:$B$777,C$155)+'СЕТ СН'!$F$12-'СЕТ СН'!$F$21</f>
        <v>-578.75</v>
      </c>
      <c r="D161" s="37">
        <f>SUMIFS(СВЦЭМ!$E$34:$E$777,СВЦЭМ!$A$34:$A$777,$A161,СВЦЭМ!$B$34:$B$777,D$155)+'СЕТ СН'!$F$12-'СЕТ СН'!$F$21</f>
        <v>-578.75</v>
      </c>
      <c r="E161" s="37">
        <f>SUMIFS(СВЦЭМ!$E$34:$E$777,СВЦЭМ!$A$34:$A$777,$A161,СВЦЭМ!$B$34:$B$777,E$155)+'СЕТ СН'!$F$12-'СЕТ СН'!$F$21</f>
        <v>-578.75</v>
      </c>
      <c r="F161" s="37">
        <f>SUMIFS(СВЦЭМ!$E$34:$E$777,СВЦЭМ!$A$34:$A$777,$A161,СВЦЭМ!$B$34:$B$777,F$155)+'СЕТ СН'!$F$12-'СЕТ СН'!$F$21</f>
        <v>-578.75</v>
      </c>
      <c r="G161" s="37">
        <f>SUMIFS(СВЦЭМ!$E$34:$E$777,СВЦЭМ!$A$34:$A$777,$A161,СВЦЭМ!$B$34:$B$777,G$155)+'СЕТ СН'!$F$12-'СЕТ СН'!$F$21</f>
        <v>-578.75</v>
      </c>
      <c r="H161" s="37">
        <f>SUMIFS(СВЦЭМ!$E$34:$E$777,СВЦЭМ!$A$34:$A$777,$A161,СВЦЭМ!$B$34:$B$777,H$155)+'СЕТ СН'!$F$12-'СЕТ СН'!$F$21</f>
        <v>-578.75</v>
      </c>
      <c r="I161" s="37">
        <f>SUMIFS(СВЦЭМ!$E$34:$E$777,СВЦЭМ!$A$34:$A$777,$A161,СВЦЭМ!$B$34:$B$777,I$155)+'СЕТ СН'!$F$12-'СЕТ СН'!$F$21</f>
        <v>-578.75</v>
      </c>
      <c r="J161" s="37">
        <f>SUMIFS(СВЦЭМ!$E$34:$E$777,СВЦЭМ!$A$34:$A$777,$A161,СВЦЭМ!$B$34:$B$777,J$155)+'СЕТ СН'!$F$12-'СЕТ СН'!$F$21</f>
        <v>-578.75</v>
      </c>
      <c r="K161" s="37">
        <f>SUMIFS(СВЦЭМ!$E$34:$E$777,СВЦЭМ!$A$34:$A$777,$A161,СВЦЭМ!$B$34:$B$777,K$155)+'СЕТ СН'!$F$12-'СЕТ СН'!$F$21</f>
        <v>-578.75</v>
      </c>
      <c r="L161" s="37">
        <f>SUMIFS(СВЦЭМ!$E$34:$E$777,СВЦЭМ!$A$34:$A$777,$A161,СВЦЭМ!$B$34:$B$777,L$155)+'СЕТ СН'!$F$12-'СЕТ СН'!$F$21</f>
        <v>-578.75</v>
      </c>
      <c r="M161" s="37">
        <f>SUMIFS(СВЦЭМ!$E$34:$E$777,СВЦЭМ!$A$34:$A$777,$A161,СВЦЭМ!$B$34:$B$777,M$155)+'СЕТ СН'!$F$12-'СЕТ СН'!$F$21</f>
        <v>-578.75</v>
      </c>
      <c r="N161" s="37">
        <f>SUMIFS(СВЦЭМ!$E$34:$E$777,СВЦЭМ!$A$34:$A$777,$A161,СВЦЭМ!$B$34:$B$777,N$155)+'СЕТ СН'!$F$12-'СЕТ СН'!$F$21</f>
        <v>-578.75</v>
      </c>
      <c r="O161" s="37">
        <f>SUMIFS(СВЦЭМ!$E$34:$E$777,СВЦЭМ!$A$34:$A$777,$A161,СВЦЭМ!$B$34:$B$777,O$155)+'СЕТ СН'!$F$12-'СЕТ СН'!$F$21</f>
        <v>-578.75</v>
      </c>
      <c r="P161" s="37">
        <f>SUMIFS(СВЦЭМ!$E$34:$E$777,СВЦЭМ!$A$34:$A$777,$A161,СВЦЭМ!$B$34:$B$777,P$155)+'СЕТ СН'!$F$12-'СЕТ СН'!$F$21</f>
        <v>-578.75</v>
      </c>
      <c r="Q161" s="37">
        <f>SUMIFS(СВЦЭМ!$E$34:$E$777,СВЦЭМ!$A$34:$A$777,$A161,СВЦЭМ!$B$34:$B$777,Q$155)+'СЕТ СН'!$F$12-'СЕТ СН'!$F$21</f>
        <v>-578.75</v>
      </c>
      <c r="R161" s="37">
        <f>SUMIFS(СВЦЭМ!$E$34:$E$777,СВЦЭМ!$A$34:$A$777,$A161,СВЦЭМ!$B$34:$B$777,R$155)+'СЕТ СН'!$F$12-'СЕТ СН'!$F$21</f>
        <v>-578.75</v>
      </c>
      <c r="S161" s="37">
        <f>SUMIFS(СВЦЭМ!$E$34:$E$777,СВЦЭМ!$A$34:$A$777,$A161,СВЦЭМ!$B$34:$B$777,S$155)+'СЕТ СН'!$F$12-'СЕТ СН'!$F$21</f>
        <v>-578.75</v>
      </c>
      <c r="T161" s="37">
        <f>SUMIFS(СВЦЭМ!$E$34:$E$777,СВЦЭМ!$A$34:$A$777,$A161,СВЦЭМ!$B$34:$B$777,T$155)+'СЕТ СН'!$F$12-'СЕТ СН'!$F$21</f>
        <v>-578.75</v>
      </c>
      <c r="U161" s="37">
        <f>SUMIFS(СВЦЭМ!$E$34:$E$777,СВЦЭМ!$A$34:$A$777,$A161,СВЦЭМ!$B$34:$B$777,U$155)+'СЕТ СН'!$F$12-'СЕТ СН'!$F$21</f>
        <v>-578.75</v>
      </c>
      <c r="V161" s="37">
        <f>SUMIFS(СВЦЭМ!$E$34:$E$777,СВЦЭМ!$A$34:$A$777,$A161,СВЦЭМ!$B$34:$B$777,V$155)+'СЕТ СН'!$F$12-'СЕТ СН'!$F$21</f>
        <v>-578.75</v>
      </c>
      <c r="W161" s="37">
        <f>SUMIFS(СВЦЭМ!$E$34:$E$777,СВЦЭМ!$A$34:$A$777,$A161,СВЦЭМ!$B$34:$B$777,W$155)+'СЕТ СН'!$F$12-'СЕТ СН'!$F$21</f>
        <v>-578.75</v>
      </c>
      <c r="X161" s="37">
        <f>SUMIFS(СВЦЭМ!$E$34:$E$777,СВЦЭМ!$A$34:$A$777,$A161,СВЦЭМ!$B$34:$B$777,X$155)+'СЕТ СН'!$F$12-'СЕТ СН'!$F$21</f>
        <v>-578.75</v>
      </c>
      <c r="Y161" s="37">
        <f>SUMIFS(СВЦЭМ!$E$34:$E$777,СВЦЭМ!$A$34:$A$777,$A161,СВЦЭМ!$B$34:$B$777,Y$155)+'СЕТ СН'!$F$12-'СЕТ СН'!$F$21</f>
        <v>-578.75</v>
      </c>
    </row>
    <row r="162" spans="1:25" ht="15.75" x14ac:dyDescent="0.2">
      <c r="A162" s="36">
        <f t="shared" si="4"/>
        <v>43015</v>
      </c>
      <c r="B162" s="37">
        <f>SUMIFS(СВЦЭМ!$E$34:$E$777,СВЦЭМ!$A$34:$A$777,$A162,СВЦЭМ!$B$34:$B$777,B$155)+'СЕТ СН'!$F$12-'СЕТ СН'!$F$21</f>
        <v>-578.75</v>
      </c>
      <c r="C162" s="37">
        <f>SUMIFS(СВЦЭМ!$E$34:$E$777,СВЦЭМ!$A$34:$A$777,$A162,СВЦЭМ!$B$34:$B$777,C$155)+'СЕТ СН'!$F$12-'СЕТ СН'!$F$21</f>
        <v>-578.75</v>
      </c>
      <c r="D162" s="37">
        <f>SUMIFS(СВЦЭМ!$E$34:$E$777,СВЦЭМ!$A$34:$A$777,$A162,СВЦЭМ!$B$34:$B$777,D$155)+'СЕТ СН'!$F$12-'СЕТ СН'!$F$21</f>
        <v>-578.75</v>
      </c>
      <c r="E162" s="37">
        <f>SUMIFS(СВЦЭМ!$E$34:$E$777,СВЦЭМ!$A$34:$A$777,$A162,СВЦЭМ!$B$34:$B$777,E$155)+'СЕТ СН'!$F$12-'СЕТ СН'!$F$21</f>
        <v>-578.75</v>
      </c>
      <c r="F162" s="37">
        <f>SUMIFS(СВЦЭМ!$E$34:$E$777,СВЦЭМ!$A$34:$A$777,$A162,СВЦЭМ!$B$34:$B$777,F$155)+'СЕТ СН'!$F$12-'СЕТ СН'!$F$21</f>
        <v>-578.75</v>
      </c>
      <c r="G162" s="37">
        <f>SUMIFS(СВЦЭМ!$E$34:$E$777,СВЦЭМ!$A$34:$A$777,$A162,СВЦЭМ!$B$34:$B$777,G$155)+'СЕТ СН'!$F$12-'СЕТ СН'!$F$21</f>
        <v>-578.75</v>
      </c>
      <c r="H162" s="37">
        <f>SUMIFS(СВЦЭМ!$E$34:$E$777,СВЦЭМ!$A$34:$A$777,$A162,СВЦЭМ!$B$34:$B$777,H$155)+'СЕТ СН'!$F$12-'СЕТ СН'!$F$21</f>
        <v>-578.75</v>
      </c>
      <c r="I162" s="37">
        <f>SUMIFS(СВЦЭМ!$E$34:$E$777,СВЦЭМ!$A$34:$A$777,$A162,СВЦЭМ!$B$34:$B$777,I$155)+'СЕТ СН'!$F$12-'СЕТ СН'!$F$21</f>
        <v>-578.75</v>
      </c>
      <c r="J162" s="37">
        <f>SUMIFS(СВЦЭМ!$E$34:$E$777,СВЦЭМ!$A$34:$A$777,$A162,СВЦЭМ!$B$34:$B$777,J$155)+'СЕТ СН'!$F$12-'СЕТ СН'!$F$21</f>
        <v>-578.75</v>
      </c>
      <c r="K162" s="37">
        <f>SUMIFS(СВЦЭМ!$E$34:$E$777,СВЦЭМ!$A$34:$A$777,$A162,СВЦЭМ!$B$34:$B$777,K$155)+'СЕТ СН'!$F$12-'СЕТ СН'!$F$21</f>
        <v>-578.75</v>
      </c>
      <c r="L162" s="37">
        <f>SUMIFS(СВЦЭМ!$E$34:$E$777,СВЦЭМ!$A$34:$A$777,$A162,СВЦЭМ!$B$34:$B$777,L$155)+'СЕТ СН'!$F$12-'СЕТ СН'!$F$21</f>
        <v>-578.75</v>
      </c>
      <c r="M162" s="37">
        <f>SUMIFS(СВЦЭМ!$E$34:$E$777,СВЦЭМ!$A$34:$A$777,$A162,СВЦЭМ!$B$34:$B$777,M$155)+'СЕТ СН'!$F$12-'СЕТ СН'!$F$21</f>
        <v>-578.75</v>
      </c>
      <c r="N162" s="37">
        <f>SUMIFS(СВЦЭМ!$E$34:$E$777,СВЦЭМ!$A$34:$A$777,$A162,СВЦЭМ!$B$34:$B$777,N$155)+'СЕТ СН'!$F$12-'СЕТ СН'!$F$21</f>
        <v>-578.75</v>
      </c>
      <c r="O162" s="37">
        <f>SUMIFS(СВЦЭМ!$E$34:$E$777,СВЦЭМ!$A$34:$A$777,$A162,СВЦЭМ!$B$34:$B$777,O$155)+'СЕТ СН'!$F$12-'СЕТ СН'!$F$21</f>
        <v>-578.75</v>
      </c>
      <c r="P162" s="37">
        <f>SUMIFS(СВЦЭМ!$E$34:$E$777,СВЦЭМ!$A$34:$A$777,$A162,СВЦЭМ!$B$34:$B$777,P$155)+'СЕТ СН'!$F$12-'СЕТ СН'!$F$21</f>
        <v>-578.75</v>
      </c>
      <c r="Q162" s="37">
        <f>SUMIFS(СВЦЭМ!$E$34:$E$777,СВЦЭМ!$A$34:$A$777,$A162,СВЦЭМ!$B$34:$B$777,Q$155)+'СЕТ СН'!$F$12-'СЕТ СН'!$F$21</f>
        <v>-578.75</v>
      </c>
      <c r="R162" s="37">
        <f>SUMIFS(СВЦЭМ!$E$34:$E$777,СВЦЭМ!$A$34:$A$777,$A162,СВЦЭМ!$B$34:$B$777,R$155)+'СЕТ СН'!$F$12-'СЕТ СН'!$F$21</f>
        <v>-578.75</v>
      </c>
      <c r="S162" s="37">
        <f>SUMIFS(СВЦЭМ!$E$34:$E$777,СВЦЭМ!$A$34:$A$777,$A162,СВЦЭМ!$B$34:$B$777,S$155)+'СЕТ СН'!$F$12-'СЕТ СН'!$F$21</f>
        <v>-578.75</v>
      </c>
      <c r="T162" s="37">
        <f>SUMIFS(СВЦЭМ!$E$34:$E$777,СВЦЭМ!$A$34:$A$777,$A162,СВЦЭМ!$B$34:$B$777,T$155)+'СЕТ СН'!$F$12-'СЕТ СН'!$F$21</f>
        <v>-578.75</v>
      </c>
      <c r="U162" s="37">
        <f>SUMIFS(СВЦЭМ!$E$34:$E$777,СВЦЭМ!$A$34:$A$777,$A162,СВЦЭМ!$B$34:$B$777,U$155)+'СЕТ СН'!$F$12-'СЕТ СН'!$F$21</f>
        <v>-578.75</v>
      </c>
      <c r="V162" s="37">
        <f>SUMIFS(СВЦЭМ!$E$34:$E$777,СВЦЭМ!$A$34:$A$777,$A162,СВЦЭМ!$B$34:$B$777,V$155)+'СЕТ СН'!$F$12-'СЕТ СН'!$F$21</f>
        <v>-578.75</v>
      </c>
      <c r="W162" s="37">
        <f>SUMIFS(СВЦЭМ!$E$34:$E$777,СВЦЭМ!$A$34:$A$777,$A162,СВЦЭМ!$B$34:$B$777,W$155)+'СЕТ СН'!$F$12-'СЕТ СН'!$F$21</f>
        <v>-578.75</v>
      </c>
      <c r="X162" s="37">
        <f>SUMIFS(СВЦЭМ!$E$34:$E$777,СВЦЭМ!$A$34:$A$777,$A162,СВЦЭМ!$B$34:$B$777,X$155)+'СЕТ СН'!$F$12-'СЕТ СН'!$F$21</f>
        <v>-578.75</v>
      </c>
      <c r="Y162" s="37">
        <f>SUMIFS(СВЦЭМ!$E$34:$E$777,СВЦЭМ!$A$34:$A$777,$A162,СВЦЭМ!$B$34:$B$777,Y$155)+'СЕТ СН'!$F$12-'СЕТ СН'!$F$21</f>
        <v>-578.75</v>
      </c>
    </row>
    <row r="163" spans="1:25" ht="15.75" x14ac:dyDescent="0.2">
      <c r="A163" s="36">
        <f t="shared" si="4"/>
        <v>43016</v>
      </c>
      <c r="B163" s="37">
        <f>SUMIFS(СВЦЭМ!$E$34:$E$777,СВЦЭМ!$A$34:$A$777,$A163,СВЦЭМ!$B$34:$B$777,B$155)+'СЕТ СН'!$F$12-'СЕТ СН'!$F$21</f>
        <v>-578.75</v>
      </c>
      <c r="C163" s="37">
        <f>SUMIFS(СВЦЭМ!$E$34:$E$777,СВЦЭМ!$A$34:$A$777,$A163,СВЦЭМ!$B$34:$B$777,C$155)+'СЕТ СН'!$F$12-'СЕТ СН'!$F$21</f>
        <v>-578.75</v>
      </c>
      <c r="D163" s="37">
        <f>SUMIFS(СВЦЭМ!$E$34:$E$777,СВЦЭМ!$A$34:$A$777,$A163,СВЦЭМ!$B$34:$B$777,D$155)+'СЕТ СН'!$F$12-'СЕТ СН'!$F$21</f>
        <v>-578.75</v>
      </c>
      <c r="E163" s="37">
        <f>SUMIFS(СВЦЭМ!$E$34:$E$777,СВЦЭМ!$A$34:$A$777,$A163,СВЦЭМ!$B$34:$B$777,E$155)+'СЕТ СН'!$F$12-'СЕТ СН'!$F$21</f>
        <v>-578.75</v>
      </c>
      <c r="F163" s="37">
        <f>SUMIFS(СВЦЭМ!$E$34:$E$777,СВЦЭМ!$A$34:$A$777,$A163,СВЦЭМ!$B$34:$B$777,F$155)+'СЕТ СН'!$F$12-'СЕТ СН'!$F$21</f>
        <v>-578.75</v>
      </c>
      <c r="G163" s="37">
        <f>SUMIFS(СВЦЭМ!$E$34:$E$777,СВЦЭМ!$A$34:$A$777,$A163,СВЦЭМ!$B$34:$B$777,G$155)+'СЕТ СН'!$F$12-'СЕТ СН'!$F$21</f>
        <v>-578.75</v>
      </c>
      <c r="H163" s="37">
        <f>SUMIFS(СВЦЭМ!$E$34:$E$777,СВЦЭМ!$A$34:$A$777,$A163,СВЦЭМ!$B$34:$B$777,H$155)+'СЕТ СН'!$F$12-'СЕТ СН'!$F$21</f>
        <v>-578.75</v>
      </c>
      <c r="I163" s="37">
        <f>SUMIFS(СВЦЭМ!$E$34:$E$777,СВЦЭМ!$A$34:$A$777,$A163,СВЦЭМ!$B$34:$B$777,I$155)+'СЕТ СН'!$F$12-'СЕТ СН'!$F$21</f>
        <v>-578.75</v>
      </c>
      <c r="J163" s="37">
        <f>SUMIFS(СВЦЭМ!$E$34:$E$777,СВЦЭМ!$A$34:$A$777,$A163,СВЦЭМ!$B$34:$B$777,J$155)+'СЕТ СН'!$F$12-'СЕТ СН'!$F$21</f>
        <v>-578.75</v>
      </c>
      <c r="K163" s="37">
        <f>SUMIFS(СВЦЭМ!$E$34:$E$777,СВЦЭМ!$A$34:$A$777,$A163,СВЦЭМ!$B$34:$B$777,K$155)+'СЕТ СН'!$F$12-'СЕТ СН'!$F$21</f>
        <v>-578.75</v>
      </c>
      <c r="L163" s="37">
        <f>SUMIFS(СВЦЭМ!$E$34:$E$777,СВЦЭМ!$A$34:$A$777,$A163,СВЦЭМ!$B$34:$B$777,L$155)+'СЕТ СН'!$F$12-'СЕТ СН'!$F$21</f>
        <v>-578.75</v>
      </c>
      <c r="M163" s="37">
        <f>SUMIFS(СВЦЭМ!$E$34:$E$777,СВЦЭМ!$A$34:$A$777,$A163,СВЦЭМ!$B$34:$B$777,M$155)+'СЕТ СН'!$F$12-'СЕТ СН'!$F$21</f>
        <v>-578.75</v>
      </c>
      <c r="N163" s="37">
        <f>SUMIFS(СВЦЭМ!$E$34:$E$777,СВЦЭМ!$A$34:$A$777,$A163,СВЦЭМ!$B$34:$B$777,N$155)+'СЕТ СН'!$F$12-'СЕТ СН'!$F$21</f>
        <v>-578.75</v>
      </c>
      <c r="O163" s="37">
        <f>SUMIFS(СВЦЭМ!$E$34:$E$777,СВЦЭМ!$A$34:$A$777,$A163,СВЦЭМ!$B$34:$B$777,O$155)+'СЕТ СН'!$F$12-'СЕТ СН'!$F$21</f>
        <v>-578.75</v>
      </c>
      <c r="P163" s="37">
        <f>SUMIFS(СВЦЭМ!$E$34:$E$777,СВЦЭМ!$A$34:$A$777,$A163,СВЦЭМ!$B$34:$B$777,P$155)+'СЕТ СН'!$F$12-'СЕТ СН'!$F$21</f>
        <v>-578.75</v>
      </c>
      <c r="Q163" s="37">
        <f>SUMIFS(СВЦЭМ!$E$34:$E$777,СВЦЭМ!$A$34:$A$777,$A163,СВЦЭМ!$B$34:$B$777,Q$155)+'СЕТ СН'!$F$12-'СЕТ СН'!$F$21</f>
        <v>-578.75</v>
      </c>
      <c r="R163" s="37">
        <f>SUMIFS(СВЦЭМ!$E$34:$E$777,СВЦЭМ!$A$34:$A$777,$A163,СВЦЭМ!$B$34:$B$777,R$155)+'СЕТ СН'!$F$12-'СЕТ СН'!$F$21</f>
        <v>-578.75</v>
      </c>
      <c r="S163" s="37">
        <f>SUMIFS(СВЦЭМ!$E$34:$E$777,СВЦЭМ!$A$34:$A$777,$A163,СВЦЭМ!$B$34:$B$777,S$155)+'СЕТ СН'!$F$12-'СЕТ СН'!$F$21</f>
        <v>-578.75</v>
      </c>
      <c r="T163" s="37">
        <f>SUMIFS(СВЦЭМ!$E$34:$E$777,СВЦЭМ!$A$34:$A$777,$A163,СВЦЭМ!$B$34:$B$777,T$155)+'СЕТ СН'!$F$12-'СЕТ СН'!$F$21</f>
        <v>-578.75</v>
      </c>
      <c r="U163" s="37">
        <f>SUMIFS(СВЦЭМ!$E$34:$E$777,СВЦЭМ!$A$34:$A$777,$A163,СВЦЭМ!$B$34:$B$777,U$155)+'СЕТ СН'!$F$12-'СЕТ СН'!$F$21</f>
        <v>-578.75</v>
      </c>
      <c r="V163" s="37">
        <f>SUMIFS(СВЦЭМ!$E$34:$E$777,СВЦЭМ!$A$34:$A$777,$A163,СВЦЭМ!$B$34:$B$777,V$155)+'СЕТ СН'!$F$12-'СЕТ СН'!$F$21</f>
        <v>-578.75</v>
      </c>
      <c r="W163" s="37">
        <f>SUMIFS(СВЦЭМ!$E$34:$E$777,СВЦЭМ!$A$34:$A$777,$A163,СВЦЭМ!$B$34:$B$777,W$155)+'СЕТ СН'!$F$12-'СЕТ СН'!$F$21</f>
        <v>-578.75</v>
      </c>
      <c r="X163" s="37">
        <f>SUMIFS(СВЦЭМ!$E$34:$E$777,СВЦЭМ!$A$34:$A$777,$A163,СВЦЭМ!$B$34:$B$777,X$155)+'СЕТ СН'!$F$12-'СЕТ СН'!$F$21</f>
        <v>-578.75</v>
      </c>
      <c r="Y163" s="37">
        <f>SUMIFS(СВЦЭМ!$E$34:$E$777,СВЦЭМ!$A$34:$A$777,$A163,СВЦЭМ!$B$34:$B$777,Y$155)+'СЕТ СН'!$F$12-'СЕТ СН'!$F$21</f>
        <v>-578.75</v>
      </c>
    </row>
    <row r="164" spans="1:25" ht="15.75" x14ac:dyDescent="0.2">
      <c r="A164" s="36">
        <f t="shared" si="4"/>
        <v>43017</v>
      </c>
      <c r="B164" s="37">
        <f>SUMIFS(СВЦЭМ!$E$34:$E$777,СВЦЭМ!$A$34:$A$777,$A164,СВЦЭМ!$B$34:$B$777,B$155)+'СЕТ СН'!$F$12-'СЕТ СН'!$F$21</f>
        <v>-578.75</v>
      </c>
      <c r="C164" s="37">
        <f>SUMIFS(СВЦЭМ!$E$34:$E$777,СВЦЭМ!$A$34:$A$777,$A164,СВЦЭМ!$B$34:$B$777,C$155)+'СЕТ СН'!$F$12-'СЕТ СН'!$F$21</f>
        <v>-578.75</v>
      </c>
      <c r="D164" s="37">
        <f>SUMIFS(СВЦЭМ!$E$34:$E$777,СВЦЭМ!$A$34:$A$777,$A164,СВЦЭМ!$B$34:$B$777,D$155)+'СЕТ СН'!$F$12-'СЕТ СН'!$F$21</f>
        <v>-578.75</v>
      </c>
      <c r="E164" s="37">
        <f>SUMIFS(СВЦЭМ!$E$34:$E$777,СВЦЭМ!$A$34:$A$777,$A164,СВЦЭМ!$B$34:$B$777,E$155)+'СЕТ СН'!$F$12-'СЕТ СН'!$F$21</f>
        <v>-578.75</v>
      </c>
      <c r="F164" s="37">
        <f>SUMIFS(СВЦЭМ!$E$34:$E$777,СВЦЭМ!$A$34:$A$777,$A164,СВЦЭМ!$B$34:$B$777,F$155)+'СЕТ СН'!$F$12-'СЕТ СН'!$F$21</f>
        <v>-578.75</v>
      </c>
      <c r="G164" s="37">
        <f>SUMIFS(СВЦЭМ!$E$34:$E$777,СВЦЭМ!$A$34:$A$777,$A164,СВЦЭМ!$B$34:$B$777,G$155)+'СЕТ СН'!$F$12-'СЕТ СН'!$F$21</f>
        <v>-578.75</v>
      </c>
      <c r="H164" s="37">
        <f>SUMIFS(СВЦЭМ!$E$34:$E$777,СВЦЭМ!$A$34:$A$777,$A164,СВЦЭМ!$B$34:$B$777,H$155)+'СЕТ СН'!$F$12-'СЕТ СН'!$F$21</f>
        <v>-578.75</v>
      </c>
      <c r="I164" s="37">
        <f>SUMIFS(СВЦЭМ!$E$34:$E$777,СВЦЭМ!$A$34:$A$777,$A164,СВЦЭМ!$B$34:$B$777,I$155)+'СЕТ СН'!$F$12-'СЕТ СН'!$F$21</f>
        <v>-578.75</v>
      </c>
      <c r="J164" s="37">
        <f>SUMIFS(СВЦЭМ!$E$34:$E$777,СВЦЭМ!$A$34:$A$777,$A164,СВЦЭМ!$B$34:$B$777,J$155)+'СЕТ СН'!$F$12-'СЕТ СН'!$F$21</f>
        <v>-578.75</v>
      </c>
      <c r="K164" s="37">
        <f>SUMIFS(СВЦЭМ!$E$34:$E$777,СВЦЭМ!$A$34:$A$777,$A164,СВЦЭМ!$B$34:$B$777,K$155)+'СЕТ СН'!$F$12-'СЕТ СН'!$F$21</f>
        <v>-578.75</v>
      </c>
      <c r="L164" s="37">
        <f>SUMIFS(СВЦЭМ!$E$34:$E$777,СВЦЭМ!$A$34:$A$777,$A164,СВЦЭМ!$B$34:$B$777,L$155)+'СЕТ СН'!$F$12-'СЕТ СН'!$F$21</f>
        <v>-578.75</v>
      </c>
      <c r="M164" s="37">
        <f>SUMIFS(СВЦЭМ!$E$34:$E$777,СВЦЭМ!$A$34:$A$777,$A164,СВЦЭМ!$B$34:$B$777,M$155)+'СЕТ СН'!$F$12-'СЕТ СН'!$F$21</f>
        <v>-578.75</v>
      </c>
      <c r="N164" s="37">
        <f>SUMIFS(СВЦЭМ!$E$34:$E$777,СВЦЭМ!$A$34:$A$777,$A164,СВЦЭМ!$B$34:$B$777,N$155)+'СЕТ СН'!$F$12-'СЕТ СН'!$F$21</f>
        <v>-578.75</v>
      </c>
      <c r="O164" s="37">
        <f>SUMIFS(СВЦЭМ!$E$34:$E$777,СВЦЭМ!$A$34:$A$777,$A164,СВЦЭМ!$B$34:$B$777,O$155)+'СЕТ СН'!$F$12-'СЕТ СН'!$F$21</f>
        <v>-578.75</v>
      </c>
      <c r="P164" s="37">
        <f>SUMIFS(СВЦЭМ!$E$34:$E$777,СВЦЭМ!$A$34:$A$777,$A164,СВЦЭМ!$B$34:$B$777,P$155)+'СЕТ СН'!$F$12-'СЕТ СН'!$F$21</f>
        <v>-578.75</v>
      </c>
      <c r="Q164" s="37">
        <f>SUMIFS(СВЦЭМ!$E$34:$E$777,СВЦЭМ!$A$34:$A$777,$A164,СВЦЭМ!$B$34:$B$777,Q$155)+'СЕТ СН'!$F$12-'СЕТ СН'!$F$21</f>
        <v>-578.75</v>
      </c>
      <c r="R164" s="37">
        <f>SUMIFS(СВЦЭМ!$E$34:$E$777,СВЦЭМ!$A$34:$A$777,$A164,СВЦЭМ!$B$34:$B$777,R$155)+'СЕТ СН'!$F$12-'СЕТ СН'!$F$21</f>
        <v>-578.75</v>
      </c>
      <c r="S164" s="37">
        <f>SUMIFS(СВЦЭМ!$E$34:$E$777,СВЦЭМ!$A$34:$A$777,$A164,СВЦЭМ!$B$34:$B$777,S$155)+'СЕТ СН'!$F$12-'СЕТ СН'!$F$21</f>
        <v>-578.75</v>
      </c>
      <c r="T164" s="37">
        <f>SUMIFS(СВЦЭМ!$E$34:$E$777,СВЦЭМ!$A$34:$A$777,$A164,СВЦЭМ!$B$34:$B$777,T$155)+'СЕТ СН'!$F$12-'СЕТ СН'!$F$21</f>
        <v>-578.75</v>
      </c>
      <c r="U164" s="37">
        <f>SUMIFS(СВЦЭМ!$E$34:$E$777,СВЦЭМ!$A$34:$A$777,$A164,СВЦЭМ!$B$34:$B$777,U$155)+'СЕТ СН'!$F$12-'СЕТ СН'!$F$21</f>
        <v>-578.75</v>
      </c>
      <c r="V164" s="37">
        <f>SUMIFS(СВЦЭМ!$E$34:$E$777,СВЦЭМ!$A$34:$A$777,$A164,СВЦЭМ!$B$34:$B$777,V$155)+'СЕТ СН'!$F$12-'СЕТ СН'!$F$21</f>
        <v>-578.75</v>
      </c>
      <c r="W164" s="37">
        <f>SUMIFS(СВЦЭМ!$E$34:$E$777,СВЦЭМ!$A$34:$A$777,$A164,СВЦЭМ!$B$34:$B$777,W$155)+'СЕТ СН'!$F$12-'СЕТ СН'!$F$21</f>
        <v>-578.75</v>
      </c>
      <c r="X164" s="37">
        <f>SUMIFS(СВЦЭМ!$E$34:$E$777,СВЦЭМ!$A$34:$A$777,$A164,СВЦЭМ!$B$34:$B$777,X$155)+'СЕТ СН'!$F$12-'СЕТ СН'!$F$21</f>
        <v>-578.75</v>
      </c>
      <c r="Y164" s="37">
        <f>SUMIFS(СВЦЭМ!$E$34:$E$777,СВЦЭМ!$A$34:$A$777,$A164,СВЦЭМ!$B$34:$B$777,Y$155)+'СЕТ СН'!$F$12-'СЕТ СН'!$F$21</f>
        <v>-578.75</v>
      </c>
    </row>
    <row r="165" spans="1:25" ht="15.75" x14ac:dyDescent="0.2">
      <c r="A165" s="36">
        <f t="shared" si="4"/>
        <v>43018</v>
      </c>
      <c r="B165" s="37">
        <f>SUMIFS(СВЦЭМ!$E$34:$E$777,СВЦЭМ!$A$34:$A$777,$A165,СВЦЭМ!$B$34:$B$777,B$155)+'СЕТ СН'!$F$12-'СЕТ СН'!$F$21</f>
        <v>-578.75</v>
      </c>
      <c r="C165" s="37">
        <f>SUMIFS(СВЦЭМ!$E$34:$E$777,СВЦЭМ!$A$34:$A$777,$A165,СВЦЭМ!$B$34:$B$777,C$155)+'СЕТ СН'!$F$12-'СЕТ СН'!$F$21</f>
        <v>-578.75</v>
      </c>
      <c r="D165" s="37">
        <f>SUMIFS(СВЦЭМ!$E$34:$E$777,СВЦЭМ!$A$34:$A$777,$A165,СВЦЭМ!$B$34:$B$777,D$155)+'СЕТ СН'!$F$12-'СЕТ СН'!$F$21</f>
        <v>-578.75</v>
      </c>
      <c r="E165" s="37">
        <f>SUMIFS(СВЦЭМ!$E$34:$E$777,СВЦЭМ!$A$34:$A$777,$A165,СВЦЭМ!$B$34:$B$777,E$155)+'СЕТ СН'!$F$12-'СЕТ СН'!$F$21</f>
        <v>-578.75</v>
      </c>
      <c r="F165" s="37">
        <f>SUMIFS(СВЦЭМ!$E$34:$E$777,СВЦЭМ!$A$34:$A$777,$A165,СВЦЭМ!$B$34:$B$777,F$155)+'СЕТ СН'!$F$12-'СЕТ СН'!$F$21</f>
        <v>-578.75</v>
      </c>
      <c r="G165" s="37">
        <f>SUMIFS(СВЦЭМ!$E$34:$E$777,СВЦЭМ!$A$34:$A$777,$A165,СВЦЭМ!$B$34:$B$777,G$155)+'СЕТ СН'!$F$12-'СЕТ СН'!$F$21</f>
        <v>-578.75</v>
      </c>
      <c r="H165" s="37">
        <f>SUMIFS(СВЦЭМ!$E$34:$E$777,СВЦЭМ!$A$34:$A$777,$A165,СВЦЭМ!$B$34:$B$777,H$155)+'СЕТ СН'!$F$12-'СЕТ СН'!$F$21</f>
        <v>-578.75</v>
      </c>
      <c r="I165" s="37">
        <f>SUMIFS(СВЦЭМ!$E$34:$E$777,СВЦЭМ!$A$34:$A$777,$A165,СВЦЭМ!$B$34:$B$777,I$155)+'СЕТ СН'!$F$12-'СЕТ СН'!$F$21</f>
        <v>-578.75</v>
      </c>
      <c r="J165" s="37">
        <f>SUMIFS(СВЦЭМ!$E$34:$E$777,СВЦЭМ!$A$34:$A$777,$A165,СВЦЭМ!$B$34:$B$777,J$155)+'СЕТ СН'!$F$12-'СЕТ СН'!$F$21</f>
        <v>-578.75</v>
      </c>
      <c r="K165" s="37">
        <f>SUMIFS(СВЦЭМ!$E$34:$E$777,СВЦЭМ!$A$34:$A$777,$A165,СВЦЭМ!$B$34:$B$777,K$155)+'СЕТ СН'!$F$12-'СЕТ СН'!$F$21</f>
        <v>-578.75</v>
      </c>
      <c r="L165" s="37">
        <f>SUMIFS(СВЦЭМ!$E$34:$E$777,СВЦЭМ!$A$34:$A$777,$A165,СВЦЭМ!$B$34:$B$777,L$155)+'СЕТ СН'!$F$12-'СЕТ СН'!$F$21</f>
        <v>-578.75</v>
      </c>
      <c r="M165" s="37">
        <f>SUMIFS(СВЦЭМ!$E$34:$E$777,СВЦЭМ!$A$34:$A$777,$A165,СВЦЭМ!$B$34:$B$777,M$155)+'СЕТ СН'!$F$12-'СЕТ СН'!$F$21</f>
        <v>-578.75</v>
      </c>
      <c r="N165" s="37">
        <f>SUMIFS(СВЦЭМ!$E$34:$E$777,СВЦЭМ!$A$34:$A$777,$A165,СВЦЭМ!$B$34:$B$777,N$155)+'СЕТ СН'!$F$12-'СЕТ СН'!$F$21</f>
        <v>-578.75</v>
      </c>
      <c r="O165" s="37">
        <f>SUMIFS(СВЦЭМ!$E$34:$E$777,СВЦЭМ!$A$34:$A$777,$A165,СВЦЭМ!$B$34:$B$777,O$155)+'СЕТ СН'!$F$12-'СЕТ СН'!$F$21</f>
        <v>-578.75</v>
      </c>
      <c r="P165" s="37">
        <f>SUMIFS(СВЦЭМ!$E$34:$E$777,СВЦЭМ!$A$34:$A$777,$A165,СВЦЭМ!$B$34:$B$777,P$155)+'СЕТ СН'!$F$12-'СЕТ СН'!$F$21</f>
        <v>-578.75</v>
      </c>
      <c r="Q165" s="37">
        <f>SUMIFS(СВЦЭМ!$E$34:$E$777,СВЦЭМ!$A$34:$A$777,$A165,СВЦЭМ!$B$34:$B$777,Q$155)+'СЕТ СН'!$F$12-'СЕТ СН'!$F$21</f>
        <v>-578.75</v>
      </c>
      <c r="R165" s="37">
        <f>SUMIFS(СВЦЭМ!$E$34:$E$777,СВЦЭМ!$A$34:$A$777,$A165,СВЦЭМ!$B$34:$B$777,R$155)+'СЕТ СН'!$F$12-'СЕТ СН'!$F$21</f>
        <v>-578.75</v>
      </c>
      <c r="S165" s="37">
        <f>SUMIFS(СВЦЭМ!$E$34:$E$777,СВЦЭМ!$A$34:$A$777,$A165,СВЦЭМ!$B$34:$B$777,S$155)+'СЕТ СН'!$F$12-'СЕТ СН'!$F$21</f>
        <v>-578.75</v>
      </c>
      <c r="T165" s="37">
        <f>SUMIFS(СВЦЭМ!$E$34:$E$777,СВЦЭМ!$A$34:$A$777,$A165,СВЦЭМ!$B$34:$B$777,T$155)+'СЕТ СН'!$F$12-'СЕТ СН'!$F$21</f>
        <v>-578.75</v>
      </c>
      <c r="U165" s="37">
        <f>SUMIFS(СВЦЭМ!$E$34:$E$777,СВЦЭМ!$A$34:$A$777,$A165,СВЦЭМ!$B$34:$B$777,U$155)+'СЕТ СН'!$F$12-'СЕТ СН'!$F$21</f>
        <v>-578.75</v>
      </c>
      <c r="V165" s="37">
        <f>SUMIFS(СВЦЭМ!$E$34:$E$777,СВЦЭМ!$A$34:$A$777,$A165,СВЦЭМ!$B$34:$B$777,V$155)+'СЕТ СН'!$F$12-'СЕТ СН'!$F$21</f>
        <v>-578.75</v>
      </c>
      <c r="W165" s="37">
        <f>SUMIFS(СВЦЭМ!$E$34:$E$777,СВЦЭМ!$A$34:$A$777,$A165,СВЦЭМ!$B$34:$B$777,W$155)+'СЕТ СН'!$F$12-'СЕТ СН'!$F$21</f>
        <v>-578.75</v>
      </c>
      <c r="X165" s="37">
        <f>SUMIFS(СВЦЭМ!$E$34:$E$777,СВЦЭМ!$A$34:$A$777,$A165,СВЦЭМ!$B$34:$B$777,X$155)+'СЕТ СН'!$F$12-'СЕТ СН'!$F$21</f>
        <v>-578.75</v>
      </c>
      <c r="Y165" s="37">
        <f>SUMIFS(СВЦЭМ!$E$34:$E$777,СВЦЭМ!$A$34:$A$777,$A165,СВЦЭМ!$B$34:$B$777,Y$155)+'СЕТ СН'!$F$12-'СЕТ СН'!$F$21</f>
        <v>-578.75</v>
      </c>
    </row>
    <row r="166" spans="1:25" ht="15.75" x14ac:dyDescent="0.2">
      <c r="A166" s="36">
        <f t="shared" si="4"/>
        <v>43019</v>
      </c>
      <c r="B166" s="37">
        <f>SUMIFS(СВЦЭМ!$E$34:$E$777,СВЦЭМ!$A$34:$A$777,$A166,СВЦЭМ!$B$34:$B$777,B$155)+'СЕТ СН'!$F$12-'СЕТ СН'!$F$21</f>
        <v>-578.75</v>
      </c>
      <c r="C166" s="37">
        <f>SUMIFS(СВЦЭМ!$E$34:$E$777,СВЦЭМ!$A$34:$A$777,$A166,СВЦЭМ!$B$34:$B$777,C$155)+'СЕТ СН'!$F$12-'СЕТ СН'!$F$21</f>
        <v>-578.75</v>
      </c>
      <c r="D166" s="37">
        <f>SUMIFS(СВЦЭМ!$E$34:$E$777,СВЦЭМ!$A$34:$A$777,$A166,СВЦЭМ!$B$34:$B$777,D$155)+'СЕТ СН'!$F$12-'СЕТ СН'!$F$21</f>
        <v>-578.75</v>
      </c>
      <c r="E166" s="37">
        <f>SUMIFS(СВЦЭМ!$E$34:$E$777,СВЦЭМ!$A$34:$A$777,$A166,СВЦЭМ!$B$34:$B$777,E$155)+'СЕТ СН'!$F$12-'СЕТ СН'!$F$21</f>
        <v>-578.75</v>
      </c>
      <c r="F166" s="37">
        <f>SUMIFS(СВЦЭМ!$E$34:$E$777,СВЦЭМ!$A$34:$A$777,$A166,СВЦЭМ!$B$34:$B$777,F$155)+'СЕТ СН'!$F$12-'СЕТ СН'!$F$21</f>
        <v>-578.75</v>
      </c>
      <c r="G166" s="37">
        <f>SUMIFS(СВЦЭМ!$E$34:$E$777,СВЦЭМ!$A$34:$A$777,$A166,СВЦЭМ!$B$34:$B$777,G$155)+'СЕТ СН'!$F$12-'СЕТ СН'!$F$21</f>
        <v>-578.75</v>
      </c>
      <c r="H166" s="37">
        <f>SUMIFS(СВЦЭМ!$E$34:$E$777,СВЦЭМ!$A$34:$A$777,$A166,СВЦЭМ!$B$34:$B$777,H$155)+'СЕТ СН'!$F$12-'СЕТ СН'!$F$21</f>
        <v>-578.75</v>
      </c>
      <c r="I166" s="37">
        <f>SUMIFS(СВЦЭМ!$E$34:$E$777,СВЦЭМ!$A$34:$A$777,$A166,СВЦЭМ!$B$34:$B$777,I$155)+'СЕТ СН'!$F$12-'СЕТ СН'!$F$21</f>
        <v>-578.75</v>
      </c>
      <c r="J166" s="37">
        <f>SUMIFS(СВЦЭМ!$E$34:$E$777,СВЦЭМ!$A$34:$A$777,$A166,СВЦЭМ!$B$34:$B$777,J$155)+'СЕТ СН'!$F$12-'СЕТ СН'!$F$21</f>
        <v>-578.75</v>
      </c>
      <c r="K166" s="37">
        <f>SUMIFS(СВЦЭМ!$E$34:$E$777,СВЦЭМ!$A$34:$A$777,$A166,СВЦЭМ!$B$34:$B$777,K$155)+'СЕТ СН'!$F$12-'СЕТ СН'!$F$21</f>
        <v>-578.75</v>
      </c>
      <c r="L166" s="37">
        <f>SUMIFS(СВЦЭМ!$E$34:$E$777,СВЦЭМ!$A$34:$A$777,$A166,СВЦЭМ!$B$34:$B$777,L$155)+'СЕТ СН'!$F$12-'СЕТ СН'!$F$21</f>
        <v>-578.75</v>
      </c>
      <c r="M166" s="37">
        <f>SUMIFS(СВЦЭМ!$E$34:$E$777,СВЦЭМ!$A$34:$A$777,$A166,СВЦЭМ!$B$34:$B$777,M$155)+'СЕТ СН'!$F$12-'СЕТ СН'!$F$21</f>
        <v>-578.75</v>
      </c>
      <c r="N166" s="37">
        <f>SUMIFS(СВЦЭМ!$E$34:$E$777,СВЦЭМ!$A$34:$A$777,$A166,СВЦЭМ!$B$34:$B$777,N$155)+'СЕТ СН'!$F$12-'СЕТ СН'!$F$21</f>
        <v>-578.75</v>
      </c>
      <c r="O166" s="37">
        <f>SUMIFS(СВЦЭМ!$E$34:$E$777,СВЦЭМ!$A$34:$A$777,$A166,СВЦЭМ!$B$34:$B$777,O$155)+'СЕТ СН'!$F$12-'СЕТ СН'!$F$21</f>
        <v>-578.75</v>
      </c>
      <c r="P166" s="37">
        <f>SUMIFS(СВЦЭМ!$E$34:$E$777,СВЦЭМ!$A$34:$A$777,$A166,СВЦЭМ!$B$34:$B$777,P$155)+'СЕТ СН'!$F$12-'СЕТ СН'!$F$21</f>
        <v>-578.75</v>
      </c>
      <c r="Q166" s="37">
        <f>SUMIFS(СВЦЭМ!$E$34:$E$777,СВЦЭМ!$A$34:$A$777,$A166,СВЦЭМ!$B$34:$B$777,Q$155)+'СЕТ СН'!$F$12-'СЕТ СН'!$F$21</f>
        <v>-578.75</v>
      </c>
      <c r="R166" s="37">
        <f>SUMIFS(СВЦЭМ!$E$34:$E$777,СВЦЭМ!$A$34:$A$777,$A166,СВЦЭМ!$B$34:$B$777,R$155)+'СЕТ СН'!$F$12-'СЕТ СН'!$F$21</f>
        <v>-578.75</v>
      </c>
      <c r="S166" s="37">
        <f>SUMIFS(СВЦЭМ!$E$34:$E$777,СВЦЭМ!$A$34:$A$777,$A166,СВЦЭМ!$B$34:$B$777,S$155)+'СЕТ СН'!$F$12-'СЕТ СН'!$F$21</f>
        <v>-578.75</v>
      </c>
      <c r="T166" s="37">
        <f>SUMIFS(СВЦЭМ!$E$34:$E$777,СВЦЭМ!$A$34:$A$777,$A166,СВЦЭМ!$B$34:$B$777,T$155)+'СЕТ СН'!$F$12-'СЕТ СН'!$F$21</f>
        <v>-578.75</v>
      </c>
      <c r="U166" s="37">
        <f>SUMIFS(СВЦЭМ!$E$34:$E$777,СВЦЭМ!$A$34:$A$777,$A166,СВЦЭМ!$B$34:$B$777,U$155)+'СЕТ СН'!$F$12-'СЕТ СН'!$F$21</f>
        <v>-578.75</v>
      </c>
      <c r="V166" s="37">
        <f>SUMIFS(СВЦЭМ!$E$34:$E$777,СВЦЭМ!$A$34:$A$777,$A166,СВЦЭМ!$B$34:$B$777,V$155)+'СЕТ СН'!$F$12-'СЕТ СН'!$F$21</f>
        <v>-578.75</v>
      </c>
      <c r="W166" s="37">
        <f>SUMIFS(СВЦЭМ!$E$34:$E$777,СВЦЭМ!$A$34:$A$777,$A166,СВЦЭМ!$B$34:$B$777,W$155)+'СЕТ СН'!$F$12-'СЕТ СН'!$F$21</f>
        <v>-578.75</v>
      </c>
      <c r="X166" s="37">
        <f>SUMIFS(СВЦЭМ!$E$34:$E$777,СВЦЭМ!$A$34:$A$777,$A166,СВЦЭМ!$B$34:$B$777,X$155)+'СЕТ СН'!$F$12-'СЕТ СН'!$F$21</f>
        <v>-578.75</v>
      </c>
      <c r="Y166" s="37">
        <f>SUMIFS(СВЦЭМ!$E$34:$E$777,СВЦЭМ!$A$34:$A$777,$A166,СВЦЭМ!$B$34:$B$777,Y$155)+'СЕТ СН'!$F$12-'СЕТ СН'!$F$21</f>
        <v>-578.75</v>
      </c>
    </row>
    <row r="167" spans="1:25" ht="15.75" x14ac:dyDescent="0.2">
      <c r="A167" s="36">
        <f t="shared" si="4"/>
        <v>43020</v>
      </c>
      <c r="B167" s="37">
        <f>SUMIFS(СВЦЭМ!$E$34:$E$777,СВЦЭМ!$A$34:$A$777,$A167,СВЦЭМ!$B$34:$B$777,B$155)+'СЕТ СН'!$F$12-'СЕТ СН'!$F$21</f>
        <v>-578.75</v>
      </c>
      <c r="C167" s="37">
        <f>SUMIFS(СВЦЭМ!$E$34:$E$777,СВЦЭМ!$A$34:$A$777,$A167,СВЦЭМ!$B$34:$B$777,C$155)+'СЕТ СН'!$F$12-'СЕТ СН'!$F$21</f>
        <v>-578.75</v>
      </c>
      <c r="D167" s="37">
        <f>SUMIFS(СВЦЭМ!$E$34:$E$777,СВЦЭМ!$A$34:$A$777,$A167,СВЦЭМ!$B$34:$B$777,D$155)+'СЕТ СН'!$F$12-'СЕТ СН'!$F$21</f>
        <v>-578.75</v>
      </c>
      <c r="E167" s="37">
        <f>SUMIFS(СВЦЭМ!$E$34:$E$777,СВЦЭМ!$A$34:$A$777,$A167,СВЦЭМ!$B$34:$B$777,E$155)+'СЕТ СН'!$F$12-'СЕТ СН'!$F$21</f>
        <v>-578.75</v>
      </c>
      <c r="F167" s="37">
        <f>SUMIFS(СВЦЭМ!$E$34:$E$777,СВЦЭМ!$A$34:$A$777,$A167,СВЦЭМ!$B$34:$B$777,F$155)+'СЕТ СН'!$F$12-'СЕТ СН'!$F$21</f>
        <v>-578.75</v>
      </c>
      <c r="G167" s="37">
        <f>SUMIFS(СВЦЭМ!$E$34:$E$777,СВЦЭМ!$A$34:$A$777,$A167,СВЦЭМ!$B$34:$B$777,G$155)+'СЕТ СН'!$F$12-'СЕТ СН'!$F$21</f>
        <v>-578.75</v>
      </c>
      <c r="H167" s="37">
        <f>SUMIFS(СВЦЭМ!$E$34:$E$777,СВЦЭМ!$A$34:$A$777,$A167,СВЦЭМ!$B$34:$B$777,H$155)+'СЕТ СН'!$F$12-'СЕТ СН'!$F$21</f>
        <v>-578.75</v>
      </c>
      <c r="I167" s="37">
        <f>SUMIFS(СВЦЭМ!$E$34:$E$777,СВЦЭМ!$A$34:$A$777,$A167,СВЦЭМ!$B$34:$B$777,I$155)+'СЕТ СН'!$F$12-'СЕТ СН'!$F$21</f>
        <v>-578.75</v>
      </c>
      <c r="J167" s="37">
        <f>SUMIFS(СВЦЭМ!$E$34:$E$777,СВЦЭМ!$A$34:$A$777,$A167,СВЦЭМ!$B$34:$B$777,J$155)+'СЕТ СН'!$F$12-'СЕТ СН'!$F$21</f>
        <v>-578.75</v>
      </c>
      <c r="K167" s="37">
        <f>SUMIFS(СВЦЭМ!$E$34:$E$777,СВЦЭМ!$A$34:$A$777,$A167,СВЦЭМ!$B$34:$B$777,K$155)+'СЕТ СН'!$F$12-'СЕТ СН'!$F$21</f>
        <v>-578.75</v>
      </c>
      <c r="L167" s="37">
        <f>SUMIFS(СВЦЭМ!$E$34:$E$777,СВЦЭМ!$A$34:$A$777,$A167,СВЦЭМ!$B$34:$B$777,L$155)+'СЕТ СН'!$F$12-'СЕТ СН'!$F$21</f>
        <v>-578.75</v>
      </c>
      <c r="M167" s="37">
        <f>SUMIFS(СВЦЭМ!$E$34:$E$777,СВЦЭМ!$A$34:$A$777,$A167,СВЦЭМ!$B$34:$B$777,M$155)+'СЕТ СН'!$F$12-'СЕТ СН'!$F$21</f>
        <v>-578.75</v>
      </c>
      <c r="N167" s="37">
        <f>SUMIFS(СВЦЭМ!$E$34:$E$777,СВЦЭМ!$A$34:$A$777,$A167,СВЦЭМ!$B$34:$B$777,N$155)+'СЕТ СН'!$F$12-'СЕТ СН'!$F$21</f>
        <v>-578.75</v>
      </c>
      <c r="O167" s="37">
        <f>SUMIFS(СВЦЭМ!$E$34:$E$777,СВЦЭМ!$A$34:$A$777,$A167,СВЦЭМ!$B$34:$B$777,O$155)+'СЕТ СН'!$F$12-'СЕТ СН'!$F$21</f>
        <v>-578.75</v>
      </c>
      <c r="P167" s="37">
        <f>SUMIFS(СВЦЭМ!$E$34:$E$777,СВЦЭМ!$A$34:$A$777,$A167,СВЦЭМ!$B$34:$B$777,P$155)+'СЕТ СН'!$F$12-'СЕТ СН'!$F$21</f>
        <v>-578.75</v>
      </c>
      <c r="Q167" s="37">
        <f>SUMIFS(СВЦЭМ!$E$34:$E$777,СВЦЭМ!$A$34:$A$777,$A167,СВЦЭМ!$B$34:$B$777,Q$155)+'СЕТ СН'!$F$12-'СЕТ СН'!$F$21</f>
        <v>-578.75</v>
      </c>
      <c r="R167" s="37">
        <f>SUMIFS(СВЦЭМ!$E$34:$E$777,СВЦЭМ!$A$34:$A$777,$A167,СВЦЭМ!$B$34:$B$777,R$155)+'СЕТ СН'!$F$12-'СЕТ СН'!$F$21</f>
        <v>-578.75</v>
      </c>
      <c r="S167" s="37">
        <f>SUMIFS(СВЦЭМ!$E$34:$E$777,СВЦЭМ!$A$34:$A$777,$A167,СВЦЭМ!$B$34:$B$777,S$155)+'СЕТ СН'!$F$12-'СЕТ СН'!$F$21</f>
        <v>-578.75</v>
      </c>
      <c r="T167" s="37">
        <f>SUMIFS(СВЦЭМ!$E$34:$E$777,СВЦЭМ!$A$34:$A$777,$A167,СВЦЭМ!$B$34:$B$777,T$155)+'СЕТ СН'!$F$12-'СЕТ СН'!$F$21</f>
        <v>-578.75</v>
      </c>
      <c r="U167" s="37">
        <f>SUMIFS(СВЦЭМ!$E$34:$E$777,СВЦЭМ!$A$34:$A$777,$A167,СВЦЭМ!$B$34:$B$777,U$155)+'СЕТ СН'!$F$12-'СЕТ СН'!$F$21</f>
        <v>-578.75</v>
      </c>
      <c r="V167" s="37">
        <f>SUMIFS(СВЦЭМ!$E$34:$E$777,СВЦЭМ!$A$34:$A$777,$A167,СВЦЭМ!$B$34:$B$777,V$155)+'СЕТ СН'!$F$12-'СЕТ СН'!$F$21</f>
        <v>-578.75</v>
      </c>
      <c r="W167" s="37">
        <f>SUMIFS(СВЦЭМ!$E$34:$E$777,СВЦЭМ!$A$34:$A$777,$A167,СВЦЭМ!$B$34:$B$777,W$155)+'СЕТ СН'!$F$12-'СЕТ СН'!$F$21</f>
        <v>-578.75</v>
      </c>
      <c r="X167" s="37">
        <f>SUMIFS(СВЦЭМ!$E$34:$E$777,СВЦЭМ!$A$34:$A$777,$A167,СВЦЭМ!$B$34:$B$777,X$155)+'СЕТ СН'!$F$12-'СЕТ СН'!$F$21</f>
        <v>-578.75</v>
      </c>
      <c r="Y167" s="37">
        <f>SUMIFS(СВЦЭМ!$E$34:$E$777,СВЦЭМ!$A$34:$A$777,$A167,СВЦЭМ!$B$34:$B$777,Y$155)+'СЕТ СН'!$F$12-'СЕТ СН'!$F$21</f>
        <v>-578.75</v>
      </c>
    </row>
    <row r="168" spans="1:25" ht="15.75" x14ac:dyDescent="0.2">
      <c r="A168" s="36">
        <f t="shared" si="4"/>
        <v>43021</v>
      </c>
      <c r="B168" s="37">
        <f>SUMIFS(СВЦЭМ!$E$34:$E$777,СВЦЭМ!$A$34:$A$777,$A168,СВЦЭМ!$B$34:$B$777,B$155)+'СЕТ СН'!$F$12-'СЕТ СН'!$F$21</f>
        <v>-578.75</v>
      </c>
      <c r="C168" s="37">
        <f>SUMIFS(СВЦЭМ!$E$34:$E$777,СВЦЭМ!$A$34:$A$777,$A168,СВЦЭМ!$B$34:$B$777,C$155)+'СЕТ СН'!$F$12-'СЕТ СН'!$F$21</f>
        <v>-578.75</v>
      </c>
      <c r="D168" s="37">
        <f>SUMIFS(СВЦЭМ!$E$34:$E$777,СВЦЭМ!$A$34:$A$777,$A168,СВЦЭМ!$B$34:$B$777,D$155)+'СЕТ СН'!$F$12-'СЕТ СН'!$F$21</f>
        <v>-578.75</v>
      </c>
      <c r="E168" s="37">
        <f>SUMIFS(СВЦЭМ!$E$34:$E$777,СВЦЭМ!$A$34:$A$777,$A168,СВЦЭМ!$B$34:$B$777,E$155)+'СЕТ СН'!$F$12-'СЕТ СН'!$F$21</f>
        <v>-578.75</v>
      </c>
      <c r="F168" s="37">
        <f>SUMIFS(СВЦЭМ!$E$34:$E$777,СВЦЭМ!$A$34:$A$777,$A168,СВЦЭМ!$B$34:$B$777,F$155)+'СЕТ СН'!$F$12-'СЕТ СН'!$F$21</f>
        <v>-578.75</v>
      </c>
      <c r="G168" s="37">
        <f>SUMIFS(СВЦЭМ!$E$34:$E$777,СВЦЭМ!$A$34:$A$777,$A168,СВЦЭМ!$B$34:$B$777,G$155)+'СЕТ СН'!$F$12-'СЕТ СН'!$F$21</f>
        <v>-578.75</v>
      </c>
      <c r="H168" s="37">
        <f>SUMIFS(СВЦЭМ!$E$34:$E$777,СВЦЭМ!$A$34:$A$777,$A168,СВЦЭМ!$B$34:$B$777,H$155)+'СЕТ СН'!$F$12-'СЕТ СН'!$F$21</f>
        <v>-578.75</v>
      </c>
      <c r="I168" s="37">
        <f>SUMIFS(СВЦЭМ!$E$34:$E$777,СВЦЭМ!$A$34:$A$777,$A168,СВЦЭМ!$B$34:$B$777,I$155)+'СЕТ СН'!$F$12-'СЕТ СН'!$F$21</f>
        <v>-578.75</v>
      </c>
      <c r="J168" s="37">
        <f>SUMIFS(СВЦЭМ!$E$34:$E$777,СВЦЭМ!$A$34:$A$777,$A168,СВЦЭМ!$B$34:$B$777,J$155)+'СЕТ СН'!$F$12-'СЕТ СН'!$F$21</f>
        <v>-578.75</v>
      </c>
      <c r="K168" s="37">
        <f>SUMIFS(СВЦЭМ!$E$34:$E$777,СВЦЭМ!$A$34:$A$777,$A168,СВЦЭМ!$B$34:$B$777,K$155)+'СЕТ СН'!$F$12-'СЕТ СН'!$F$21</f>
        <v>-578.75</v>
      </c>
      <c r="L168" s="37">
        <f>SUMIFS(СВЦЭМ!$E$34:$E$777,СВЦЭМ!$A$34:$A$777,$A168,СВЦЭМ!$B$34:$B$777,L$155)+'СЕТ СН'!$F$12-'СЕТ СН'!$F$21</f>
        <v>-578.75</v>
      </c>
      <c r="M168" s="37">
        <f>SUMIFS(СВЦЭМ!$E$34:$E$777,СВЦЭМ!$A$34:$A$777,$A168,СВЦЭМ!$B$34:$B$777,M$155)+'СЕТ СН'!$F$12-'СЕТ СН'!$F$21</f>
        <v>-578.75</v>
      </c>
      <c r="N168" s="37">
        <f>SUMIFS(СВЦЭМ!$E$34:$E$777,СВЦЭМ!$A$34:$A$777,$A168,СВЦЭМ!$B$34:$B$777,N$155)+'СЕТ СН'!$F$12-'СЕТ СН'!$F$21</f>
        <v>-578.75</v>
      </c>
      <c r="O168" s="37">
        <f>SUMIFS(СВЦЭМ!$E$34:$E$777,СВЦЭМ!$A$34:$A$777,$A168,СВЦЭМ!$B$34:$B$777,O$155)+'СЕТ СН'!$F$12-'СЕТ СН'!$F$21</f>
        <v>-578.75</v>
      </c>
      <c r="P168" s="37">
        <f>SUMIFS(СВЦЭМ!$E$34:$E$777,СВЦЭМ!$A$34:$A$777,$A168,СВЦЭМ!$B$34:$B$777,P$155)+'СЕТ СН'!$F$12-'СЕТ СН'!$F$21</f>
        <v>-578.75</v>
      </c>
      <c r="Q168" s="37">
        <f>SUMIFS(СВЦЭМ!$E$34:$E$777,СВЦЭМ!$A$34:$A$777,$A168,СВЦЭМ!$B$34:$B$777,Q$155)+'СЕТ СН'!$F$12-'СЕТ СН'!$F$21</f>
        <v>-578.75</v>
      </c>
      <c r="R168" s="37">
        <f>SUMIFS(СВЦЭМ!$E$34:$E$777,СВЦЭМ!$A$34:$A$777,$A168,СВЦЭМ!$B$34:$B$777,R$155)+'СЕТ СН'!$F$12-'СЕТ СН'!$F$21</f>
        <v>-578.75</v>
      </c>
      <c r="S168" s="37">
        <f>SUMIFS(СВЦЭМ!$E$34:$E$777,СВЦЭМ!$A$34:$A$777,$A168,СВЦЭМ!$B$34:$B$777,S$155)+'СЕТ СН'!$F$12-'СЕТ СН'!$F$21</f>
        <v>-578.75</v>
      </c>
      <c r="T168" s="37">
        <f>SUMIFS(СВЦЭМ!$E$34:$E$777,СВЦЭМ!$A$34:$A$777,$A168,СВЦЭМ!$B$34:$B$777,T$155)+'СЕТ СН'!$F$12-'СЕТ СН'!$F$21</f>
        <v>-578.75</v>
      </c>
      <c r="U168" s="37">
        <f>SUMIFS(СВЦЭМ!$E$34:$E$777,СВЦЭМ!$A$34:$A$777,$A168,СВЦЭМ!$B$34:$B$777,U$155)+'СЕТ СН'!$F$12-'СЕТ СН'!$F$21</f>
        <v>-578.75</v>
      </c>
      <c r="V168" s="37">
        <f>SUMIFS(СВЦЭМ!$E$34:$E$777,СВЦЭМ!$A$34:$A$777,$A168,СВЦЭМ!$B$34:$B$777,V$155)+'СЕТ СН'!$F$12-'СЕТ СН'!$F$21</f>
        <v>-578.75</v>
      </c>
      <c r="W168" s="37">
        <f>SUMIFS(СВЦЭМ!$E$34:$E$777,СВЦЭМ!$A$34:$A$777,$A168,СВЦЭМ!$B$34:$B$777,W$155)+'СЕТ СН'!$F$12-'СЕТ СН'!$F$21</f>
        <v>-578.75</v>
      </c>
      <c r="X168" s="37">
        <f>SUMIFS(СВЦЭМ!$E$34:$E$777,СВЦЭМ!$A$34:$A$777,$A168,СВЦЭМ!$B$34:$B$777,X$155)+'СЕТ СН'!$F$12-'СЕТ СН'!$F$21</f>
        <v>-578.75</v>
      </c>
      <c r="Y168" s="37">
        <f>SUMIFS(СВЦЭМ!$E$34:$E$777,СВЦЭМ!$A$34:$A$777,$A168,СВЦЭМ!$B$34:$B$777,Y$155)+'СЕТ СН'!$F$12-'СЕТ СН'!$F$21</f>
        <v>-578.75</v>
      </c>
    </row>
    <row r="169" spans="1:25" ht="15.75" x14ac:dyDescent="0.2">
      <c r="A169" s="36">
        <f t="shared" si="4"/>
        <v>43022</v>
      </c>
      <c r="B169" s="37">
        <f>SUMIFS(СВЦЭМ!$E$34:$E$777,СВЦЭМ!$A$34:$A$777,$A169,СВЦЭМ!$B$34:$B$777,B$155)+'СЕТ СН'!$F$12-'СЕТ СН'!$F$21</f>
        <v>-578.75</v>
      </c>
      <c r="C169" s="37">
        <f>SUMIFS(СВЦЭМ!$E$34:$E$777,СВЦЭМ!$A$34:$A$777,$A169,СВЦЭМ!$B$34:$B$777,C$155)+'СЕТ СН'!$F$12-'СЕТ СН'!$F$21</f>
        <v>-578.75</v>
      </c>
      <c r="D169" s="37">
        <f>SUMIFS(СВЦЭМ!$E$34:$E$777,СВЦЭМ!$A$34:$A$777,$A169,СВЦЭМ!$B$34:$B$777,D$155)+'СЕТ СН'!$F$12-'СЕТ СН'!$F$21</f>
        <v>-578.75</v>
      </c>
      <c r="E169" s="37">
        <f>SUMIFS(СВЦЭМ!$E$34:$E$777,СВЦЭМ!$A$34:$A$777,$A169,СВЦЭМ!$B$34:$B$777,E$155)+'СЕТ СН'!$F$12-'СЕТ СН'!$F$21</f>
        <v>-578.75</v>
      </c>
      <c r="F169" s="37">
        <f>SUMIFS(СВЦЭМ!$E$34:$E$777,СВЦЭМ!$A$34:$A$777,$A169,СВЦЭМ!$B$34:$B$777,F$155)+'СЕТ СН'!$F$12-'СЕТ СН'!$F$21</f>
        <v>-578.75</v>
      </c>
      <c r="G169" s="37">
        <f>SUMIFS(СВЦЭМ!$E$34:$E$777,СВЦЭМ!$A$34:$A$777,$A169,СВЦЭМ!$B$34:$B$777,G$155)+'СЕТ СН'!$F$12-'СЕТ СН'!$F$21</f>
        <v>-578.75</v>
      </c>
      <c r="H169" s="37">
        <f>SUMIFS(СВЦЭМ!$E$34:$E$777,СВЦЭМ!$A$34:$A$777,$A169,СВЦЭМ!$B$34:$B$777,H$155)+'СЕТ СН'!$F$12-'СЕТ СН'!$F$21</f>
        <v>-578.75</v>
      </c>
      <c r="I169" s="37">
        <f>SUMIFS(СВЦЭМ!$E$34:$E$777,СВЦЭМ!$A$34:$A$777,$A169,СВЦЭМ!$B$34:$B$777,I$155)+'СЕТ СН'!$F$12-'СЕТ СН'!$F$21</f>
        <v>-578.75</v>
      </c>
      <c r="J169" s="37">
        <f>SUMIFS(СВЦЭМ!$E$34:$E$777,СВЦЭМ!$A$34:$A$777,$A169,СВЦЭМ!$B$34:$B$777,J$155)+'СЕТ СН'!$F$12-'СЕТ СН'!$F$21</f>
        <v>-578.75</v>
      </c>
      <c r="K169" s="37">
        <f>SUMIFS(СВЦЭМ!$E$34:$E$777,СВЦЭМ!$A$34:$A$777,$A169,СВЦЭМ!$B$34:$B$777,K$155)+'СЕТ СН'!$F$12-'СЕТ СН'!$F$21</f>
        <v>-578.75</v>
      </c>
      <c r="L169" s="37">
        <f>SUMIFS(СВЦЭМ!$E$34:$E$777,СВЦЭМ!$A$34:$A$777,$A169,СВЦЭМ!$B$34:$B$777,L$155)+'СЕТ СН'!$F$12-'СЕТ СН'!$F$21</f>
        <v>-578.75</v>
      </c>
      <c r="M169" s="37">
        <f>SUMIFS(СВЦЭМ!$E$34:$E$777,СВЦЭМ!$A$34:$A$777,$A169,СВЦЭМ!$B$34:$B$777,M$155)+'СЕТ СН'!$F$12-'СЕТ СН'!$F$21</f>
        <v>-578.75</v>
      </c>
      <c r="N169" s="37">
        <f>SUMIFS(СВЦЭМ!$E$34:$E$777,СВЦЭМ!$A$34:$A$777,$A169,СВЦЭМ!$B$34:$B$777,N$155)+'СЕТ СН'!$F$12-'СЕТ СН'!$F$21</f>
        <v>-578.75</v>
      </c>
      <c r="O169" s="37">
        <f>SUMIFS(СВЦЭМ!$E$34:$E$777,СВЦЭМ!$A$34:$A$777,$A169,СВЦЭМ!$B$34:$B$777,O$155)+'СЕТ СН'!$F$12-'СЕТ СН'!$F$21</f>
        <v>-578.75</v>
      </c>
      <c r="P169" s="37">
        <f>SUMIFS(СВЦЭМ!$E$34:$E$777,СВЦЭМ!$A$34:$A$777,$A169,СВЦЭМ!$B$34:$B$777,P$155)+'СЕТ СН'!$F$12-'СЕТ СН'!$F$21</f>
        <v>-578.75</v>
      </c>
      <c r="Q169" s="37">
        <f>SUMIFS(СВЦЭМ!$E$34:$E$777,СВЦЭМ!$A$34:$A$777,$A169,СВЦЭМ!$B$34:$B$777,Q$155)+'СЕТ СН'!$F$12-'СЕТ СН'!$F$21</f>
        <v>-578.75</v>
      </c>
      <c r="R169" s="37">
        <f>SUMIFS(СВЦЭМ!$E$34:$E$777,СВЦЭМ!$A$34:$A$777,$A169,СВЦЭМ!$B$34:$B$777,R$155)+'СЕТ СН'!$F$12-'СЕТ СН'!$F$21</f>
        <v>-578.75</v>
      </c>
      <c r="S169" s="37">
        <f>SUMIFS(СВЦЭМ!$E$34:$E$777,СВЦЭМ!$A$34:$A$777,$A169,СВЦЭМ!$B$34:$B$777,S$155)+'СЕТ СН'!$F$12-'СЕТ СН'!$F$21</f>
        <v>-578.75</v>
      </c>
      <c r="T169" s="37">
        <f>SUMIFS(СВЦЭМ!$E$34:$E$777,СВЦЭМ!$A$34:$A$777,$A169,СВЦЭМ!$B$34:$B$777,T$155)+'СЕТ СН'!$F$12-'СЕТ СН'!$F$21</f>
        <v>-578.75</v>
      </c>
      <c r="U169" s="37">
        <f>SUMIFS(СВЦЭМ!$E$34:$E$777,СВЦЭМ!$A$34:$A$777,$A169,СВЦЭМ!$B$34:$B$777,U$155)+'СЕТ СН'!$F$12-'СЕТ СН'!$F$21</f>
        <v>-578.75</v>
      </c>
      <c r="V169" s="37">
        <f>SUMIFS(СВЦЭМ!$E$34:$E$777,СВЦЭМ!$A$34:$A$777,$A169,СВЦЭМ!$B$34:$B$777,V$155)+'СЕТ СН'!$F$12-'СЕТ СН'!$F$21</f>
        <v>-578.75</v>
      </c>
      <c r="W169" s="37">
        <f>SUMIFS(СВЦЭМ!$E$34:$E$777,СВЦЭМ!$A$34:$A$777,$A169,СВЦЭМ!$B$34:$B$777,W$155)+'СЕТ СН'!$F$12-'СЕТ СН'!$F$21</f>
        <v>-578.75</v>
      </c>
      <c r="X169" s="37">
        <f>SUMIFS(СВЦЭМ!$E$34:$E$777,СВЦЭМ!$A$34:$A$777,$A169,СВЦЭМ!$B$34:$B$777,X$155)+'СЕТ СН'!$F$12-'СЕТ СН'!$F$21</f>
        <v>-578.75</v>
      </c>
      <c r="Y169" s="37">
        <f>SUMIFS(СВЦЭМ!$E$34:$E$777,СВЦЭМ!$A$34:$A$777,$A169,СВЦЭМ!$B$34:$B$777,Y$155)+'СЕТ СН'!$F$12-'СЕТ СН'!$F$21</f>
        <v>-578.75</v>
      </c>
    </row>
    <row r="170" spans="1:25" ht="15.75" x14ac:dyDescent="0.2">
      <c r="A170" s="36">
        <f t="shared" si="4"/>
        <v>43023</v>
      </c>
      <c r="B170" s="37">
        <f>SUMIFS(СВЦЭМ!$E$34:$E$777,СВЦЭМ!$A$34:$A$777,$A170,СВЦЭМ!$B$34:$B$777,B$155)+'СЕТ СН'!$F$12-'СЕТ СН'!$F$21</f>
        <v>-578.75</v>
      </c>
      <c r="C170" s="37">
        <f>SUMIFS(СВЦЭМ!$E$34:$E$777,СВЦЭМ!$A$34:$A$777,$A170,СВЦЭМ!$B$34:$B$777,C$155)+'СЕТ СН'!$F$12-'СЕТ СН'!$F$21</f>
        <v>-578.75</v>
      </c>
      <c r="D170" s="37">
        <f>SUMIFS(СВЦЭМ!$E$34:$E$777,СВЦЭМ!$A$34:$A$777,$A170,СВЦЭМ!$B$34:$B$777,D$155)+'СЕТ СН'!$F$12-'СЕТ СН'!$F$21</f>
        <v>-578.75</v>
      </c>
      <c r="E170" s="37">
        <f>SUMIFS(СВЦЭМ!$E$34:$E$777,СВЦЭМ!$A$34:$A$777,$A170,СВЦЭМ!$B$34:$B$777,E$155)+'СЕТ СН'!$F$12-'СЕТ СН'!$F$21</f>
        <v>-578.75</v>
      </c>
      <c r="F170" s="37">
        <f>SUMIFS(СВЦЭМ!$E$34:$E$777,СВЦЭМ!$A$34:$A$777,$A170,СВЦЭМ!$B$34:$B$777,F$155)+'СЕТ СН'!$F$12-'СЕТ СН'!$F$21</f>
        <v>-578.75</v>
      </c>
      <c r="G170" s="37">
        <f>SUMIFS(СВЦЭМ!$E$34:$E$777,СВЦЭМ!$A$34:$A$777,$A170,СВЦЭМ!$B$34:$B$777,G$155)+'СЕТ СН'!$F$12-'СЕТ СН'!$F$21</f>
        <v>-578.75</v>
      </c>
      <c r="H170" s="37">
        <f>SUMIFS(СВЦЭМ!$E$34:$E$777,СВЦЭМ!$A$34:$A$777,$A170,СВЦЭМ!$B$34:$B$777,H$155)+'СЕТ СН'!$F$12-'СЕТ СН'!$F$21</f>
        <v>-578.75</v>
      </c>
      <c r="I170" s="37">
        <f>SUMIFS(СВЦЭМ!$E$34:$E$777,СВЦЭМ!$A$34:$A$777,$A170,СВЦЭМ!$B$34:$B$777,I$155)+'СЕТ СН'!$F$12-'СЕТ СН'!$F$21</f>
        <v>-578.75</v>
      </c>
      <c r="J170" s="37">
        <f>SUMIFS(СВЦЭМ!$E$34:$E$777,СВЦЭМ!$A$34:$A$777,$A170,СВЦЭМ!$B$34:$B$777,J$155)+'СЕТ СН'!$F$12-'СЕТ СН'!$F$21</f>
        <v>-578.75</v>
      </c>
      <c r="K170" s="37">
        <f>SUMIFS(СВЦЭМ!$E$34:$E$777,СВЦЭМ!$A$34:$A$777,$A170,СВЦЭМ!$B$34:$B$777,K$155)+'СЕТ СН'!$F$12-'СЕТ СН'!$F$21</f>
        <v>-578.75</v>
      </c>
      <c r="L170" s="37">
        <f>SUMIFS(СВЦЭМ!$E$34:$E$777,СВЦЭМ!$A$34:$A$777,$A170,СВЦЭМ!$B$34:$B$777,L$155)+'СЕТ СН'!$F$12-'СЕТ СН'!$F$21</f>
        <v>-578.75</v>
      </c>
      <c r="M170" s="37">
        <f>SUMIFS(СВЦЭМ!$E$34:$E$777,СВЦЭМ!$A$34:$A$777,$A170,СВЦЭМ!$B$34:$B$777,M$155)+'СЕТ СН'!$F$12-'СЕТ СН'!$F$21</f>
        <v>-578.75</v>
      </c>
      <c r="N170" s="37">
        <f>SUMIFS(СВЦЭМ!$E$34:$E$777,СВЦЭМ!$A$34:$A$777,$A170,СВЦЭМ!$B$34:$B$777,N$155)+'СЕТ СН'!$F$12-'СЕТ СН'!$F$21</f>
        <v>-578.75</v>
      </c>
      <c r="O170" s="37">
        <f>SUMIFS(СВЦЭМ!$E$34:$E$777,СВЦЭМ!$A$34:$A$777,$A170,СВЦЭМ!$B$34:$B$777,O$155)+'СЕТ СН'!$F$12-'СЕТ СН'!$F$21</f>
        <v>-578.75</v>
      </c>
      <c r="P170" s="37">
        <f>SUMIFS(СВЦЭМ!$E$34:$E$777,СВЦЭМ!$A$34:$A$777,$A170,СВЦЭМ!$B$34:$B$777,P$155)+'СЕТ СН'!$F$12-'СЕТ СН'!$F$21</f>
        <v>-578.75</v>
      </c>
      <c r="Q170" s="37">
        <f>SUMIFS(СВЦЭМ!$E$34:$E$777,СВЦЭМ!$A$34:$A$777,$A170,СВЦЭМ!$B$34:$B$777,Q$155)+'СЕТ СН'!$F$12-'СЕТ СН'!$F$21</f>
        <v>-578.75</v>
      </c>
      <c r="R170" s="37">
        <f>SUMIFS(СВЦЭМ!$E$34:$E$777,СВЦЭМ!$A$34:$A$777,$A170,СВЦЭМ!$B$34:$B$777,R$155)+'СЕТ СН'!$F$12-'СЕТ СН'!$F$21</f>
        <v>-578.75</v>
      </c>
      <c r="S170" s="37">
        <f>SUMIFS(СВЦЭМ!$E$34:$E$777,СВЦЭМ!$A$34:$A$777,$A170,СВЦЭМ!$B$34:$B$777,S$155)+'СЕТ СН'!$F$12-'СЕТ СН'!$F$21</f>
        <v>-578.75</v>
      </c>
      <c r="T170" s="37">
        <f>SUMIFS(СВЦЭМ!$E$34:$E$777,СВЦЭМ!$A$34:$A$777,$A170,СВЦЭМ!$B$34:$B$777,T$155)+'СЕТ СН'!$F$12-'СЕТ СН'!$F$21</f>
        <v>-578.75</v>
      </c>
      <c r="U170" s="37">
        <f>SUMIFS(СВЦЭМ!$E$34:$E$777,СВЦЭМ!$A$34:$A$777,$A170,СВЦЭМ!$B$34:$B$777,U$155)+'СЕТ СН'!$F$12-'СЕТ СН'!$F$21</f>
        <v>-578.75</v>
      </c>
      <c r="V170" s="37">
        <f>SUMIFS(СВЦЭМ!$E$34:$E$777,СВЦЭМ!$A$34:$A$777,$A170,СВЦЭМ!$B$34:$B$777,V$155)+'СЕТ СН'!$F$12-'СЕТ СН'!$F$21</f>
        <v>-578.75</v>
      </c>
      <c r="W170" s="37">
        <f>SUMIFS(СВЦЭМ!$E$34:$E$777,СВЦЭМ!$A$34:$A$777,$A170,СВЦЭМ!$B$34:$B$777,W$155)+'СЕТ СН'!$F$12-'СЕТ СН'!$F$21</f>
        <v>-578.75</v>
      </c>
      <c r="X170" s="37">
        <f>SUMIFS(СВЦЭМ!$E$34:$E$777,СВЦЭМ!$A$34:$A$777,$A170,СВЦЭМ!$B$34:$B$777,X$155)+'СЕТ СН'!$F$12-'СЕТ СН'!$F$21</f>
        <v>-578.75</v>
      </c>
      <c r="Y170" s="37">
        <f>SUMIFS(СВЦЭМ!$E$34:$E$777,СВЦЭМ!$A$34:$A$777,$A170,СВЦЭМ!$B$34:$B$777,Y$155)+'СЕТ СН'!$F$12-'СЕТ СН'!$F$21</f>
        <v>-578.75</v>
      </c>
    </row>
    <row r="171" spans="1:25" ht="15.75" x14ac:dyDescent="0.2">
      <c r="A171" s="36">
        <f t="shared" si="4"/>
        <v>43024</v>
      </c>
      <c r="B171" s="37">
        <f>SUMIFS(СВЦЭМ!$E$34:$E$777,СВЦЭМ!$A$34:$A$777,$A171,СВЦЭМ!$B$34:$B$777,B$155)+'СЕТ СН'!$F$12-'СЕТ СН'!$F$21</f>
        <v>-578.75</v>
      </c>
      <c r="C171" s="37">
        <f>SUMIFS(СВЦЭМ!$E$34:$E$777,СВЦЭМ!$A$34:$A$777,$A171,СВЦЭМ!$B$34:$B$777,C$155)+'СЕТ СН'!$F$12-'СЕТ СН'!$F$21</f>
        <v>-578.75</v>
      </c>
      <c r="D171" s="37">
        <f>SUMIFS(СВЦЭМ!$E$34:$E$777,СВЦЭМ!$A$34:$A$777,$A171,СВЦЭМ!$B$34:$B$777,D$155)+'СЕТ СН'!$F$12-'СЕТ СН'!$F$21</f>
        <v>-578.75</v>
      </c>
      <c r="E171" s="37">
        <f>SUMIFS(СВЦЭМ!$E$34:$E$777,СВЦЭМ!$A$34:$A$777,$A171,СВЦЭМ!$B$34:$B$777,E$155)+'СЕТ СН'!$F$12-'СЕТ СН'!$F$21</f>
        <v>-578.75</v>
      </c>
      <c r="F171" s="37">
        <f>SUMIFS(СВЦЭМ!$E$34:$E$777,СВЦЭМ!$A$34:$A$777,$A171,СВЦЭМ!$B$34:$B$777,F$155)+'СЕТ СН'!$F$12-'СЕТ СН'!$F$21</f>
        <v>-578.75</v>
      </c>
      <c r="G171" s="37">
        <f>SUMIFS(СВЦЭМ!$E$34:$E$777,СВЦЭМ!$A$34:$A$777,$A171,СВЦЭМ!$B$34:$B$777,G$155)+'СЕТ СН'!$F$12-'СЕТ СН'!$F$21</f>
        <v>-578.75</v>
      </c>
      <c r="H171" s="37">
        <f>SUMIFS(СВЦЭМ!$E$34:$E$777,СВЦЭМ!$A$34:$A$777,$A171,СВЦЭМ!$B$34:$B$777,H$155)+'СЕТ СН'!$F$12-'СЕТ СН'!$F$21</f>
        <v>-578.75</v>
      </c>
      <c r="I171" s="37">
        <f>SUMIFS(СВЦЭМ!$E$34:$E$777,СВЦЭМ!$A$34:$A$777,$A171,СВЦЭМ!$B$34:$B$777,I$155)+'СЕТ СН'!$F$12-'СЕТ СН'!$F$21</f>
        <v>-578.75</v>
      </c>
      <c r="J171" s="37">
        <f>SUMIFS(СВЦЭМ!$E$34:$E$777,СВЦЭМ!$A$34:$A$777,$A171,СВЦЭМ!$B$34:$B$777,J$155)+'СЕТ СН'!$F$12-'СЕТ СН'!$F$21</f>
        <v>-578.75</v>
      </c>
      <c r="K171" s="37">
        <f>SUMIFS(СВЦЭМ!$E$34:$E$777,СВЦЭМ!$A$34:$A$777,$A171,СВЦЭМ!$B$34:$B$777,K$155)+'СЕТ СН'!$F$12-'СЕТ СН'!$F$21</f>
        <v>-578.75</v>
      </c>
      <c r="L171" s="37">
        <f>SUMIFS(СВЦЭМ!$E$34:$E$777,СВЦЭМ!$A$34:$A$777,$A171,СВЦЭМ!$B$34:$B$777,L$155)+'СЕТ СН'!$F$12-'СЕТ СН'!$F$21</f>
        <v>-578.75</v>
      </c>
      <c r="M171" s="37">
        <f>SUMIFS(СВЦЭМ!$E$34:$E$777,СВЦЭМ!$A$34:$A$777,$A171,СВЦЭМ!$B$34:$B$777,M$155)+'СЕТ СН'!$F$12-'СЕТ СН'!$F$21</f>
        <v>-578.75</v>
      </c>
      <c r="N171" s="37">
        <f>SUMIFS(СВЦЭМ!$E$34:$E$777,СВЦЭМ!$A$34:$A$777,$A171,СВЦЭМ!$B$34:$B$777,N$155)+'СЕТ СН'!$F$12-'СЕТ СН'!$F$21</f>
        <v>-578.75</v>
      </c>
      <c r="O171" s="37">
        <f>SUMIFS(СВЦЭМ!$E$34:$E$777,СВЦЭМ!$A$34:$A$777,$A171,СВЦЭМ!$B$34:$B$777,O$155)+'СЕТ СН'!$F$12-'СЕТ СН'!$F$21</f>
        <v>-578.75</v>
      </c>
      <c r="P171" s="37">
        <f>SUMIFS(СВЦЭМ!$E$34:$E$777,СВЦЭМ!$A$34:$A$777,$A171,СВЦЭМ!$B$34:$B$777,P$155)+'СЕТ СН'!$F$12-'СЕТ СН'!$F$21</f>
        <v>-578.75</v>
      </c>
      <c r="Q171" s="37">
        <f>SUMIFS(СВЦЭМ!$E$34:$E$777,СВЦЭМ!$A$34:$A$777,$A171,СВЦЭМ!$B$34:$B$777,Q$155)+'СЕТ СН'!$F$12-'СЕТ СН'!$F$21</f>
        <v>-578.75</v>
      </c>
      <c r="R171" s="37">
        <f>SUMIFS(СВЦЭМ!$E$34:$E$777,СВЦЭМ!$A$34:$A$777,$A171,СВЦЭМ!$B$34:$B$777,R$155)+'СЕТ СН'!$F$12-'СЕТ СН'!$F$21</f>
        <v>-578.75</v>
      </c>
      <c r="S171" s="37">
        <f>SUMIFS(СВЦЭМ!$E$34:$E$777,СВЦЭМ!$A$34:$A$777,$A171,СВЦЭМ!$B$34:$B$777,S$155)+'СЕТ СН'!$F$12-'СЕТ СН'!$F$21</f>
        <v>-578.75</v>
      </c>
      <c r="T171" s="37">
        <f>SUMIFS(СВЦЭМ!$E$34:$E$777,СВЦЭМ!$A$34:$A$777,$A171,СВЦЭМ!$B$34:$B$777,T$155)+'СЕТ СН'!$F$12-'СЕТ СН'!$F$21</f>
        <v>-578.75</v>
      </c>
      <c r="U171" s="37">
        <f>SUMIFS(СВЦЭМ!$E$34:$E$777,СВЦЭМ!$A$34:$A$777,$A171,СВЦЭМ!$B$34:$B$777,U$155)+'СЕТ СН'!$F$12-'СЕТ СН'!$F$21</f>
        <v>-578.75</v>
      </c>
      <c r="V171" s="37">
        <f>SUMIFS(СВЦЭМ!$E$34:$E$777,СВЦЭМ!$A$34:$A$777,$A171,СВЦЭМ!$B$34:$B$777,V$155)+'СЕТ СН'!$F$12-'СЕТ СН'!$F$21</f>
        <v>-578.75</v>
      </c>
      <c r="W171" s="37">
        <f>SUMIFS(СВЦЭМ!$E$34:$E$777,СВЦЭМ!$A$34:$A$777,$A171,СВЦЭМ!$B$34:$B$777,W$155)+'СЕТ СН'!$F$12-'СЕТ СН'!$F$21</f>
        <v>-578.75</v>
      </c>
      <c r="X171" s="37">
        <f>SUMIFS(СВЦЭМ!$E$34:$E$777,СВЦЭМ!$A$34:$A$777,$A171,СВЦЭМ!$B$34:$B$777,X$155)+'СЕТ СН'!$F$12-'СЕТ СН'!$F$21</f>
        <v>-578.75</v>
      </c>
      <c r="Y171" s="37">
        <f>SUMIFS(СВЦЭМ!$E$34:$E$777,СВЦЭМ!$A$34:$A$777,$A171,СВЦЭМ!$B$34:$B$777,Y$155)+'СЕТ СН'!$F$12-'СЕТ СН'!$F$21</f>
        <v>-578.75</v>
      </c>
    </row>
    <row r="172" spans="1:25" ht="15.75" x14ac:dyDescent="0.2">
      <c r="A172" s="36">
        <f t="shared" si="4"/>
        <v>43025</v>
      </c>
      <c r="B172" s="37">
        <f>SUMIFS(СВЦЭМ!$E$34:$E$777,СВЦЭМ!$A$34:$A$777,$A172,СВЦЭМ!$B$34:$B$777,B$155)+'СЕТ СН'!$F$12-'СЕТ СН'!$F$21</f>
        <v>-578.75</v>
      </c>
      <c r="C172" s="37">
        <f>SUMIFS(СВЦЭМ!$E$34:$E$777,СВЦЭМ!$A$34:$A$777,$A172,СВЦЭМ!$B$34:$B$777,C$155)+'СЕТ СН'!$F$12-'СЕТ СН'!$F$21</f>
        <v>-578.75</v>
      </c>
      <c r="D172" s="37">
        <f>SUMIFS(СВЦЭМ!$E$34:$E$777,СВЦЭМ!$A$34:$A$777,$A172,СВЦЭМ!$B$34:$B$777,D$155)+'СЕТ СН'!$F$12-'СЕТ СН'!$F$21</f>
        <v>-578.75</v>
      </c>
      <c r="E172" s="37">
        <f>SUMIFS(СВЦЭМ!$E$34:$E$777,СВЦЭМ!$A$34:$A$777,$A172,СВЦЭМ!$B$34:$B$777,E$155)+'СЕТ СН'!$F$12-'СЕТ СН'!$F$21</f>
        <v>-578.75</v>
      </c>
      <c r="F172" s="37">
        <f>SUMIFS(СВЦЭМ!$E$34:$E$777,СВЦЭМ!$A$34:$A$777,$A172,СВЦЭМ!$B$34:$B$777,F$155)+'СЕТ СН'!$F$12-'СЕТ СН'!$F$21</f>
        <v>-578.75</v>
      </c>
      <c r="G172" s="37">
        <f>SUMIFS(СВЦЭМ!$E$34:$E$777,СВЦЭМ!$A$34:$A$777,$A172,СВЦЭМ!$B$34:$B$777,G$155)+'СЕТ СН'!$F$12-'СЕТ СН'!$F$21</f>
        <v>-578.75</v>
      </c>
      <c r="H172" s="37">
        <f>SUMIFS(СВЦЭМ!$E$34:$E$777,СВЦЭМ!$A$34:$A$777,$A172,СВЦЭМ!$B$34:$B$777,H$155)+'СЕТ СН'!$F$12-'СЕТ СН'!$F$21</f>
        <v>-578.75</v>
      </c>
      <c r="I172" s="37">
        <f>SUMIFS(СВЦЭМ!$E$34:$E$777,СВЦЭМ!$A$34:$A$777,$A172,СВЦЭМ!$B$34:$B$777,I$155)+'СЕТ СН'!$F$12-'СЕТ СН'!$F$21</f>
        <v>-578.75</v>
      </c>
      <c r="J172" s="37">
        <f>SUMIFS(СВЦЭМ!$E$34:$E$777,СВЦЭМ!$A$34:$A$777,$A172,СВЦЭМ!$B$34:$B$777,J$155)+'СЕТ СН'!$F$12-'СЕТ СН'!$F$21</f>
        <v>-578.75</v>
      </c>
      <c r="K172" s="37">
        <f>SUMIFS(СВЦЭМ!$E$34:$E$777,СВЦЭМ!$A$34:$A$777,$A172,СВЦЭМ!$B$34:$B$777,K$155)+'СЕТ СН'!$F$12-'СЕТ СН'!$F$21</f>
        <v>-578.75</v>
      </c>
      <c r="L172" s="37">
        <f>SUMIFS(СВЦЭМ!$E$34:$E$777,СВЦЭМ!$A$34:$A$777,$A172,СВЦЭМ!$B$34:$B$777,L$155)+'СЕТ СН'!$F$12-'СЕТ СН'!$F$21</f>
        <v>-578.75</v>
      </c>
      <c r="M172" s="37">
        <f>SUMIFS(СВЦЭМ!$E$34:$E$777,СВЦЭМ!$A$34:$A$777,$A172,СВЦЭМ!$B$34:$B$777,M$155)+'СЕТ СН'!$F$12-'СЕТ СН'!$F$21</f>
        <v>-578.75</v>
      </c>
      <c r="N172" s="37">
        <f>SUMIFS(СВЦЭМ!$E$34:$E$777,СВЦЭМ!$A$34:$A$777,$A172,СВЦЭМ!$B$34:$B$777,N$155)+'СЕТ СН'!$F$12-'СЕТ СН'!$F$21</f>
        <v>-578.75</v>
      </c>
      <c r="O172" s="37">
        <f>SUMIFS(СВЦЭМ!$E$34:$E$777,СВЦЭМ!$A$34:$A$777,$A172,СВЦЭМ!$B$34:$B$777,O$155)+'СЕТ СН'!$F$12-'СЕТ СН'!$F$21</f>
        <v>-578.75</v>
      </c>
      <c r="P172" s="37">
        <f>SUMIFS(СВЦЭМ!$E$34:$E$777,СВЦЭМ!$A$34:$A$777,$A172,СВЦЭМ!$B$34:$B$777,P$155)+'СЕТ СН'!$F$12-'СЕТ СН'!$F$21</f>
        <v>-578.75</v>
      </c>
      <c r="Q172" s="37">
        <f>SUMIFS(СВЦЭМ!$E$34:$E$777,СВЦЭМ!$A$34:$A$777,$A172,СВЦЭМ!$B$34:$B$777,Q$155)+'СЕТ СН'!$F$12-'СЕТ СН'!$F$21</f>
        <v>-578.75</v>
      </c>
      <c r="R172" s="37">
        <f>SUMIFS(СВЦЭМ!$E$34:$E$777,СВЦЭМ!$A$34:$A$777,$A172,СВЦЭМ!$B$34:$B$777,R$155)+'СЕТ СН'!$F$12-'СЕТ СН'!$F$21</f>
        <v>-578.75</v>
      </c>
      <c r="S172" s="37">
        <f>SUMIFS(СВЦЭМ!$E$34:$E$777,СВЦЭМ!$A$34:$A$777,$A172,СВЦЭМ!$B$34:$B$777,S$155)+'СЕТ СН'!$F$12-'СЕТ СН'!$F$21</f>
        <v>-578.75</v>
      </c>
      <c r="T172" s="37">
        <f>SUMIFS(СВЦЭМ!$E$34:$E$777,СВЦЭМ!$A$34:$A$777,$A172,СВЦЭМ!$B$34:$B$777,T$155)+'СЕТ СН'!$F$12-'СЕТ СН'!$F$21</f>
        <v>-578.75</v>
      </c>
      <c r="U172" s="37">
        <f>SUMIFS(СВЦЭМ!$E$34:$E$777,СВЦЭМ!$A$34:$A$777,$A172,СВЦЭМ!$B$34:$B$777,U$155)+'СЕТ СН'!$F$12-'СЕТ СН'!$F$21</f>
        <v>-578.75</v>
      </c>
      <c r="V172" s="37">
        <f>SUMIFS(СВЦЭМ!$E$34:$E$777,СВЦЭМ!$A$34:$A$777,$A172,СВЦЭМ!$B$34:$B$777,V$155)+'СЕТ СН'!$F$12-'СЕТ СН'!$F$21</f>
        <v>-578.75</v>
      </c>
      <c r="W172" s="37">
        <f>SUMIFS(СВЦЭМ!$E$34:$E$777,СВЦЭМ!$A$34:$A$777,$A172,СВЦЭМ!$B$34:$B$777,W$155)+'СЕТ СН'!$F$12-'СЕТ СН'!$F$21</f>
        <v>-578.75</v>
      </c>
      <c r="X172" s="37">
        <f>SUMIFS(СВЦЭМ!$E$34:$E$777,СВЦЭМ!$A$34:$A$777,$A172,СВЦЭМ!$B$34:$B$777,X$155)+'СЕТ СН'!$F$12-'СЕТ СН'!$F$21</f>
        <v>-578.75</v>
      </c>
      <c r="Y172" s="37">
        <f>SUMIFS(СВЦЭМ!$E$34:$E$777,СВЦЭМ!$A$34:$A$777,$A172,СВЦЭМ!$B$34:$B$777,Y$155)+'СЕТ СН'!$F$12-'СЕТ СН'!$F$21</f>
        <v>-578.75</v>
      </c>
    </row>
    <row r="173" spans="1:25" ht="15.75" x14ac:dyDescent="0.2">
      <c r="A173" s="36">
        <f t="shared" si="4"/>
        <v>43026</v>
      </c>
      <c r="B173" s="37">
        <f>SUMIFS(СВЦЭМ!$E$34:$E$777,СВЦЭМ!$A$34:$A$777,$A173,СВЦЭМ!$B$34:$B$777,B$155)+'СЕТ СН'!$F$12-'СЕТ СН'!$F$21</f>
        <v>-578.75</v>
      </c>
      <c r="C173" s="37">
        <f>SUMIFS(СВЦЭМ!$E$34:$E$777,СВЦЭМ!$A$34:$A$777,$A173,СВЦЭМ!$B$34:$B$777,C$155)+'СЕТ СН'!$F$12-'СЕТ СН'!$F$21</f>
        <v>-578.75</v>
      </c>
      <c r="D173" s="37">
        <f>SUMIFS(СВЦЭМ!$E$34:$E$777,СВЦЭМ!$A$34:$A$777,$A173,СВЦЭМ!$B$34:$B$777,D$155)+'СЕТ СН'!$F$12-'СЕТ СН'!$F$21</f>
        <v>-578.75</v>
      </c>
      <c r="E173" s="37">
        <f>SUMIFS(СВЦЭМ!$E$34:$E$777,СВЦЭМ!$A$34:$A$777,$A173,СВЦЭМ!$B$34:$B$777,E$155)+'СЕТ СН'!$F$12-'СЕТ СН'!$F$21</f>
        <v>-578.75</v>
      </c>
      <c r="F173" s="37">
        <f>SUMIFS(СВЦЭМ!$E$34:$E$777,СВЦЭМ!$A$34:$A$777,$A173,СВЦЭМ!$B$34:$B$777,F$155)+'СЕТ СН'!$F$12-'СЕТ СН'!$F$21</f>
        <v>-578.75</v>
      </c>
      <c r="G173" s="37">
        <f>SUMIFS(СВЦЭМ!$E$34:$E$777,СВЦЭМ!$A$34:$A$777,$A173,СВЦЭМ!$B$34:$B$777,G$155)+'СЕТ СН'!$F$12-'СЕТ СН'!$F$21</f>
        <v>-578.75</v>
      </c>
      <c r="H173" s="37">
        <f>SUMIFS(СВЦЭМ!$E$34:$E$777,СВЦЭМ!$A$34:$A$777,$A173,СВЦЭМ!$B$34:$B$777,H$155)+'СЕТ СН'!$F$12-'СЕТ СН'!$F$21</f>
        <v>-578.75</v>
      </c>
      <c r="I173" s="37">
        <f>SUMIFS(СВЦЭМ!$E$34:$E$777,СВЦЭМ!$A$34:$A$777,$A173,СВЦЭМ!$B$34:$B$777,I$155)+'СЕТ СН'!$F$12-'СЕТ СН'!$F$21</f>
        <v>-578.75</v>
      </c>
      <c r="J173" s="37">
        <f>SUMIFS(СВЦЭМ!$E$34:$E$777,СВЦЭМ!$A$34:$A$777,$A173,СВЦЭМ!$B$34:$B$777,J$155)+'СЕТ СН'!$F$12-'СЕТ СН'!$F$21</f>
        <v>-578.75</v>
      </c>
      <c r="K173" s="37">
        <f>SUMIFS(СВЦЭМ!$E$34:$E$777,СВЦЭМ!$A$34:$A$777,$A173,СВЦЭМ!$B$34:$B$777,K$155)+'СЕТ СН'!$F$12-'СЕТ СН'!$F$21</f>
        <v>-578.75</v>
      </c>
      <c r="L173" s="37">
        <f>SUMIFS(СВЦЭМ!$E$34:$E$777,СВЦЭМ!$A$34:$A$777,$A173,СВЦЭМ!$B$34:$B$777,L$155)+'СЕТ СН'!$F$12-'СЕТ СН'!$F$21</f>
        <v>-578.75</v>
      </c>
      <c r="M173" s="37">
        <f>SUMIFS(СВЦЭМ!$E$34:$E$777,СВЦЭМ!$A$34:$A$777,$A173,СВЦЭМ!$B$34:$B$777,M$155)+'СЕТ СН'!$F$12-'СЕТ СН'!$F$21</f>
        <v>-578.75</v>
      </c>
      <c r="N173" s="37">
        <f>SUMIFS(СВЦЭМ!$E$34:$E$777,СВЦЭМ!$A$34:$A$777,$A173,СВЦЭМ!$B$34:$B$777,N$155)+'СЕТ СН'!$F$12-'СЕТ СН'!$F$21</f>
        <v>-578.75</v>
      </c>
      <c r="O173" s="37">
        <f>SUMIFS(СВЦЭМ!$E$34:$E$777,СВЦЭМ!$A$34:$A$777,$A173,СВЦЭМ!$B$34:$B$777,O$155)+'СЕТ СН'!$F$12-'СЕТ СН'!$F$21</f>
        <v>-578.75</v>
      </c>
      <c r="P173" s="37">
        <f>SUMIFS(СВЦЭМ!$E$34:$E$777,СВЦЭМ!$A$34:$A$777,$A173,СВЦЭМ!$B$34:$B$777,P$155)+'СЕТ СН'!$F$12-'СЕТ СН'!$F$21</f>
        <v>-578.75</v>
      </c>
      <c r="Q173" s="37">
        <f>SUMIFS(СВЦЭМ!$E$34:$E$777,СВЦЭМ!$A$34:$A$777,$A173,СВЦЭМ!$B$34:$B$777,Q$155)+'СЕТ СН'!$F$12-'СЕТ СН'!$F$21</f>
        <v>-578.75</v>
      </c>
      <c r="R173" s="37">
        <f>SUMIFS(СВЦЭМ!$E$34:$E$777,СВЦЭМ!$A$34:$A$777,$A173,СВЦЭМ!$B$34:$B$777,R$155)+'СЕТ СН'!$F$12-'СЕТ СН'!$F$21</f>
        <v>-578.75</v>
      </c>
      <c r="S173" s="37">
        <f>SUMIFS(СВЦЭМ!$E$34:$E$777,СВЦЭМ!$A$34:$A$777,$A173,СВЦЭМ!$B$34:$B$777,S$155)+'СЕТ СН'!$F$12-'СЕТ СН'!$F$21</f>
        <v>-578.75</v>
      </c>
      <c r="T173" s="37">
        <f>SUMIFS(СВЦЭМ!$E$34:$E$777,СВЦЭМ!$A$34:$A$777,$A173,СВЦЭМ!$B$34:$B$777,T$155)+'СЕТ СН'!$F$12-'СЕТ СН'!$F$21</f>
        <v>-578.75</v>
      </c>
      <c r="U173" s="37">
        <f>SUMIFS(СВЦЭМ!$E$34:$E$777,СВЦЭМ!$A$34:$A$777,$A173,СВЦЭМ!$B$34:$B$777,U$155)+'СЕТ СН'!$F$12-'СЕТ СН'!$F$21</f>
        <v>-578.75</v>
      </c>
      <c r="V173" s="37">
        <f>SUMIFS(СВЦЭМ!$E$34:$E$777,СВЦЭМ!$A$34:$A$777,$A173,СВЦЭМ!$B$34:$B$777,V$155)+'СЕТ СН'!$F$12-'СЕТ СН'!$F$21</f>
        <v>-578.75</v>
      </c>
      <c r="W173" s="37">
        <f>SUMIFS(СВЦЭМ!$E$34:$E$777,СВЦЭМ!$A$34:$A$777,$A173,СВЦЭМ!$B$34:$B$777,W$155)+'СЕТ СН'!$F$12-'СЕТ СН'!$F$21</f>
        <v>-578.75</v>
      </c>
      <c r="X173" s="37">
        <f>SUMIFS(СВЦЭМ!$E$34:$E$777,СВЦЭМ!$A$34:$A$777,$A173,СВЦЭМ!$B$34:$B$777,X$155)+'СЕТ СН'!$F$12-'СЕТ СН'!$F$21</f>
        <v>-578.75</v>
      </c>
      <c r="Y173" s="37">
        <f>SUMIFS(СВЦЭМ!$E$34:$E$777,СВЦЭМ!$A$34:$A$777,$A173,СВЦЭМ!$B$34:$B$777,Y$155)+'СЕТ СН'!$F$12-'СЕТ СН'!$F$21</f>
        <v>-578.75</v>
      </c>
    </row>
    <row r="174" spans="1:25" ht="15.75" x14ac:dyDescent="0.2">
      <c r="A174" s="36">
        <f t="shared" si="4"/>
        <v>43027</v>
      </c>
      <c r="B174" s="37">
        <f>SUMIFS(СВЦЭМ!$E$34:$E$777,СВЦЭМ!$A$34:$A$777,$A174,СВЦЭМ!$B$34:$B$777,B$155)+'СЕТ СН'!$F$12-'СЕТ СН'!$F$21</f>
        <v>-578.75</v>
      </c>
      <c r="C174" s="37">
        <f>SUMIFS(СВЦЭМ!$E$34:$E$777,СВЦЭМ!$A$34:$A$777,$A174,СВЦЭМ!$B$34:$B$777,C$155)+'СЕТ СН'!$F$12-'СЕТ СН'!$F$21</f>
        <v>-578.75</v>
      </c>
      <c r="D174" s="37">
        <f>SUMIFS(СВЦЭМ!$E$34:$E$777,СВЦЭМ!$A$34:$A$777,$A174,СВЦЭМ!$B$34:$B$777,D$155)+'СЕТ СН'!$F$12-'СЕТ СН'!$F$21</f>
        <v>-578.75</v>
      </c>
      <c r="E174" s="37">
        <f>SUMIFS(СВЦЭМ!$E$34:$E$777,СВЦЭМ!$A$34:$A$777,$A174,СВЦЭМ!$B$34:$B$777,E$155)+'СЕТ СН'!$F$12-'СЕТ СН'!$F$21</f>
        <v>-578.75</v>
      </c>
      <c r="F174" s="37">
        <f>SUMIFS(СВЦЭМ!$E$34:$E$777,СВЦЭМ!$A$34:$A$777,$A174,СВЦЭМ!$B$34:$B$777,F$155)+'СЕТ СН'!$F$12-'СЕТ СН'!$F$21</f>
        <v>-578.75</v>
      </c>
      <c r="G174" s="37">
        <f>SUMIFS(СВЦЭМ!$E$34:$E$777,СВЦЭМ!$A$34:$A$777,$A174,СВЦЭМ!$B$34:$B$777,G$155)+'СЕТ СН'!$F$12-'СЕТ СН'!$F$21</f>
        <v>-578.75</v>
      </c>
      <c r="H174" s="37">
        <f>SUMIFS(СВЦЭМ!$E$34:$E$777,СВЦЭМ!$A$34:$A$777,$A174,СВЦЭМ!$B$34:$B$777,H$155)+'СЕТ СН'!$F$12-'СЕТ СН'!$F$21</f>
        <v>-578.75</v>
      </c>
      <c r="I174" s="37">
        <f>SUMIFS(СВЦЭМ!$E$34:$E$777,СВЦЭМ!$A$34:$A$777,$A174,СВЦЭМ!$B$34:$B$777,I$155)+'СЕТ СН'!$F$12-'СЕТ СН'!$F$21</f>
        <v>-578.75</v>
      </c>
      <c r="J174" s="37">
        <f>SUMIFS(СВЦЭМ!$E$34:$E$777,СВЦЭМ!$A$34:$A$777,$A174,СВЦЭМ!$B$34:$B$777,J$155)+'СЕТ СН'!$F$12-'СЕТ СН'!$F$21</f>
        <v>-578.75</v>
      </c>
      <c r="K174" s="37">
        <f>SUMIFS(СВЦЭМ!$E$34:$E$777,СВЦЭМ!$A$34:$A$777,$A174,СВЦЭМ!$B$34:$B$777,K$155)+'СЕТ СН'!$F$12-'СЕТ СН'!$F$21</f>
        <v>-578.75</v>
      </c>
      <c r="L174" s="37">
        <f>SUMIFS(СВЦЭМ!$E$34:$E$777,СВЦЭМ!$A$34:$A$777,$A174,СВЦЭМ!$B$34:$B$777,L$155)+'СЕТ СН'!$F$12-'СЕТ СН'!$F$21</f>
        <v>-578.75</v>
      </c>
      <c r="M174" s="37">
        <f>SUMIFS(СВЦЭМ!$E$34:$E$777,СВЦЭМ!$A$34:$A$777,$A174,СВЦЭМ!$B$34:$B$777,M$155)+'СЕТ СН'!$F$12-'СЕТ СН'!$F$21</f>
        <v>-578.75</v>
      </c>
      <c r="N174" s="37">
        <f>SUMIFS(СВЦЭМ!$E$34:$E$777,СВЦЭМ!$A$34:$A$777,$A174,СВЦЭМ!$B$34:$B$777,N$155)+'СЕТ СН'!$F$12-'СЕТ СН'!$F$21</f>
        <v>-578.75</v>
      </c>
      <c r="O174" s="37">
        <f>SUMIFS(СВЦЭМ!$E$34:$E$777,СВЦЭМ!$A$34:$A$777,$A174,СВЦЭМ!$B$34:$B$777,O$155)+'СЕТ СН'!$F$12-'СЕТ СН'!$F$21</f>
        <v>-578.75</v>
      </c>
      <c r="P174" s="37">
        <f>SUMIFS(СВЦЭМ!$E$34:$E$777,СВЦЭМ!$A$34:$A$777,$A174,СВЦЭМ!$B$34:$B$777,P$155)+'СЕТ СН'!$F$12-'СЕТ СН'!$F$21</f>
        <v>-578.75</v>
      </c>
      <c r="Q174" s="37">
        <f>SUMIFS(СВЦЭМ!$E$34:$E$777,СВЦЭМ!$A$34:$A$777,$A174,СВЦЭМ!$B$34:$B$777,Q$155)+'СЕТ СН'!$F$12-'СЕТ СН'!$F$21</f>
        <v>-578.75</v>
      </c>
      <c r="R174" s="37">
        <f>SUMIFS(СВЦЭМ!$E$34:$E$777,СВЦЭМ!$A$34:$A$777,$A174,СВЦЭМ!$B$34:$B$777,R$155)+'СЕТ СН'!$F$12-'СЕТ СН'!$F$21</f>
        <v>-578.75</v>
      </c>
      <c r="S174" s="37">
        <f>SUMIFS(СВЦЭМ!$E$34:$E$777,СВЦЭМ!$A$34:$A$777,$A174,СВЦЭМ!$B$34:$B$777,S$155)+'СЕТ СН'!$F$12-'СЕТ СН'!$F$21</f>
        <v>-578.75</v>
      </c>
      <c r="T174" s="37">
        <f>SUMIFS(СВЦЭМ!$E$34:$E$777,СВЦЭМ!$A$34:$A$777,$A174,СВЦЭМ!$B$34:$B$777,T$155)+'СЕТ СН'!$F$12-'СЕТ СН'!$F$21</f>
        <v>-578.75</v>
      </c>
      <c r="U174" s="37">
        <f>SUMIFS(СВЦЭМ!$E$34:$E$777,СВЦЭМ!$A$34:$A$777,$A174,СВЦЭМ!$B$34:$B$777,U$155)+'СЕТ СН'!$F$12-'СЕТ СН'!$F$21</f>
        <v>-578.75</v>
      </c>
      <c r="V174" s="37">
        <f>SUMIFS(СВЦЭМ!$E$34:$E$777,СВЦЭМ!$A$34:$A$777,$A174,СВЦЭМ!$B$34:$B$777,V$155)+'СЕТ СН'!$F$12-'СЕТ СН'!$F$21</f>
        <v>-578.75</v>
      </c>
      <c r="W174" s="37">
        <f>SUMIFS(СВЦЭМ!$E$34:$E$777,СВЦЭМ!$A$34:$A$777,$A174,СВЦЭМ!$B$34:$B$777,W$155)+'СЕТ СН'!$F$12-'СЕТ СН'!$F$21</f>
        <v>-578.75</v>
      </c>
      <c r="X174" s="37">
        <f>SUMIFS(СВЦЭМ!$E$34:$E$777,СВЦЭМ!$A$34:$A$777,$A174,СВЦЭМ!$B$34:$B$777,X$155)+'СЕТ СН'!$F$12-'СЕТ СН'!$F$21</f>
        <v>-578.75</v>
      </c>
      <c r="Y174" s="37">
        <f>SUMIFS(СВЦЭМ!$E$34:$E$777,СВЦЭМ!$A$34:$A$777,$A174,СВЦЭМ!$B$34:$B$777,Y$155)+'СЕТ СН'!$F$12-'СЕТ СН'!$F$21</f>
        <v>-578.75</v>
      </c>
    </row>
    <row r="175" spans="1:25" ht="15.75" x14ac:dyDescent="0.2">
      <c r="A175" s="36">
        <f t="shared" si="4"/>
        <v>43028</v>
      </c>
      <c r="B175" s="37">
        <f>SUMIFS(СВЦЭМ!$E$34:$E$777,СВЦЭМ!$A$34:$A$777,$A175,СВЦЭМ!$B$34:$B$777,B$155)+'СЕТ СН'!$F$12-'СЕТ СН'!$F$21</f>
        <v>-578.75</v>
      </c>
      <c r="C175" s="37">
        <f>SUMIFS(СВЦЭМ!$E$34:$E$777,СВЦЭМ!$A$34:$A$777,$A175,СВЦЭМ!$B$34:$B$777,C$155)+'СЕТ СН'!$F$12-'СЕТ СН'!$F$21</f>
        <v>-578.75</v>
      </c>
      <c r="D175" s="37">
        <f>SUMIFS(СВЦЭМ!$E$34:$E$777,СВЦЭМ!$A$34:$A$777,$A175,СВЦЭМ!$B$34:$B$777,D$155)+'СЕТ СН'!$F$12-'СЕТ СН'!$F$21</f>
        <v>-578.75</v>
      </c>
      <c r="E175" s="37">
        <f>SUMIFS(СВЦЭМ!$E$34:$E$777,СВЦЭМ!$A$34:$A$777,$A175,СВЦЭМ!$B$34:$B$777,E$155)+'СЕТ СН'!$F$12-'СЕТ СН'!$F$21</f>
        <v>-578.75</v>
      </c>
      <c r="F175" s="37">
        <f>SUMIFS(СВЦЭМ!$E$34:$E$777,СВЦЭМ!$A$34:$A$777,$A175,СВЦЭМ!$B$34:$B$777,F$155)+'СЕТ СН'!$F$12-'СЕТ СН'!$F$21</f>
        <v>-578.75</v>
      </c>
      <c r="G175" s="37">
        <f>SUMIFS(СВЦЭМ!$E$34:$E$777,СВЦЭМ!$A$34:$A$777,$A175,СВЦЭМ!$B$34:$B$777,G$155)+'СЕТ СН'!$F$12-'СЕТ СН'!$F$21</f>
        <v>-578.75</v>
      </c>
      <c r="H175" s="37">
        <f>SUMIFS(СВЦЭМ!$E$34:$E$777,СВЦЭМ!$A$34:$A$777,$A175,СВЦЭМ!$B$34:$B$777,H$155)+'СЕТ СН'!$F$12-'СЕТ СН'!$F$21</f>
        <v>-578.75</v>
      </c>
      <c r="I175" s="37">
        <f>SUMIFS(СВЦЭМ!$E$34:$E$777,СВЦЭМ!$A$34:$A$777,$A175,СВЦЭМ!$B$34:$B$777,I$155)+'СЕТ СН'!$F$12-'СЕТ СН'!$F$21</f>
        <v>-578.75</v>
      </c>
      <c r="J175" s="37">
        <f>SUMIFS(СВЦЭМ!$E$34:$E$777,СВЦЭМ!$A$34:$A$777,$A175,СВЦЭМ!$B$34:$B$777,J$155)+'СЕТ СН'!$F$12-'СЕТ СН'!$F$21</f>
        <v>-578.75</v>
      </c>
      <c r="K175" s="37">
        <f>SUMIFS(СВЦЭМ!$E$34:$E$777,СВЦЭМ!$A$34:$A$777,$A175,СВЦЭМ!$B$34:$B$777,K$155)+'СЕТ СН'!$F$12-'СЕТ СН'!$F$21</f>
        <v>-578.75</v>
      </c>
      <c r="L175" s="37">
        <f>SUMIFS(СВЦЭМ!$E$34:$E$777,СВЦЭМ!$A$34:$A$777,$A175,СВЦЭМ!$B$34:$B$777,L$155)+'СЕТ СН'!$F$12-'СЕТ СН'!$F$21</f>
        <v>-578.75</v>
      </c>
      <c r="M175" s="37">
        <f>SUMIFS(СВЦЭМ!$E$34:$E$777,СВЦЭМ!$A$34:$A$777,$A175,СВЦЭМ!$B$34:$B$777,M$155)+'СЕТ СН'!$F$12-'СЕТ СН'!$F$21</f>
        <v>-578.75</v>
      </c>
      <c r="N175" s="37">
        <f>SUMIFS(СВЦЭМ!$E$34:$E$777,СВЦЭМ!$A$34:$A$777,$A175,СВЦЭМ!$B$34:$B$777,N$155)+'СЕТ СН'!$F$12-'СЕТ СН'!$F$21</f>
        <v>-578.75</v>
      </c>
      <c r="O175" s="37">
        <f>SUMIFS(СВЦЭМ!$E$34:$E$777,СВЦЭМ!$A$34:$A$777,$A175,СВЦЭМ!$B$34:$B$777,O$155)+'СЕТ СН'!$F$12-'СЕТ СН'!$F$21</f>
        <v>-578.75</v>
      </c>
      <c r="P175" s="37">
        <f>SUMIFS(СВЦЭМ!$E$34:$E$777,СВЦЭМ!$A$34:$A$777,$A175,СВЦЭМ!$B$34:$B$777,P$155)+'СЕТ СН'!$F$12-'СЕТ СН'!$F$21</f>
        <v>-578.75</v>
      </c>
      <c r="Q175" s="37">
        <f>SUMIFS(СВЦЭМ!$E$34:$E$777,СВЦЭМ!$A$34:$A$777,$A175,СВЦЭМ!$B$34:$B$777,Q$155)+'СЕТ СН'!$F$12-'СЕТ СН'!$F$21</f>
        <v>-578.75</v>
      </c>
      <c r="R175" s="37">
        <f>SUMIFS(СВЦЭМ!$E$34:$E$777,СВЦЭМ!$A$34:$A$777,$A175,СВЦЭМ!$B$34:$B$777,R$155)+'СЕТ СН'!$F$12-'СЕТ СН'!$F$21</f>
        <v>-578.75</v>
      </c>
      <c r="S175" s="37">
        <f>SUMIFS(СВЦЭМ!$E$34:$E$777,СВЦЭМ!$A$34:$A$777,$A175,СВЦЭМ!$B$34:$B$777,S$155)+'СЕТ СН'!$F$12-'СЕТ СН'!$F$21</f>
        <v>-578.75</v>
      </c>
      <c r="T175" s="37">
        <f>SUMIFS(СВЦЭМ!$E$34:$E$777,СВЦЭМ!$A$34:$A$777,$A175,СВЦЭМ!$B$34:$B$777,T$155)+'СЕТ СН'!$F$12-'СЕТ СН'!$F$21</f>
        <v>-578.75</v>
      </c>
      <c r="U175" s="37">
        <f>SUMIFS(СВЦЭМ!$E$34:$E$777,СВЦЭМ!$A$34:$A$777,$A175,СВЦЭМ!$B$34:$B$777,U$155)+'СЕТ СН'!$F$12-'СЕТ СН'!$F$21</f>
        <v>-578.75</v>
      </c>
      <c r="V175" s="37">
        <f>SUMIFS(СВЦЭМ!$E$34:$E$777,СВЦЭМ!$A$34:$A$777,$A175,СВЦЭМ!$B$34:$B$777,V$155)+'СЕТ СН'!$F$12-'СЕТ СН'!$F$21</f>
        <v>-578.75</v>
      </c>
      <c r="W175" s="37">
        <f>SUMIFS(СВЦЭМ!$E$34:$E$777,СВЦЭМ!$A$34:$A$777,$A175,СВЦЭМ!$B$34:$B$777,W$155)+'СЕТ СН'!$F$12-'СЕТ СН'!$F$21</f>
        <v>-578.75</v>
      </c>
      <c r="X175" s="37">
        <f>SUMIFS(СВЦЭМ!$E$34:$E$777,СВЦЭМ!$A$34:$A$777,$A175,СВЦЭМ!$B$34:$B$777,X$155)+'СЕТ СН'!$F$12-'СЕТ СН'!$F$21</f>
        <v>-578.75</v>
      </c>
      <c r="Y175" s="37">
        <f>SUMIFS(СВЦЭМ!$E$34:$E$777,СВЦЭМ!$A$34:$A$777,$A175,СВЦЭМ!$B$34:$B$777,Y$155)+'СЕТ СН'!$F$12-'СЕТ СН'!$F$21</f>
        <v>-578.75</v>
      </c>
    </row>
    <row r="176" spans="1:25" ht="15.75" x14ac:dyDescent="0.2">
      <c r="A176" s="36">
        <f t="shared" si="4"/>
        <v>43029</v>
      </c>
      <c r="B176" s="37">
        <f>SUMIFS(СВЦЭМ!$E$34:$E$777,СВЦЭМ!$A$34:$A$777,$A176,СВЦЭМ!$B$34:$B$777,B$155)+'СЕТ СН'!$F$12-'СЕТ СН'!$F$21</f>
        <v>-578.75</v>
      </c>
      <c r="C176" s="37">
        <f>SUMIFS(СВЦЭМ!$E$34:$E$777,СВЦЭМ!$A$34:$A$777,$A176,СВЦЭМ!$B$34:$B$777,C$155)+'СЕТ СН'!$F$12-'СЕТ СН'!$F$21</f>
        <v>-578.75</v>
      </c>
      <c r="D176" s="37">
        <f>SUMIFS(СВЦЭМ!$E$34:$E$777,СВЦЭМ!$A$34:$A$777,$A176,СВЦЭМ!$B$34:$B$777,D$155)+'СЕТ СН'!$F$12-'СЕТ СН'!$F$21</f>
        <v>-578.75</v>
      </c>
      <c r="E176" s="37">
        <f>SUMIFS(СВЦЭМ!$E$34:$E$777,СВЦЭМ!$A$34:$A$777,$A176,СВЦЭМ!$B$34:$B$777,E$155)+'СЕТ СН'!$F$12-'СЕТ СН'!$F$21</f>
        <v>-578.75</v>
      </c>
      <c r="F176" s="37">
        <f>SUMIFS(СВЦЭМ!$E$34:$E$777,СВЦЭМ!$A$34:$A$777,$A176,СВЦЭМ!$B$34:$B$777,F$155)+'СЕТ СН'!$F$12-'СЕТ СН'!$F$21</f>
        <v>-578.75</v>
      </c>
      <c r="G176" s="37">
        <f>SUMIFS(СВЦЭМ!$E$34:$E$777,СВЦЭМ!$A$34:$A$777,$A176,СВЦЭМ!$B$34:$B$777,G$155)+'СЕТ СН'!$F$12-'СЕТ СН'!$F$21</f>
        <v>-578.75</v>
      </c>
      <c r="H176" s="37">
        <f>SUMIFS(СВЦЭМ!$E$34:$E$777,СВЦЭМ!$A$34:$A$777,$A176,СВЦЭМ!$B$34:$B$777,H$155)+'СЕТ СН'!$F$12-'СЕТ СН'!$F$21</f>
        <v>-578.75</v>
      </c>
      <c r="I176" s="37">
        <f>SUMIFS(СВЦЭМ!$E$34:$E$777,СВЦЭМ!$A$34:$A$777,$A176,СВЦЭМ!$B$34:$B$777,I$155)+'СЕТ СН'!$F$12-'СЕТ СН'!$F$21</f>
        <v>-578.75</v>
      </c>
      <c r="J176" s="37">
        <f>SUMIFS(СВЦЭМ!$E$34:$E$777,СВЦЭМ!$A$34:$A$777,$A176,СВЦЭМ!$B$34:$B$777,J$155)+'СЕТ СН'!$F$12-'СЕТ СН'!$F$21</f>
        <v>-578.75</v>
      </c>
      <c r="K176" s="37">
        <f>SUMIFS(СВЦЭМ!$E$34:$E$777,СВЦЭМ!$A$34:$A$777,$A176,СВЦЭМ!$B$34:$B$777,K$155)+'СЕТ СН'!$F$12-'СЕТ СН'!$F$21</f>
        <v>-578.75</v>
      </c>
      <c r="L176" s="37">
        <f>SUMIFS(СВЦЭМ!$E$34:$E$777,СВЦЭМ!$A$34:$A$777,$A176,СВЦЭМ!$B$34:$B$777,L$155)+'СЕТ СН'!$F$12-'СЕТ СН'!$F$21</f>
        <v>-578.75</v>
      </c>
      <c r="M176" s="37">
        <f>SUMIFS(СВЦЭМ!$E$34:$E$777,СВЦЭМ!$A$34:$A$777,$A176,СВЦЭМ!$B$34:$B$777,M$155)+'СЕТ СН'!$F$12-'СЕТ СН'!$F$21</f>
        <v>-578.75</v>
      </c>
      <c r="N176" s="37">
        <f>SUMIFS(СВЦЭМ!$E$34:$E$777,СВЦЭМ!$A$34:$A$777,$A176,СВЦЭМ!$B$34:$B$777,N$155)+'СЕТ СН'!$F$12-'СЕТ СН'!$F$21</f>
        <v>-578.75</v>
      </c>
      <c r="O176" s="37">
        <f>SUMIFS(СВЦЭМ!$E$34:$E$777,СВЦЭМ!$A$34:$A$777,$A176,СВЦЭМ!$B$34:$B$777,O$155)+'СЕТ СН'!$F$12-'СЕТ СН'!$F$21</f>
        <v>-578.75</v>
      </c>
      <c r="P176" s="37">
        <f>SUMIFS(СВЦЭМ!$E$34:$E$777,СВЦЭМ!$A$34:$A$777,$A176,СВЦЭМ!$B$34:$B$777,P$155)+'СЕТ СН'!$F$12-'СЕТ СН'!$F$21</f>
        <v>-578.75</v>
      </c>
      <c r="Q176" s="37">
        <f>SUMIFS(СВЦЭМ!$E$34:$E$777,СВЦЭМ!$A$34:$A$777,$A176,СВЦЭМ!$B$34:$B$777,Q$155)+'СЕТ СН'!$F$12-'СЕТ СН'!$F$21</f>
        <v>-578.75</v>
      </c>
      <c r="R176" s="37">
        <f>SUMIFS(СВЦЭМ!$E$34:$E$777,СВЦЭМ!$A$34:$A$777,$A176,СВЦЭМ!$B$34:$B$777,R$155)+'СЕТ СН'!$F$12-'СЕТ СН'!$F$21</f>
        <v>-578.75</v>
      </c>
      <c r="S176" s="37">
        <f>SUMIFS(СВЦЭМ!$E$34:$E$777,СВЦЭМ!$A$34:$A$777,$A176,СВЦЭМ!$B$34:$B$777,S$155)+'СЕТ СН'!$F$12-'СЕТ СН'!$F$21</f>
        <v>-578.75</v>
      </c>
      <c r="T176" s="37">
        <f>SUMIFS(СВЦЭМ!$E$34:$E$777,СВЦЭМ!$A$34:$A$777,$A176,СВЦЭМ!$B$34:$B$777,T$155)+'СЕТ СН'!$F$12-'СЕТ СН'!$F$21</f>
        <v>-578.75</v>
      </c>
      <c r="U176" s="37">
        <f>SUMIFS(СВЦЭМ!$E$34:$E$777,СВЦЭМ!$A$34:$A$777,$A176,СВЦЭМ!$B$34:$B$777,U$155)+'СЕТ СН'!$F$12-'СЕТ СН'!$F$21</f>
        <v>-578.75</v>
      </c>
      <c r="V176" s="37">
        <f>SUMIFS(СВЦЭМ!$E$34:$E$777,СВЦЭМ!$A$34:$A$777,$A176,СВЦЭМ!$B$34:$B$777,V$155)+'СЕТ СН'!$F$12-'СЕТ СН'!$F$21</f>
        <v>-578.75</v>
      </c>
      <c r="W176" s="37">
        <f>SUMIFS(СВЦЭМ!$E$34:$E$777,СВЦЭМ!$A$34:$A$777,$A176,СВЦЭМ!$B$34:$B$777,W$155)+'СЕТ СН'!$F$12-'СЕТ СН'!$F$21</f>
        <v>-578.75</v>
      </c>
      <c r="X176" s="37">
        <f>SUMIFS(СВЦЭМ!$E$34:$E$777,СВЦЭМ!$A$34:$A$777,$A176,СВЦЭМ!$B$34:$B$777,X$155)+'СЕТ СН'!$F$12-'СЕТ СН'!$F$21</f>
        <v>-578.75</v>
      </c>
      <c r="Y176" s="37">
        <f>SUMIFS(СВЦЭМ!$E$34:$E$777,СВЦЭМ!$A$34:$A$777,$A176,СВЦЭМ!$B$34:$B$777,Y$155)+'СЕТ СН'!$F$12-'СЕТ СН'!$F$21</f>
        <v>-578.75</v>
      </c>
    </row>
    <row r="177" spans="1:27" ht="15.75" x14ac:dyDescent="0.2">
      <c r="A177" s="36">
        <f t="shared" si="4"/>
        <v>43030</v>
      </c>
      <c r="B177" s="37">
        <f>SUMIFS(СВЦЭМ!$E$34:$E$777,СВЦЭМ!$A$34:$A$777,$A177,СВЦЭМ!$B$34:$B$777,B$155)+'СЕТ СН'!$F$12-'СЕТ СН'!$F$21</f>
        <v>-578.75</v>
      </c>
      <c r="C177" s="37">
        <f>SUMIFS(СВЦЭМ!$E$34:$E$777,СВЦЭМ!$A$34:$A$777,$A177,СВЦЭМ!$B$34:$B$777,C$155)+'СЕТ СН'!$F$12-'СЕТ СН'!$F$21</f>
        <v>-578.75</v>
      </c>
      <c r="D177" s="37">
        <f>SUMIFS(СВЦЭМ!$E$34:$E$777,СВЦЭМ!$A$34:$A$777,$A177,СВЦЭМ!$B$34:$B$777,D$155)+'СЕТ СН'!$F$12-'СЕТ СН'!$F$21</f>
        <v>-578.75</v>
      </c>
      <c r="E177" s="37">
        <f>SUMIFS(СВЦЭМ!$E$34:$E$777,СВЦЭМ!$A$34:$A$777,$A177,СВЦЭМ!$B$34:$B$777,E$155)+'СЕТ СН'!$F$12-'СЕТ СН'!$F$21</f>
        <v>-578.75</v>
      </c>
      <c r="F177" s="37">
        <f>SUMIFS(СВЦЭМ!$E$34:$E$777,СВЦЭМ!$A$34:$A$777,$A177,СВЦЭМ!$B$34:$B$777,F$155)+'СЕТ СН'!$F$12-'СЕТ СН'!$F$21</f>
        <v>-578.75</v>
      </c>
      <c r="G177" s="37">
        <f>SUMIFS(СВЦЭМ!$E$34:$E$777,СВЦЭМ!$A$34:$A$777,$A177,СВЦЭМ!$B$34:$B$777,G$155)+'СЕТ СН'!$F$12-'СЕТ СН'!$F$21</f>
        <v>-578.75</v>
      </c>
      <c r="H177" s="37">
        <f>SUMIFS(СВЦЭМ!$E$34:$E$777,СВЦЭМ!$A$34:$A$777,$A177,СВЦЭМ!$B$34:$B$777,H$155)+'СЕТ СН'!$F$12-'СЕТ СН'!$F$21</f>
        <v>-578.75</v>
      </c>
      <c r="I177" s="37">
        <f>SUMIFS(СВЦЭМ!$E$34:$E$777,СВЦЭМ!$A$34:$A$777,$A177,СВЦЭМ!$B$34:$B$777,I$155)+'СЕТ СН'!$F$12-'СЕТ СН'!$F$21</f>
        <v>-578.75</v>
      </c>
      <c r="J177" s="37">
        <f>SUMIFS(СВЦЭМ!$E$34:$E$777,СВЦЭМ!$A$34:$A$777,$A177,СВЦЭМ!$B$34:$B$777,J$155)+'СЕТ СН'!$F$12-'СЕТ СН'!$F$21</f>
        <v>-578.75</v>
      </c>
      <c r="K177" s="37">
        <f>SUMIFS(СВЦЭМ!$E$34:$E$777,СВЦЭМ!$A$34:$A$777,$A177,СВЦЭМ!$B$34:$B$777,K$155)+'СЕТ СН'!$F$12-'СЕТ СН'!$F$21</f>
        <v>-578.75</v>
      </c>
      <c r="L177" s="37">
        <f>SUMIFS(СВЦЭМ!$E$34:$E$777,СВЦЭМ!$A$34:$A$777,$A177,СВЦЭМ!$B$34:$B$777,L$155)+'СЕТ СН'!$F$12-'СЕТ СН'!$F$21</f>
        <v>-578.75</v>
      </c>
      <c r="M177" s="37">
        <f>SUMIFS(СВЦЭМ!$E$34:$E$777,СВЦЭМ!$A$34:$A$777,$A177,СВЦЭМ!$B$34:$B$777,M$155)+'СЕТ СН'!$F$12-'СЕТ СН'!$F$21</f>
        <v>-578.75</v>
      </c>
      <c r="N177" s="37">
        <f>SUMIFS(СВЦЭМ!$E$34:$E$777,СВЦЭМ!$A$34:$A$777,$A177,СВЦЭМ!$B$34:$B$777,N$155)+'СЕТ СН'!$F$12-'СЕТ СН'!$F$21</f>
        <v>-578.75</v>
      </c>
      <c r="O177" s="37">
        <f>SUMIFS(СВЦЭМ!$E$34:$E$777,СВЦЭМ!$A$34:$A$777,$A177,СВЦЭМ!$B$34:$B$777,O$155)+'СЕТ СН'!$F$12-'СЕТ СН'!$F$21</f>
        <v>-578.75</v>
      </c>
      <c r="P177" s="37">
        <f>SUMIFS(СВЦЭМ!$E$34:$E$777,СВЦЭМ!$A$34:$A$777,$A177,СВЦЭМ!$B$34:$B$777,P$155)+'СЕТ СН'!$F$12-'СЕТ СН'!$F$21</f>
        <v>-578.75</v>
      </c>
      <c r="Q177" s="37">
        <f>SUMIFS(СВЦЭМ!$E$34:$E$777,СВЦЭМ!$A$34:$A$777,$A177,СВЦЭМ!$B$34:$B$777,Q$155)+'СЕТ СН'!$F$12-'СЕТ СН'!$F$21</f>
        <v>-578.75</v>
      </c>
      <c r="R177" s="37">
        <f>SUMIFS(СВЦЭМ!$E$34:$E$777,СВЦЭМ!$A$34:$A$777,$A177,СВЦЭМ!$B$34:$B$777,R$155)+'СЕТ СН'!$F$12-'СЕТ СН'!$F$21</f>
        <v>-578.75</v>
      </c>
      <c r="S177" s="37">
        <f>SUMIFS(СВЦЭМ!$E$34:$E$777,СВЦЭМ!$A$34:$A$777,$A177,СВЦЭМ!$B$34:$B$777,S$155)+'СЕТ СН'!$F$12-'СЕТ СН'!$F$21</f>
        <v>-578.75</v>
      </c>
      <c r="T177" s="37">
        <f>SUMIFS(СВЦЭМ!$E$34:$E$777,СВЦЭМ!$A$34:$A$777,$A177,СВЦЭМ!$B$34:$B$777,T$155)+'СЕТ СН'!$F$12-'СЕТ СН'!$F$21</f>
        <v>-578.75</v>
      </c>
      <c r="U177" s="37">
        <f>SUMIFS(СВЦЭМ!$E$34:$E$777,СВЦЭМ!$A$34:$A$777,$A177,СВЦЭМ!$B$34:$B$777,U$155)+'СЕТ СН'!$F$12-'СЕТ СН'!$F$21</f>
        <v>-578.75</v>
      </c>
      <c r="V177" s="37">
        <f>SUMIFS(СВЦЭМ!$E$34:$E$777,СВЦЭМ!$A$34:$A$777,$A177,СВЦЭМ!$B$34:$B$777,V$155)+'СЕТ СН'!$F$12-'СЕТ СН'!$F$21</f>
        <v>-578.75</v>
      </c>
      <c r="W177" s="37">
        <f>SUMIFS(СВЦЭМ!$E$34:$E$777,СВЦЭМ!$A$34:$A$777,$A177,СВЦЭМ!$B$34:$B$777,W$155)+'СЕТ СН'!$F$12-'СЕТ СН'!$F$21</f>
        <v>-578.75</v>
      </c>
      <c r="X177" s="37">
        <f>SUMIFS(СВЦЭМ!$E$34:$E$777,СВЦЭМ!$A$34:$A$777,$A177,СВЦЭМ!$B$34:$B$777,X$155)+'СЕТ СН'!$F$12-'СЕТ СН'!$F$21</f>
        <v>-578.75</v>
      </c>
      <c r="Y177" s="37">
        <f>SUMIFS(СВЦЭМ!$E$34:$E$777,СВЦЭМ!$A$34:$A$777,$A177,СВЦЭМ!$B$34:$B$777,Y$155)+'СЕТ СН'!$F$12-'СЕТ СН'!$F$21</f>
        <v>-578.75</v>
      </c>
    </row>
    <row r="178" spans="1:27" ht="15.75" x14ac:dyDescent="0.2">
      <c r="A178" s="36">
        <f t="shared" si="4"/>
        <v>43031</v>
      </c>
      <c r="B178" s="37">
        <f>SUMIFS(СВЦЭМ!$E$34:$E$777,СВЦЭМ!$A$34:$A$777,$A178,СВЦЭМ!$B$34:$B$777,B$155)+'СЕТ СН'!$F$12-'СЕТ СН'!$F$21</f>
        <v>-578.75</v>
      </c>
      <c r="C178" s="37">
        <f>SUMIFS(СВЦЭМ!$E$34:$E$777,СВЦЭМ!$A$34:$A$777,$A178,СВЦЭМ!$B$34:$B$777,C$155)+'СЕТ СН'!$F$12-'СЕТ СН'!$F$21</f>
        <v>-578.75</v>
      </c>
      <c r="D178" s="37">
        <f>SUMIFS(СВЦЭМ!$E$34:$E$777,СВЦЭМ!$A$34:$A$777,$A178,СВЦЭМ!$B$34:$B$777,D$155)+'СЕТ СН'!$F$12-'СЕТ СН'!$F$21</f>
        <v>-578.75</v>
      </c>
      <c r="E178" s="37">
        <f>SUMIFS(СВЦЭМ!$E$34:$E$777,СВЦЭМ!$A$34:$A$777,$A178,СВЦЭМ!$B$34:$B$777,E$155)+'СЕТ СН'!$F$12-'СЕТ СН'!$F$21</f>
        <v>-578.75</v>
      </c>
      <c r="F178" s="37">
        <f>SUMIFS(СВЦЭМ!$E$34:$E$777,СВЦЭМ!$A$34:$A$777,$A178,СВЦЭМ!$B$34:$B$777,F$155)+'СЕТ СН'!$F$12-'СЕТ СН'!$F$21</f>
        <v>-578.75</v>
      </c>
      <c r="G178" s="37">
        <f>SUMIFS(СВЦЭМ!$E$34:$E$777,СВЦЭМ!$A$34:$A$777,$A178,СВЦЭМ!$B$34:$B$777,G$155)+'СЕТ СН'!$F$12-'СЕТ СН'!$F$21</f>
        <v>-578.75</v>
      </c>
      <c r="H178" s="37">
        <f>SUMIFS(СВЦЭМ!$E$34:$E$777,СВЦЭМ!$A$34:$A$777,$A178,СВЦЭМ!$B$34:$B$777,H$155)+'СЕТ СН'!$F$12-'СЕТ СН'!$F$21</f>
        <v>-578.75</v>
      </c>
      <c r="I178" s="37">
        <f>SUMIFS(СВЦЭМ!$E$34:$E$777,СВЦЭМ!$A$34:$A$777,$A178,СВЦЭМ!$B$34:$B$777,I$155)+'СЕТ СН'!$F$12-'СЕТ СН'!$F$21</f>
        <v>-578.75</v>
      </c>
      <c r="J178" s="37">
        <f>SUMIFS(СВЦЭМ!$E$34:$E$777,СВЦЭМ!$A$34:$A$777,$A178,СВЦЭМ!$B$34:$B$777,J$155)+'СЕТ СН'!$F$12-'СЕТ СН'!$F$21</f>
        <v>-578.75</v>
      </c>
      <c r="K178" s="37">
        <f>SUMIFS(СВЦЭМ!$E$34:$E$777,СВЦЭМ!$A$34:$A$777,$A178,СВЦЭМ!$B$34:$B$777,K$155)+'СЕТ СН'!$F$12-'СЕТ СН'!$F$21</f>
        <v>-578.75</v>
      </c>
      <c r="L178" s="37">
        <f>SUMIFS(СВЦЭМ!$E$34:$E$777,СВЦЭМ!$A$34:$A$777,$A178,СВЦЭМ!$B$34:$B$777,L$155)+'СЕТ СН'!$F$12-'СЕТ СН'!$F$21</f>
        <v>-578.75</v>
      </c>
      <c r="M178" s="37">
        <f>SUMIFS(СВЦЭМ!$E$34:$E$777,СВЦЭМ!$A$34:$A$777,$A178,СВЦЭМ!$B$34:$B$777,M$155)+'СЕТ СН'!$F$12-'СЕТ СН'!$F$21</f>
        <v>-578.75</v>
      </c>
      <c r="N178" s="37">
        <f>SUMIFS(СВЦЭМ!$E$34:$E$777,СВЦЭМ!$A$34:$A$777,$A178,СВЦЭМ!$B$34:$B$777,N$155)+'СЕТ СН'!$F$12-'СЕТ СН'!$F$21</f>
        <v>-578.75</v>
      </c>
      <c r="O178" s="37">
        <f>SUMIFS(СВЦЭМ!$E$34:$E$777,СВЦЭМ!$A$34:$A$777,$A178,СВЦЭМ!$B$34:$B$777,O$155)+'СЕТ СН'!$F$12-'СЕТ СН'!$F$21</f>
        <v>-578.75</v>
      </c>
      <c r="P178" s="37">
        <f>SUMIFS(СВЦЭМ!$E$34:$E$777,СВЦЭМ!$A$34:$A$777,$A178,СВЦЭМ!$B$34:$B$777,P$155)+'СЕТ СН'!$F$12-'СЕТ СН'!$F$21</f>
        <v>-578.75</v>
      </c>
      <c r="Q178" s="37">
        <f>SUMIFS(СВЦЭМ!$E$34:$E$777,СВЦЭМ!$A$34:$A$777,$A178,СВЦЭМ!$B$34:$B$777,Q$155)+'СЕТ СН'!$F$12-'СЕТ СН'!$F$21</f>
        <v>-578.75</v>
      </c>
      <c r="R178" s="37">
        <f>SUMIFS(СВЦЭМ!$E$34:$E$777,СВЦЭМ!$A$34:$A$777,$A178,СВЦЭМ!$B$34:$B$777,R$155)+'СЕТ СН'!$F$12-'СЕТ СН'!$F$21</f>
        <v>-578.75</v>
      </c>
      <c r="S178" s="37">
        <f>SUMIFS(СВЦЭМ!$E$34:$E$777,СВЦЭМ!$A$34:$A$777,$A178,СВЦЭМ!$B$34:$B$777,S$155)+'СЕТ СН'!$F$12-'СЕТ СН'!$F$21</f>
        <v>-578.75</v>
      </c>
      <c r="T178" s="37">
        <f>SUMIFS(СВЦЭМ!$E$34:$E$777,СВЦЭМ!$A$34:$A$777,$A178,СВЦЭМ!$B$34:$B$777,T$155)+'СЕТ СН'!$F$12-'СЕТ СН'!$F$21</f>
        <v>-578.75</v>
      </c>
      <c r="U178" s="37">
        <f>SUMIFS(СВЦЭМ!$E$34:$E$777,СВЦЭМ!$A$34:$A$777,$A178,СВЦЭМ!$B$34:$B$777,U$155)+'СЕТ СН'!$F$12-'СЕТ СН'!$F$21</f>
        <v>-578.75</v>
      </c>
      <c r="V178" s="37">
        <f>SUMIFS(СВЦЭМ!$E$34:$E$777,СВЦЭМ!$A$34:$A$777,$A178,СВЦЭМ!$B$34:$B$777,V$155)+'СЕТ СН'!$F$12-'СЕТ СН'!$F$21</f>
        <v>-578.75</v>
      </c>
      <c r="W178" s="37">
        <f>SUMIFS(СВЦЭМ!$E$34:$E$777,СВЦЭМ!$A$34:$A$777,$A178,СВЦЭМ!$B$34:$B$777,W$155)+'СЕТ СН'!$F$12-'СЕТ СН'!$F$21</f>
        <v>-578.75</v>
      </c>
      <c r="X178" s="37">
        <f>SUMIFS(СВЦЭМ!$E$34:$E$777,СВЦЭМ!$A$34:$A$777,$A178,СВЦЭМ!$B$34:$B$777,X$155)+'СЕТ СН'!$F$12-'СЕТ СН'!$F$21</f>
        <v>-578.75</v>
      </c>
      <c r="Y178" s="37">
        <f>SUMIFS(СВЦЭМ!$E$34:$E$777,СВЦЭМ!$A$34:$A$777,$A178,СВЦЭМ!$B$34:$B$777,Y$155)+'СЕТ СН'!$F$12-'СЕТ СН'!$F$21</f>
        <v>-578.75</v>
      </c>
    </row>
    <row r="179" spans="1:27" ht="15.75" x14ac:dyDescent="0.2">
      <c r="A179" s="36">
        <f t="shared" si="4"/>
        <v>43032</v>
      </c>
      <c r="B179" s="37">
        <f>SUMIFS(СВЦЭМ!$E$34:$E$777,СВЦЭМ!$A$34:$A$777,$A179,СВЦЭМ!$B$34:$B$777,B$155)+'СЕТ СН'!$F$12-'СЕТ СН'!$F$21</f>
        <v>-578.75</v>
      </c>
      <c r="C179" s="37">
        <f>SUMIFS(СВЦЭМ!$E$34:$E$777,СВЦЭМ!$A$34:$A$777,$A179,СВЦЭМ!$B$34:$B$777,C$155)+'СЕТ СН'!$F$12-'СЕТ СН'!$F$21</f>
        <v>-578.75</v>
      </c>
      <c r="D179" s="37">
        <f>SUMIFS(СВЦЭМ!$E$34:$E$777,СВЦЭМ!$A$34:$A$777,$A179,СВЦЭМ!$B$34:$B$777,D$155)+'СЕТ СН'!$F$12-'СЕТ СН'!$F$21</f>
        <v>-578.75</v>
      </c>
      <c r="E179" s="37">
        <f>SUMIFS(СВЦЭМ!$E$34:$E$777,СВЦЭМ!$A$34:$A$777,$A179,СВЦЭМ!$B$34:$B$777,E$155)+'СЕТ СН'!$F$12-'СЕТ СН'!$F$21</f>
        <v>-578.75</v>
      </c>
      <c r="F179" s="37">
        <f>SUMIFS(СВЦЭМ!$E$34:$E$777,СВЦЭМ!$A$34:$A$777,$A179,СВЦЭМ!$B$34:$B$777,F$155)+'СЕТ СН'!$F$12-'СЕТ СН'!$F$21</f>
        <v>-578.75</v>
      </c>
      <c r="G179" s="37">
        <f>SUMIFS(СВЦЭМ!$E$34:$E$777,СВЦЭМ!$A$34:$A$777,$A179,СВЦЭМ!$B$34:$B$777,G$155)+'СЕТ СН'!$F$12-'СЕТ СН'!$F$21</f>
        <v>-578.75</v>
      </c>
      <c r="H179" s="37">
        <f>SUMIFS(СВЦЭМ!$E$34:$E$777,СВЦЭМ!$A$34:$A$777,$A179,СВЦЭМ!$B$34:$B$777,H$155)+'СЕТ СН'!$F$12-'СЕТ СН'!$F$21</f>
        <v>-578.75</v>
      </c>
      <c r="I179" s="37">
        <f>SUMIFS(СВЦЭМ!$E$34:$E$777,СВЦЭМ!$A$34:$A$777,$A179,СВЦЭМ!$B$34:$B$777,I$155)+'СЕТ СН'!$F$12-'СЕТ СН'!$F$21</f>
        <v>-578.75</v>
      </c>
      <c r="J179" s="37">
        <f>SUMIFS(СВЦЭМ!$E$34:$E$777,СВЦЭМ!$A$34:$A$777,$A179,СВЦЭМ!$B$34:$B$777,J$155)+'СЕТ СН'!$F$12-'СЕТ СН'!$F$21</f>
        <v>-578.75</v>
      </c>
      <c r="K179" s="37">
        <f>SUMIFS(СВЦЭМ!$E$34:$E$777,СВЦЭМ!$A$34:$A$777,$A179,СВЦЭМ!$B$34:$B$777,K$155)+'СЕТ СН'!$F$12-'СЕТ СН'!$F$21</f>
        <v>-578.75</v>
      </c>
      <c r="L179" s="37">
        <f>SUMIFS(СВЦЭМ!$E$34:$E$777,СВЦЭМ!$A$34:$A$777,$A179,СВЦЭМ!$B$34:$B$777,L$155)+'СЕТ СН'!$F$12-'СЕТ СН'!$F$21</f>
        <v>-578.75</v>
      </c>
      <c r="M179" s="37">
        <f>SUMIFS(СВЦЭМ!$E$34:$E$777,СВЦЭМ!$A$34:$A$777,$A179,СВЦЭМ!$B$34:$B$777,M$155)+'СЕТ СН'!$F$12-'СЕТ СН'!$F$21</f>
        <v>-578.75</v>
      </c>
      <c r="N179" s="37">
        <f>SUMIFS(СВЦЭМ!$E$34:$E$777,СВЦЭМ!$A$34:$A$777,$A179,СВЦЭМ!$B$34:$B$777,N$155)+'СЕТ СН'!$F$12-'СЕТ СН'!$F$21</f>
        <v>-578.75</v>
      </c>
      <c r="O179" s="37">
        <f>SUMIFS(СВЦЭМ!$E$34:$E$777,СВЦЭМ!$A$34:$A$777,$A179,СВЦЭМ!$B$34:$B$777,O$155)+'СЕТ СН'!$F$12-'СЕТ СН'!$F$21</f>
        <v>-578.75</v>
      </c>
      <c r="P179" s="37">
        <f>SUMIFS(СВЦЭМ!$E$34:$E$777,СВЦЭМ!$A$34:$A$777,$A179,СВЦЭМ!$B$34:$B$777,P$155)+'СЕТ СН'!$F$12-'СЕТ СН'!$F$21</f>
        <v>-578.75</v>
      </c>
      <c r="Q179" s="37">
        <f>SUMIFS(СВЦЭМ!$E$34:$E$777,СВЦЭМ!$A$34:$A$777,$A179,СВЦЭМ!$B$34:$B$777,Q$155)+'СЕТ СН'!$F$12-'СЕТ СН'!$F$21</f>
        <v>-578.75</v>
      </c>
      <c r="R179" s="37">
        <f>SUMIFS(СВЦЭМ!$E$34:$E$777,СВЦЭМ!$A$34:$A$777,$A179,СВЦЭМ!$B$34:$B$777,R$155)+'СЕТ СН'!$F$12-'СЕТ СН'!$F$21</f>
        <v>-578.75</v>
      </c>
      <c r="S179" s="37">
        <f>SUMIFS(СВЦЭМ!$E$34:$E$777,СВЦЭМ!$A$34:$A$777,$A179,СВЦЭМ!$B$34:$B$777,S$155)+'СЕТ СН'!$F$12-'СЕТ СН'!$F$21</f>
        <v>-578.75</v>
      </c>
      <c r="T179" s="37">
        <f>SUMIFS(СВЦЭМ!$E$34:$E$777,СВЦЭМ!$A$34:$A$777,$A179,СВЦЭМ!$B$34:$B$777,T$155)+'СЕТ СН'!$F$12-'СЕТ СН'!$F$21</f>
        <v>-578.75</v>
      </c>
      <c r="U179" s="37">
        <f>SUMIFS(СВЦЭМ!$E$34:$E$777,СВЦЭМ!$A$34:$A$777,$A179,СВЦЭМ!$B$34:$B$777,U$155)+'СЕТ СН'!$F$12-'СЕТ СН'!$F$21</f>
        <v>-578.75</v>
      </c>
      <c r="V179" s="37">
        <f>SUMIFS(СВЦЭМ!$E$34:$E$777,СВЦЭМ!$A$34:$A$777,$A179,СВЦЭМ!$B$34:$B$777,V$155)+'СЕТ СН'!$F$12-'СЕТ СН'!$F$21</f>
        <v>-578.75</v>
      </c>
      <c r="W179" s="37">
        <f>SUMIFS(СВЦЭМ!$E$34:$E$777,СВЦЭМ!$A$34:$A$777,$A179,СВЦЭМ!$B$34:$B$777,W$155)+'СЕТ СН'!$F$12-'СЕТ СН'!$F$21</f>
        <v>-578.75</v>
      </c>
      <c r="X179" s="37">
        <f>SUMIFS(СВЦЭМ!$E$34:$E$777,СВЦЭМ!$A$34:$A$777,$A179,СВЦЭМ!$B$34:$B$777,X$155)+'СЕТ СН'!$F$12-'СЕТ СН'!$F$21</f>
        <v>-578.75</v>
      </c>
      <c r="Y179" s="37">
        <f>SUMIFS(СВЦЭМ!$E$34:$E$777,СВЦЭМ!$A$34:$A$777,$A179,СВЦЭМ!$B$34:$B$777,Y$155)+'СЕТ СН'!$F$12-'СЕТ СН'!$F$21</f>
        <v>-578.75</v>
      </c>
    </row>
    <row r="180" spans="1:27" ht="15.75" x14ac:dyDescent="0.2">
      <c r="A180" s="36">
        <f t="shared" si="4"/>
        <v>43033</v>
      </c>
      <c r="B180" s="37">
        <f>SUMIFS(СВЦЭМ!$E$34:$E$777,СВЦЭМ!$A$34:$A$777,$A180,СВЦЭМ!$B$34:$B$777,B$155)+'СЕТ СН'!$F$12-'СЕТ СН'!$F$21</f>
        <v>-578.75</v>
      </c>
      <c r="C180" s="37">
        <f>SUMIFS(СВЦЭМ!$E$34:$E$777,СВЦЭМ!$A$34:$A$777,$A180,СВЦЭМ!$B$34:$B$777,C$155)+'СЕТ СН'!$F$12-'СЕТ СН'!$F$21</f>
        <v>-578.75</v>
      </c>
      <c r="D180" s="37">
        <f>SUMIFS(СВЦЭМ!$E$34:$E$777,СВЦЭМ!$A$34:$A$777,$A180,СВЦЭМ!$B$34:$B$777,D$155)+'СЕТ СН'!$F$12-'СЕТ СН'!$F$21</f>
        <v>-578.75</v>
      </c>
      <c r="E180" s="37">
        <f>SUMIFS(СВЦЭМ!$E$34:$E$777,СВЦЭМ!$A$34:$A$777,$A180,СВЦЭМ!$B$34:$B$777,E$155)+'СЕТ СН'!$F$12-'СЕТ СН'!$F$21</f>
        <v>-578.75</v>
      </c>
      <c r="F180" s="37">
        <f>SUMIFS(СВЦЭМ!$E$34:$E$777,СВЦЭМ!$A$34:$A$777,$A180,СВЦЭМ!$B$34:$B$777,F$155)+'СЕТ СН'!$F$12-'СЕТ СН'!$F$21</f>
        <v>-578.75</v>
      </c>
      <c r="G180" s="37">
        <f>SUMIFS(СВЦЭМ!$E$34:$E$777,СВЦЭМ!$A$34:$A$777,$A180,СВЦЭМ!$B$34:$B$777,G$155)+'СЕТ СН'!$F$12-'СЕТ СН'!$F$21</f>
        <v>-578.75</v>
      </c>
      <c r="H180" s="37">
        <f>SUMIFS(СВЦЭМ!$E$34:$E$777,СВЦЭМ!$A$34:$A$777,$A180,СВЦЭМ!$B$34:$B$777,H$155)+'СЕТ СН'!$F$12-'СЕТ СН'!$F$21</f>
        <v>-578.75</v>
      </c>
      <c r="I180" s="37">
        <f>SUMIFS(СВЦЭМ!$E$34:$E$777,СВЦЭМ!$A$34:$A$777,$A180,СВЦЭМ!$B$34:$B$777,I$155)+'СЕТ СН'!$F$12-'СЕТ СН'!$F$21</f>
        <v>-578.75</v>
      </c>
      <c r="J180" s="37">
        <f>SUMIFS(СВЦЭМ!$E$34:$E$777,СВЦЭМ!$A$34:$A$777,$A180,СВЦЭМ!$B$34:$B$777,J$155)+'СЕТ СН'!$F$12-'СЕТ СН'!$F$21</f>
        <v>-578.75</v>
      </c>
      <c r="K180" s="37">
        <f>SUMIFS(СВЦЭМ!$E$34:$E$777,СВЦЭМ!$A$34:$A$777,$A180,СВЦЭМ!$B$34:$B$777,K$155)+'СЕТ СН'!$F$12-'СЕТ СН'!$F$21</f>
        <v>-578.75</v>
      </c>
      <c r="L180" s="37">
        <f>SUMIFS(СВЦЭМ!$E$34:$E$777,СВЦЭМ!$A$34:$A$777,$A180,СВЦЭМ!$B$34:$B$777,L$155)+'СЕТ СН'!$F$12-'СЕТ СН'!$F$21</f>
        <v>-578.75</v>
      </c>
      <c r="M180" s="37">
        <f>SUMIFS(СВЦЭМ!$E$34:$E$777,СВЦЭМ!$A$34:$A$777,$A180,СВЦЭМ!$B$34:$B$777,M$155)+'СЕТ СН'!$F$12-'СЕТ СН'!$F$21</f>
        <v>-578.75</v>
      </c>
      <c r="N180" s="37">
        <f>SUMIFS(СВЦЭМ!$E$34:$E$777,СВЦЭМ!$A$34:$A$777,$A180,СВЦЭМ!$B$34:$B$777,N$155)+'СЕТ СН'!$F$12-'СЕТ СН'!$F$21</f>
        <v>-578.75</v>
      </c>
      <c r="O180" s="37">
        <f>SUMIFS(СВЦЭМ!$E$34:$E$777,СВЦЭМ!$A$34:$A$777,$A180,СВЦЭМ!$B$34:$B$777,O$155)+'СЕТ СН'!$F$12-'СЕТ СН'!$F$21</f>
        <v>-578.75</v>
      </c>
      <c r="P180" s="37">
        <f>SUMIFS(СВЦЭМ!$E$34:$E$777,СВЦЭМ!$A$34:$A$777,$A180,СВЦЭМ!$B$34:$B$777,P$155)+'СЕТ СН'!$F$12-'СЕТ СН'!$F$21</f>
        <v>-578.75</v>
      </c>
      <c r="Q180" s="37">
        <f>SUMIFS(СВЦЭМ!$E$34:$E$777,СВЦЭМ!$A$34:$A$777,$A180,СВЦЭМ!$B$34:$B$777,Q$155)+'СЕТ СН'!$F$12-'СЕТ СН'!$F$21</f>
        <v>-578.75</v>
      </c>
      <c r="R180" s="37">
        <f>SUMIFS(СВЦЭМ!$E$34:$E$777,СВЦЭМ!$A$34:$A$777,$A180,СВЦЭМ!$B$34:$B$777,R$155)+'СЕТ СН'!$F$12-'СЕТ СН'!$F$21</f>
        <v>-578.75</v>
      </c>
      <c r="S180" s="37">
        <f>SUMIFS(СВЦЭМ!$E$34:$E$777,СВЦЭМ!$A$34:$A$777,$A180,СВЦЭМ!$B$34:$B$777,S$155)+'СЕТ СН'!$F$12-'СЕТ СН'!$F$21</f>
        <v>-578.75</v>
      </c>
      <c r="T180" s="37">
        <f>SUMIFS(СВЦЭМ!$E$34:$E$777,СВЦЭМ!$A$34:$A$777,$A180,СВЦЭМ!$B$34:$B$777,T$155)+'СЕТ СН'!$F$12-'СЕТ СН'!$F$21</f>
        <v>-578.75</v>
      </c>
      <c r="U180" s="37">
        <f>SUMIFS(СВЦЭМ!$E$34:$E$777,СВЦЭМ!$A$34:$A$777,$A180,СВЦЭМ!$B$34:$B$777,U$155)+'СЕТ СН'!$F$12-'СЕТ СН'!$F$21</f>
        <v>-578.75</v>
      </c>
      <c r="V180" s="37">
        <f>SUMIFS(СВЦЭМ!$E$34:$E$777,СВЦЭМ!$A$34:$A$777,$A180,СВЦЭМ!$B$34:$B$777,V$155)+'СЕТ СН'!$F$12-'СЕТ СН'!$F$21</f>
        <v>-578.75</v>
      </c>
      <c r="W180" s="37">
        <f>SUMIFS(СВЦЭМ!$E$34:$E$777,СВЦЭМ!$A$34:$A$777,$A180,СВЦЭМ!$B$34:$B$777,W$155)+'СЕТ СН'!$F$12-'СЕТ СН'!$F$21</f>
        <v>-578.75</v>
      </c>
      <c r="X180" s="37">
        <f>SUMIFS(СВЦЭМ!$E$34:$E$777,СВЦЭМ!$A$34:$A$777,$A180,СВЦЭМ!$B$34:$B$777,X$155)+'СЕТ СН'!$F$12-'СЕТ СН'!$F$21</f>
        <v>-578.75</v>
      </c>
      <c r="Y180" s="37">
        <f>SUMIFS(СВЦЭМ!$E$34:$E$777,СВЦЭМ!$A$34:$A$777,$A180,СВЦЭМ!$B$34:$B$777,Y$155)+'СЕТ СН'!$F$12-'СЕТ СН'!$F$21</f>
        <v>-578.75</v>
      </c>
    </row>
    <row r="181" spans="1:27" ht="15.75" x14ac:dyDescent="0.2">
      <c r="A181" s="36">
        <f t="shared" si="4"/>
        <v>43034</v>
      </c>
      <c r="B181" s="37">
        <f>SUMIFS(СВЦЭМ!$E$34:$E$777,СВЦЭМ!$A$34:$A$777,$A181,СВЦЭМ!$B$34:$B$777,B$155)+'СЕТ СН'!$F$12-'СЕТ СН'!$F$21</f>
        <v>-578.75</v>
      </c>
      <c r="C181" s="37">
        <f>SUMIFS(СВЦЭМ!$E$34:$E$777,СВЦЭМ!$A$34:$A$777,$A181,СВЦЭМ!$B$34:$B$777,C$155)+'СЕТ СН'!$F$12-'СЕТ СН'!$F$21</f>
        <v>-578.75</v>
      </c>
      <c r="D181" s="37">
        <f>SUMIFS(СВЦЭМ!$E$34:$E$777,СВЦЭМ!$A$34:$A$777,$A181,СВЦЭМ!$B$34:$B$777,D$155)+'СЕТ СН'!$F$12-'СЕТ СН'!$F$21</f>
        <v>-578.75</v>
      </c>
      <c r="E181" s="37">
        <f>SUMIFS(СВЦЭМ!$E$34:$E$777,СВЦЭМ!$A$34:$A$777,$A181,СВЦЭМ!$B$34:$B$777,E$155)+'СЕТ СН'!$F$12-'СЕТ СН'!$F$21</f>
        <v>-578.75</v>
      </c>
      <c r="F181" s="37">
        <f>SUMIFS(СВЦЭМ!$E$34:$E$777,СВЦЭМ!$A$34:$A$777,$A181,СВЦЭМ!$B$34:$B$777,F$155)+'СЕТ СН'!$F$12-'СЕТ СН'!$F$21</f>
        <v>-578.75</v>
      </c>
      <c r="G181" s="37">
        <f>SUMIFS(СВЦЭМ!$E$34:$E$777,СВЦЭМ!$A$34:$A$777,$A181,СВЦЭМ!$B$34:$B$777,G$155)+'СЕТ СН'!$F$12-'СЕТ СН'!$F$21</f>
        <v>-578.75</v>
      </c>
      <c r="H181" s="37">
        <f>SUMIFS(СВЦЭМ!$E$34:$E$777,СВЦЭМ!$A$34:$A$777,$A181,СВЦЭМ!$B$34:$B$777,H$155)+'СЕТ СН'!$F$12-'СЕТ СН'!$F$21</f>
        <v>-578.75</v>
      </c>
      <c r="I181" s="37">
        <f>SUMIFS(СВЦЭМ!$E$34:$E$777,СВЦЭМ!$A$34:$A$777,$A181,СВЦЭМ!$B$34:$B$777,I$155)+'СЕТ СН'!$F$12-'СЕТ СН'!$F$21</f>
        <v>-578.75</v>
      </c>
      <c r="J181" s="37">
        <f>SUMIFS(СВЦЭМ!$E$34:$E$777,СВЦЭМ!$A$34:$A$777,$A181,СВЦЭМ!$B$34:$B$777,J$155)+'СЕТ СН'!$F$12-'СЕТ СН'!$F$21</f>
        <v>-578.75</v>
      </c>
      <c r="K181" s="37">
        <f>SUMIFS(СВЦЭМ!$E$34:$E$777,СВЦЭМ!$A$34:$A$777,$A181,СВЦЭМ!$B$34:$B$777,K$155)+'СЕТ СН'!$F$12-'СЕТ СН'!$F$21</f>
        <v>-578.75</v>
      </c>
      <c r="L181" s="37">
        <f>SUMIFS(СВЦЭМ!$E$34:$E$777,СВЦЭМ!$A$34:$A$777,$A181,СВЦЭМ!$B$34:$B$777,L$155)+'СЕТ СН'!$F$12-'СЕТ СН'!$F$21</f>
        <v>-578.75</v>
      </c>
      <c r="M181" s="37">
        <f>SUMIFS(СВЦЭМ!$E$34:$E$777,СВЦЭМ!$A$34:$A$777,$A181,СВЦЭМ!$B$34:$B$777,M$155)+'СЕТ СН'!$F$12-'СЕТ СН'!$F$21</f>
        <v>-578.75</v>
      </c>
      <c r="N181" s="37">
        <f>SUMIFS(СВЦЭМ!$E$34:$E$777,СВЦЭМ!$A$34:$A$777,$A181,СВЦЭМ!$B$34:$B$777,N$155)+'СЕТ СН'!$F$12-'СЕТ СН'!$F$21</f>
        <v>-578.75</v>
      </c>
      <c r="O181" s="37">
        <f>SUMIFS(СВЦЭМ!$E$34:$E$777,СВЦЭМ!$A$34:$A$777,$A181,СВЦЭМ!$B$34:$B$777,O$155)+'СЕТ СН'!$F$12-'СЕТ СН'!$F$21</f>
        <v>-578.75</v>
      </c>
      <c r="P181" s="37">
        <f>SUMIFS(СВЦЭМ!$E$34:$E$777,СВЦЭМ!$A$34:$A$777,$A181,СВЦЭМ!$B$34:$B$777,P$155)+'СЕТ СН'!$F$12-'СЕТ СН'!$F$21</f>
        <v>-578.75</v>
      </c>
      <c r="Q181" s="37">
        <f>SUMIFS(СВЦЭМ!$E$34:$E$777,СВЦЭМ!$A$34:$A$777,$A181,СВЦЭМ!$B$34:$B$777,Q$155)+'СЕТ СН'!$F$12-'СЕТ СН'!$F$21</f>
        <v>-578.75</v>
      </c>
      <c r="R181" s="37">
        <f>SUMIFS(СВЦЭМ!$E$34:$E$777,СВЦЭМ!$A$34:$A$777,$A181,СВЦЭМ!$B$34:$B$777,R$155)+'СЕТ СН'!$F$12-'СЕТ СН'!$F$21</f>
        <v>-578.75</v>
      </c>
      <c r="S181" s="37">
        <f>SUMIFS(СВЦЭМ!$E$34:$E$777,СВЦЭМ!$A$34:$A$777,$A181,СВЦЭМ!$B$34:$B$777,S$155)+'СЕТ СН'!$F$12-'СЕТ СН'!$F$21</f>
        <v>-578.75</v>
      </c>
      <c r="T181" s="37">
        <f>SUMIFS(СВЦЭМ!$E$34:$E$777,СВЦЭМ!$A$34:$A$777,$A181,СВЦЭМ!$B$34:$B$777,T$155)+'СЕТ СН'!$F$12-'СЕТ СН'!$F$21</f>
        <v>-578.75</v>
      </c>
      <c r="U181" s="37">
        <f>SUMIFS(СВЦЭМ!$E$34:$E$777,СВЦЭМ!$A$34:$A$777,$A181,СВЦЭМ!$B$34:$B$777,U$155)+'СЕТ СН'!$F$12-'СЕТ СН'!$F$21</f>
        <v>-578.75</v>
      </c>
      <c r="V181" s="37">
        <f>SUMIFS(СВЦЭМ!$E$34:$E$777,СВЦЭМ!$A$34:$A$777,$A181,СВЦЭМ!$B$34:$B$777,V$155)+'СЕТ СН'!$F$12-'СЕТ СН'!$F$21</f>
        <v>-578.75</v>
      </c>
      <c r="W181" s="37">
        <f>SUMIFS(СВЦЭМ!$E$34:$E$777,СВЦЭМ!$A$34:$A$777,$A181,СВЦЭМ!$B$34:$B$777,W$155)+'СЕТ СН'!$F$12-'СЕТ СН'!$F$21</f>
        <v>-578.75</v>
      </c>
      <c r="X181" s="37">
        <f>SUMIFS(СВЦЭМ!$E$34:$E$777,СВЦЭМ!$A$34:$A$777,$A181,СВЦЭМ!$B$34:$B$777,X$155)+'СЕТ СН'!$F$12-'СЕТ СН'!$F$21</f>
        <v>-578.75</v>
      </c>
      <c r="Y181" s="37">
        <f>SUMIFS(СВЦЭМ!$E$34:$E$777,СВЦЭМ!$A$34:$A$777,$A181,СВЦЭМ!$B$34:$B$777,Y$155)+'СЕТ СН'!$F$12-'СЕТ СН'!$F$21</f>
        <v>-578.75</v>
      </c>
    </row>
    <row r="182" spans="1:27" ht="15.75" x14ac:dyDescent="0.2">
      <c r="A182" s="36">
        <f t="shared" si="4"/>
        <v>43035</v>
      </c>
      <c r="B182" s="37">
        <f>SUMIFS(СВЦЭМ!$E$34:$E$777,СВЦЭМ!$A$34:$A$777,$A182,СВЦЭМ!$B$34:$B$777,B$155)+'СЕТ СН'!$F$12-'СЕТ СН'!$F$21</f>
        <v>-578.75</v>
      </c>
      <c r="C182" s="37">
        <f>SUMIFS(СВЦЭМ!$E$34:$E$777,СВЦЭМ!$A$34:$A$777,$A182,СВЦЭМ!$B$34:$B$777,C$155)+'СЕТ СН'!$F$12-'СЕТ СН'!$F$21</f>
        <v>-578.75</v>
      </c>
      <c r="D182" s="37">
        <f>SUMIFS(СВЦЭМ!$E$34:$E$777,СВЦЭМ!$A$34:$A$777,$A182,СВЦЭМ!$B$34:$B$777,D$155)+'СЕТ СН'!$F$12-'СЕТ СН'!$F$21</f>
        <v>-578.75</v>
      </c>
      <c r="E182" s="37">
        <f>SUMIFS(СВЦЭМ!$E$34:$E$777,СВЦЭМ!$A$34:$A$777,$A182,СВЦЭМ!$B$34:$B$777,E$155)+'СЕТ СН'!$F$12-'СЕТ СН'!$F$21</f>
        <v>-578.75</v>
      </c>
      <c r="F182" s="37">
        <f>SUMIFS(СВЦЭМ!$E$34:$E$777,СВЦЭМ!$A$34:$A$777,$A182,СВЦЭМ!$B$34:$B$777,F$155)+'СЕТ СН'!$F$12-'СЕТ СН'!$F$21</f>
        <v>-578.75</v>
      </c>
      <c r="G182" s="37">
        <f>SUMIFS(СВЦЭМ!$E$34:$E$777,СВЦЭМ!$A$34:$A$777,$A182,СВЦЭМ!$B$34:$B$777,G$155)+'СЕТ СН'!$F$12-'СЕТ СН'!$F$21</f>
        <v>-578.75</v>
      </c>
      <c r="H182" s="37">
        <f>SUMIFS(СВЦЭМ!$E$34:$E$777,СВЦЭМ!$A$34:$A$777,$A182,СВЦЭМ!$B$34:$B$777,H$155)+'СЕТ СН'!$F$12-'СЕТ СН'!$F$21</f>
        <v>-578.75</v>
      </c>
      <c r="I182" s="37">
        <f>SUMIFS(СВЦЭМ!$E$34:$E$777,СВЦЭМ!$A$34:$A$777,$A182,СВЦЭМ!$B$34:$B$777,I$155)+'СЕТ СН'!$F$12-'СЕТ СН'!$F$21</f>
        <v>-578.75</v>
      </c>
      <c r="J182" s="37">
        <f>SUMIFS(СВЦЭМ!$E$34:$E$777,СВЦЭМ!$A$34:$A$777,$A182,СВЦЭМ!$B$34:$B$777,J$155)+'СЕТ СН'!$F$12-'СЕТ СН'!$F$21</f>
        <v>-578.75</v>
      </c>
      <c r="K182" s="37">
        <f>SUMIFS(СВЦЭМ!$E$34:$E$777,СВЦЭМ!$A$34:$A$777,$A182,СВЦЭМ!$B$34:$B$777,K$155)+'СЕТ СН'!$F$12-'СЕТ СН'!$F$21</f>
        <v>-578.75</v>
      </c>
      <c r="L182" s="37">
        <f>SUMIFS(СВЦЭМ!$E$34:$E$777,СВЦЭМ!$A$34:$A$777,$A182,СВЦЭМ!$B$34:$B$777,L$155)+'СЕТ СН'!$F$12-'СЕТ СН'!$F$21</f>
        <v>-578.75</v>
      </c>
      <c r="M182" s="37">
        <f>SUMIFS(СВЦЭМ!$E$34:$E$777,СВЦЭМ!$A$34:$A$777,$A182,СВЦЭМ!$B$34:$B$777,M$155)+'СЕТ СН'!$F$12-'СЕТ СН'!$F$21</f>
        <v>-578.75</v>
      </c>
      <c r="N182" s="37">
        <f>SUMIFS(СВЦЭМ!$E$34:$E$777,СВЦЭМ!$A$34:$A$777,$A182,СВЦЭМ!$B$34:$B$777,N$155)+'СЕТ СН'!$F$12-'СЕТ СН'!$F$21</f>
        <v>-578.75</v>
      </c>
      <c r="O182" s="37">
        <f>SUMIFS(СВЦЭМ!$E$34:$E$777,СВЦЭМ!$A$34:$A$777,$A182,СВЦЭМ!$B$34:$B$777,O$155)+'СЕТ СН'!$F$12-'СЕТ СН'!$F$21</f>
        <v>-578.75</v>
      </c>
      <c r="P182" s="37">
        <f>SUMIFS(СВЦЭМ!$E$34:$E$777,СВЦЭМ!$A$34:$A$777,$A182,СВЦЭМ!$B$34:$B$777,P$155)+'СЕТ СН'!$F$12-'СЕТ СН'!$F$21</f>
        <v>-578.75</v>
      </c>
      <c r="Q182" s="37">
        <f>SUMIFS(СВЦЭМ!$E$34:$E$777,СВЦЭМ!$A$34:$A$777,$A182,СВЦЭМ!$B$34:$B$777,Q$155)+'СЕТ СН'!$F$12-'СЕТ СН'!$F$21</f>
        <v>-578.75</v>
      </c>
      <c r="R182" s="37">
        <f>SUMIFS(СВЦЭМ!$E$34:$E$777,СВЦЭМ!$A$34:$A$777,$A182,СВЦЭМ!$B$34:$B$777,R$155)+'СЕТ СН'!$F$12-'СЕТ СН'!$F$21</f>
        <v>-578.75</v>
      </c>
      <c r="S182" s="37">
        <f>SUMIFS(СВЦЭМ!$E$34:$E$777,СВЦЭМ!$A$34:$A$777,$A182,СВЦЭМ!$B$34:$B$777,S$155)+'СЕТ СН'!$F$12-'СЕТ СН'!$F$21</f>
        <v>-578.75</v>
      </c>
      <c r="T182" s="37">
        <f>SUMIFS(СВЦЭМ!$E$34:$E$777,СВЦЭМ!$A$34:$A$777,$A182,СВЦЭМ!$B$34:$B$777,T$155)+'СЕТ СН'!$F$12-'СЕТ СН'!$F$21</f>
        <v>-578.75</v>
      </c>
      <c r="U182" s="37">
        <f>SUMIFS(СВЦЭМ!$E$34:$E$777,СВЦЭМ!$A$34:$A$777,$A182,СВЦЭМ!$B$34:$B$777,U$155)+'СЕТ СН'!$F$12-'СЕТ СН'!$F$21</f>
        <v>-578.75</v>
      </c>
      <c r="V182" s="37">
        <f>SUMIFS(СВЦЭМ!$E$34:$E$777,СВЦЭМ!$A$34:$A$777,$A182,СВЦЭМ!$B$34:$B$777,V$155)+'СЕТ СН'!$F$12-'СЕТ СН'!$F$21</f>
        <v>-578.75</v>
      </c>
      <c r="W182" s="37">
        <f>SUMIFS(СВЦЭМ!$E$34:$E$777,СВЦЭМ!$A$34:$A$777,$A182,СВЦЭМ!$B$34:$B$777,W$155)+'СЕТ СН'!$F$12-'СЕТ СН'!$F$21</f>
        <v>-578.75</v>
      </c>
      <c r="X182" s="37">
        <f>SUMIFS(СВЦЭМ!$E$34:$E$777,СВЦЭМ!$A$34:$A$777,$A182,СВЦЭМ!$B$34:$B$777,X$155)+'СЕТ СН'!$F$12-'СЕТ СН'!$F$21</f>
        <v>-578.75</v>
      </c>
      <c r="Y182" s="37">
        <f>SUMIFS(СВЦЭМ!$E$34:$E$777,СВЦЭМ!$A$34:$A$777,$A182,СВЦЭМ!$B$34:$B$777,Y$155)+'СЕТ СН'!$F$12-'СЕТ СН'!$F$21</f>
        <v>-578.75</v>
      </c>
    </row>
    <row r="183" spans="1:27" ht="15.75" x14ac:dyDescent="0.2">
      <c r="A183" s="36">
        <f t="shared" si="4"/>
        <v>43036</v>
      </c>
      <c r="B183" s="37">
        <f>SUMIFS(СВЦЭМ!$E$34:$E$777,СВЦЭМ!$A$34:$A$777,$A183,СВЦЭМ!$B$34:$B$777,B$155)+'СЕТ СН'!$F$12-'СЕТ СН'!$F$21</f>
        <v>-578.75</v>
      </c>
      <c r="C183" s="37">
        <f>SUMIFS(СВЦЭМ!$E$34:$E$777,СВЦЭМ!$A$34:$A$777,$A183,СВЦЭМ!$B$34:$B$777,C$155)+'СЕТ СН'!$F$12-'СЕТ СН'!$F$21</f>
        <v>-578.75</v>
      </c>
      <c r="D183" s="37">
        <f>SUMIFS(СВЦЭМ!$E$34:$E$777,СВЦЭМ!$A$34:$A$777,$A183,СВЦЭМ!$B$34:$B$777,D$155)+'СЕТ СН'!$F$12-'СЕТ СН'!$F$21</f>
        <v>-578.75</v>
      </c>
      <c r="E183" s="37">
        <f>SUMIFS(СВЦЭМ!$E$34:$E$777,СВЦЭМ!$A$34:$A$777,$A183,СВЦЭМ!$B$34:$B$777,E$155)+'СЕТ СН'!$F$12-'СЕТ СН'!$F$21</f>
        <v>-578.75</v>
      </c>
      <c r="F183" s="37">
        <f>SUMIFS(СВЦЭМ!$E$34:$E$777,СВЦЭМ!$A$34:$A$777,$A183,СВЦЭМ!$B$34:$B$777,F$155)+'СЕТ СН'!$F$12-'СЕТ СН'!$F$21</f>
        <v>-578.75</v>
      </c>
      <c r="G183" s="37">
        <f>SUMIFS(СВЦЭМ!$E$34:$E$777,СВЦЭМ!$A$34:$A$777,$A183,СВЦЭМ!$B$34:$B$777,G$155)+'СЕТ СН'!$F$12-'СЕТ СН'!$F$21</f>
        <v>-578.75</v>
      </c>
      <c r="H183" s="37">
        <f>SUMIFS(СВЦЭМ!$E$34:$E$777,СВЦЭМ!$A$34:$A$777,$A183,СВЦЭМ!$B$34:$B$777,H$155)+'СЕТ СН'!$F$12-'СЕТ СН'!$F$21</f>
        <v>-578.75</v>
      </c>
      <c r="I183" s="37">
        <f>SUMIFS(СВЦЭМ!$E$34:$E$777,СВЦЭМ!$A$34:$A$777,$A183,СВЦЭМ!$B$34:$B$777,I$155)+'СЕТ СН'!$F$12-'СЕТ СН'!$F$21</f>
        <v>-578.75</v>
      </c>
      <c r="J183" s="37">
        <f>SUMIFS(СВЦЭМ!$E$34:$E$777,СВЦЭМ!$A$34:$A$777,$A183,СВЦЭМ!$B$34:$B$777,J$155)+'СЕТ СН'!$F$12-'СЕТ СН'!$F$21</f>
        <v>-578.75</v>
      </c>
      <c r="K183" s="37">
        <f>SUMIFS(СВЦЭМ!$E$34:$E$777,СВЦЭМ!$A$34:$A$777,$A183,СВЦЭМ!$B$34:$B$777,K$155)+'СЕТ СН'!$F$12-'СЕТ СН'!$F$21</f>
        <v>-578.75</v>
      </c>
      <c r="L183" s="37">
        <f>SUMIFS(СВЦЭМ!$E$34:$E$777,СВЦЭМ!$A$34:$A$777,$A183,СВЦЭМ!$B$34:$B$777,L$155)+'СЕТ СН'!$F$12-'СЕТ СН'!$F$21</f>
        <v>-578.75</v>
      </c>
      <c r="M183" s="37">
        <f>SUMIFS(СВЦЭМ!$E$34:$E$777,СВЦЭМ!$A$34:$A$777,$A183,СВЦЭМ!$B$34:$B$777,M$155)+'СЕТ СН'!$F$12-'СЕТ СН'!$F$21</f>
        <v>-578.75</v>
      </c>
      <c r="N183" s="37">
        <f>SUMIFS(СВЦЭМ!$E$34:$E$777,СВЦЭМ!$A$34:$A$777,$A183,СВЦЭМ!$B$34:$B$777,N$155)+'СЕТ СН'!$F$12-'СЕТ СН'!$F$21</f>
        <v>-578.75</v>
      </c>
      <c r="O183" s="37">
        <f>SUMIFS(СВЦЭМ!$E$34:$E$777,СВЦЭМ!$A$34:$A$777,$A183,СВЦЭМ!$B$34:$B$777,O$155)+'СЕТ СН'!$F$12-'СЕТ СН'!$F$21</f>
        <v>-578.75</v>
      </c>
      <c r="P183" s="37">
        <f>SUMIFS(СВЦЭМ!$E$34:$E$777,СВЦЭМ!$A$34:$A$777,$A183,СВЦЭМ!$B$34:$B$777,P$155)+'СЕТ СН'!$F$12-'СЕТ СН'!$F$21</f>
        <v>-578.75</v>
      </c>
      <c r="Q183" s="37">
        <f>SUMIFS(СВЦЭМ!$E$34:$E$777,СВЦЭМ!$A$34:$A$777,$A183,СВЦЭМ!$B$34:$B$777,Q$155)+'СЕТ СН'!$F$12-'СЕТ СН'!$F$21</f>
        <v>-578.75</v>
      </c>
      <c r="R183" s="37">
        <f>SUMIFS(СВЦЭМ!$E$34:$E$777,СВЦЭМ!$A$34:$A$777,$A183,СВЦЭМ!$B$34:$B$777,R$155)+'СЕТ СН'!$F$12-'СЕТ СН'!$F$21</f>
        <v>-578.75</v>
      </c>
      <c r="S183" s="37">
        <f>SUMIFS(СВЦЭМ!$E$34:$E$777,СВЦЭМ!$A$34:$A$777,$A183,СВЦЭМ!$B$34:$B$777,S$155)+'СЕТ СН'!$F$12-'СЕТ СН'!$F$21</f>
        <v>-578.75</v>
      </c>
      <c r="T183" s="37">
        <f>SUMIFS(СВЦЭМ!$E$34:$E$777,СВЦЭМ!$A$34:$A$777,$A183,СВЦЭМ!$B$34:$B$777,T$155)+'СЕТ СН'!$F$12-'СЕТ СН'!$F$21</f>
        <v>-578.75</v>
      </c>
      <c r="U183" s="37">
        <f>SUMIFS(СВЦЭМ!$E$34:$E$777,СВЦЭМ!$A$34:$A$777,$A183,СВЦЭМ!$B$34:$B$777,U$155)+'СЕТ СН'!$F$12-'СЕТ СН'!$F$21</f>
        <v>-578.75</v>
      </c>
      <c r="V183" s="37">
        <f>SUMIFS(СВЦЭМ!$E$34:$E$777,СВЦЭМ!$A$34:$A$777,$A183,СВЦЭМ!$B$34:$B$777,V$155)+'СЕТ СН'!$F$12-'СЕТ СН'!$F$21</f>
        <v>-578.75</v>
      </c>
      <c r="W183" s="37">
        <f>SUMIFS(СВЦЭМ!$E$34:$E$777,СВЦЭМ!$A$34:$A$777,$A183,СВЦЭМ!$B$34:$B$777,W$155)+'СЕТ СН'!$F$12-'СЕТ СН'!$F$21</f>
        <v>-578.75</v>
      </c>
      <c r="X183" s="37">
        <f>SUMIFS(СВЦЭМ!$E$34:$E$777,СВЦЭМ!$A$34:$A$777,$A183,СВЦЭМ!$B$34:$B$777,X$155)+'СЕТ СН'!$F$12-'СЕТ СН'!$F$21</f>
        <v>-578.75</v>
      </c>
      <c r="Y183" s="37">
        <f>SUMIFS(СВЦЭМ!$E$34:$E$777,СВЦЭМ!$A$34:$A$777,$A183,СВЦЭМ!$B$34:$B$777,Y$155)+'СЕТ СН'!$F$12-'СЕТ СН'!$F$21</f>
        <v>-578.75</v>
      </c>
    </row>
    <row r="184" spans="1:27" ht="15.75" x14ac:dyDescent="0.2">
      <c r="A184" s="36">
        <f t="shared" si="4"/>
        <v>43037</v>
      </c>
      <c r="B184" s="37">
        <f>SUMIFS(СВЦЭМ!$E$34:$E$777,СВЦЭМ!$A$34:$A$777,$A184,СВЦЭМ!$B$34:$B$777,B$155)+'СЕТ СН'!$F$12-'СЕТ СН'!$F$21</f>
        <v>-578.75</v>
      </c>
      <c r="C184" s="37">
        <f>SUMIFS(СВЦЭМ!$E$34:$E$777,СВЦЭМ!$A$34:$A$777,$A184,СВЦЭМ!$B$34:$B$777,C$155)+'СЕТ СН'!$F$12-'СЕТ СН'!$F$21</f>
        <v>-578.75</v>
      </c>
      <c r="D184" s="37">
        <f>SUMIFS(СВЦЭМ!$E$34:$E$777,СВЦЭМ!$A$34:$A$777,$A184,СВЦЭМ!$B$34:$B$777,D$155)+'СЕТ СН'!$F$12-'СЕТ СН'!$F$21</f>
        <v>-578.75</v>
      </c>
      <c r="E184" s="37">
        <f>SUMIFS(СВЦЭМ!$E$34:$E$777,СВЦЭМ!$A$34:$A$777,$A184,СВЦЭМ!$B$34:$B$777,E$155)+'СЕТ СН'!$F$12-'СЕТ СН'!$F$21</f>
        <v>-578.75</v>
      </c>
      <c r="F184" s="37">
        <f>SUMIFS(СВЦЭМ!$E$34:$E$777,СВЦЭМ!$A$34:$A$777,$A184,СВЦЭМ!$B$34:$B$777,F$155)+'СЕТ СН'!$F$12-'СЕТ СН'!$F$21</f>
        <v>-578.75</v>
      </c>
      <c r="G184" s="37">
        <f>SUMIFS(СВЦЭМ!$E$34:$E$777,СВЦЭМ!$A$34:$A$777,$A184,СВЦЭМ!$B$34:$B$777,G$155)+'СЕТ СН'!$F$12-'СЕТ СН'!$F$21</f>
        <v>-578.75</v>
      </c>
      <c r="H184" s="37">
        <f>SUMIFS(СВЦЭМ!$E$34:$E$777,СВЦЭМ!$A$34:$A$777,$A184,СВЦЭМ!$B$34:$B$777,H$155)+'СЕТ СН'!$F$12-'СЕТ СН'!$F$21</f>
        <v>-578.75</v>
      </c>
      <c r="I184" s="37">
        <f>SUMIFS(СВЦЭМ!$E$34:$E$777,СВЦЭМ!$A$34:$A$777,$A184,СВЦЭМ!$B$34:$B$777,I$155)+'СЕТ СН'!$F$12-'СЕТ СН'!$F$21</f>
        <v>-578.75</v>
      </c>
      <c r="J184" s="37">
        <f>SUMIFS(СВЦЭМ!$E$34:$E$777,СВЦЭМ!$A$34:$A$777,$A184,СВЦЭМ!$B$34:$B$777,J$155)+'СЕТ СН'!$F$12-'СЕТ СН'!$F$21</f>
        <v>-578.75</v>
      </c>
      <c r="K184" s="37">
        <f>SUMIFS(СВЦЭМ!$E$34:$E$777,СВЦЭМ!$A$34:$A$777,$A184,СВЦЭМ!$B$34:$B$777,K$155)+'СЕТ СН'!$F$12-'СЕТ СН'!$F$21</f>
        <v>-578.75</v>
      </c>
      <c r="L184" s="37">
        <f>SUMIFS(СВЦЭМ!$E$34:$E$777,СВЦЭМ!$A$34:$A$777,$A184,СВЦЭМ!$B$34:$B$777,L$155)+'СЕТ СН'!$F$12-'СЕТ СН'!$F$21</f>
        <v>-578.75</v>
      </c>
      <c r="M184" s="37">
        <f>SUMIFS(СВЦЭМ!$E$34:$E$777,СВЦЭМ!$A$34:$A$777,$A184,СВЦЭМ!$B$34:$B$777,M$155)+'СЕТ СН'!$F$12-'СЕТ СН'!$F$21</f>
        <v>-578.75</v>
      </c>
      <c r="N184" s="37">
        <f>SUMIFS(СВЦЭМ!$E$34:$E$777,СВЦЭМ!$A$34:$A$777,$A184,СВЦЭМ!$B$34:$B$777,N$155)+'СЕТ СН'!$F$12-'СЕТ СН'!$F$21</f>
        <v>-578.75</v>
      </c>
      <c r="O184" s="37">
        <f>SUMIFS(СВЦЭМ!$E$34:$E$777,СВЦЭМ!$A$34:$A$777,$A184,СВЦЭМ!$B$34:$B$777,O$155)+'СЕТ СН'!$F$12-'СЕТ СН'!$F$21</f>
        <v>-578.75</v>
      </c>
      <c r="P184" s="37">
        <f>SUMIFS(СВЦЭМ!$E$34:$E$777,СВЦЭМ!$A$34:$A$777,$A184,СВЦЭМ!$B$34:$B$777,P$155)+'СЕТ СН'!$F$12-'СЕТ СН'!$F$21</f>
        <v>-578.75</v>
      </c>
      <c r="Q184" s="37">
        <f>SUMIFS(СВЦЭМ!$E$34:$E$777,СВЦЭМ!$A$34:$A$777,$A184,СВЦЭМ!$B$34:$B$777,Q$155)+'СЕТ СН'!$F$12-'СЕТ СН'!$F$21</f>
        <v>-578.75</v>
      </c>
      <c r="R184" s="37">
        <f>SUMIFS(СВЦЭМ!$E$34:$E$777,СВЦЭМ!$A$34:$A$777,$A184,СВЦЭМ!$B$34:$B$777,R$155)+'СЕТ СН'!$F$12-'СЕТ СН'!$F$21</f>
        <v>-578.75</v>
      </c>
      <c r="S184" s="37">
        <f>SUMIFS(СВЦЭМ!$E$34:$E$777,СВЦЭМ!$A$34:$A$777,$A184,СВЦЭМ!$B$34:$B$777,S$155)+'СЕТ СН'!$F$12-'СЕТ СН'!$F$21</f>
        <v>-578.75</v>
      </c>
      <c r="T184" s="37">
        <f>SUMIFS(СВЦЭМ!$E$34:$E$777,СВЦЭМ!$A$34:$A$777,$A184,СВЦЭМ!$B$34:$B$777,T$155)+'СЕТ СН'!$F$12-'СЕТ СН'!$F$21</f>
        <v>-578.75</v>
      </c>
      <c r="U184" s="37">
        <f>SUMIFS(СВЦЭМ!$E$34:$E$777,СВЦЭМ!$A$34:$A$777,$A184,СВЦЭМ!$B$34:$B$777,U$155)+'СЕТ СН'!$F$12-'СЕТ СН'!$F$21</f>
        <v>-578.75</v>
      </c>
      <c r="V184" s="37">
        <f>SUMIFS(СВЦЭМ!$E$34:$E$777,СВЦЭМ!$A$34:$A$777,$A184,СВЦЭМ!$B$34:$B$777,V$155)+'СЕТ СН'!$F$12-'СЕТ СН'!$F$21</f>
        <v>-578.75</v>
      </c>
      <c r="W184" s="37">
        <f>SUMIFS(СВЦЭМ!$E$34:$E$777,СВЦЭМ!$A$34:$A$777,$A184,СВЦЭМ!$B$34:$B$777,W$155)+'СЕТ СН'!$F$12-'СЕТ СН'!$F$21</f>
        <v>-578.75</v>
      </c>
      <c r="X184" s="37">
        <f>SUMIFS(СВЦЭМ!$E$34:$E$777,СВЦЭМ!$A$34:$A$777,$A184,СВЦЭМ!$B$34:$B$777,X$155)+'СЕТ СН'!$F$12-'СЕТ СН'!$F$21</f>
        <v>-578.75</v>
      </c>
      <c r="Y184" s="37">
        <f>SUMIFS(СВЦЭМ!$E$34:$E$777,СВЦЭМ!$A$34:$A$777,$A184,СВЦЭМ!$B$34:$B$777,Y$155)+'СЕТ СН'!$F$12-'СЕТ СН'!$F$21</f>
        <v>-578.75</v>
      </c>
    </row>
    <row r="185" spans="1:27" ht="15.75" x14ac:dyDescent="0.2">
      <c r="A185" s="36">
        <f t="shared" si="4"/>
        <v>43038</v>
      </c>
      <c r="B185" s="37">
        <f>SUMIFS(СВЦЭМ!$E$34:$E$777,СВЦЭМ!$A$34:$A$777,$A185,СВЦЭМ!$B$34:$B$777,B$155)+'СЕТ СН'!$F$12-'СЕТ СН'!$F$21</f>
        <v>-578.75</v>
      </c>
      <c r="C185" s="37">
        <f>SUMIFS(СВЦЭМ!$E$34:$E$777,СВЦЭМ!$A$34:$A$777,$A185,СВЦЭМ!$B$34:$B$777,C$155)+'СЕТ СН'!$F$12-'СЕТ СН'!$F$21</f>
        <v>-578.75</v>
      </c>
      <c r="D185" s="37">
        <f>SUMIFS(СВЦЭМ!$E$34:$E$777,СВЦЭМ!$A$34:$A$777,$A185,СВЦЭМ!$B$34:$B$777,D$155)+'СЕТ СН'!$F$12-'СЕТ СН'!$F$21</f>
        <v>-578.75</v>
      </c>
      <c r="E185" s="37">
        <f>SUMIFS(СВЦЭМ!$E$34:$E$777,СВЦЭМ!$A$34:$A$777,$A185,СВЦЭМ!$B$34:$B$777,E$155)+'СЕТ СН'!$F$12-'СЕТ СН'!$F$21</f>
        <v>-578.75</v>
      </c>
      <c r="F185" s="37">
        <f>SUMIFS(СВЦЭМ!$E$34:$E$777,СВЦЭМ!$A$34:$A$777,$A185,СВЦЭМ!$B$34:$B$777,F$155)+'СЕТ СН'!$F$12-'СЕТ СН'!$F$21</f>
        <v>-578.75</v>
      </c>
      <c r="G185" s="37">
        <f>SUMIFS(СВЦЭМ!$E$34:$E$777,СВЦЭМ!$A$34:$A$777,$A185,СВЦЭМ!$B$34:$B$777,G$155)+'СЕТ СН'!$F$12-'СЕТ СН'!$F$21</f>
        <v>-578.75</v>
      </c>
      <c r="H185" s="37">
        <f>SUMIFS(СВЦЭМ!$E$34:$E$777,СВЦЭМ!$A$34:$A$777,$A185,СВЦЭМ!$B$34:$B$777,H$155)+'СЕТ СН'!$F$12-'СЕТ СН'!$F$21</f>
        <v>-578.75</v>
      </c>
      <c r="I185" s="37">
        <f>SUMIFS(СВЦЭМ!$E$34:$E$777,СВЦЭМ!$A$34:$A$777,$A185,СВЦЭМ!$B$34:$B$777,I$155)+'СЕТ СН'!$F$12-'СЕТ СН'!$F$21</f>
        <v>-578.75</v>
      </c>
      <c r="J185" s="37">
        <f>SUMIFS(СВЦЭМ!$E$34:$E$777,СВЦЭМ!$A$34:$A$777,$A185,СВЦЭМ!$B$34:$B$777,J$155)+'СЕТ СН'!$F$12-'СЕТ СН'!$F$21</f>
        <v>-578.75</v>
      </c>
      <c r="K185" s="37">
        <f>SUMIFS(СВЦЭМ!$E$34:$E$777,СВЦЭМ!$A$34:$A$777,$A185,СВЦЭМ!$B$34:$B$777,K$155)+'СЕТ СН'!$F$12-'СЕТ СН'!$F$21</f>
        <v>-578.75</v>
      </c>
      <c r="L185" s="37">
        <f>SUMIFS(СВЦЭМ!$E$34:$E$777,СВЦЭМ!$A$34:$A$777,$A185,СВЦЭМ!$B$34:$B$777,L$155)+'СЕТ СН'!$F$12-'СЕТ СН'!$F$21</f>
        <v>-578.75</v>
      </c>
      <c r="M185" s="37">
        <f>SUMIFS(СВЦЭМ!$E$34:$E$777,СВЦЭМ!$A$34:$A$777,$A185,СВЦЭМ!$B$34:$B$777,M$155)+'СЕТ СН'!$F$12-'СЕТ СН'!$F$21</f>
        <v>-578.75</v>
      </c>
      <c r="N185" s="37">
        <f>SUMIFS(СВЦЭМ!$E$34:$E$777,СВЦЭМ!$A$34:$A$777,$A185,СВЦЭМ!$B$34:$B$777,N$155)+'СЕТ СН'!$F$12-'СЕТ СН'!$F$21</f>
        <v>-578.75</v>
      </c>
      <c r="O185" s="37">
        <f>SUMIFS(СВЦЭМ!$E$34:$E$777,СВЦЭМ!$A$34:$A$777,$A185,СВЦЭМ!$B$34:$B$777,O$155)+'СЕТ СН'!$F$12-'СЕТ СН'!$F$21</f>
        <v>-578.75</v>
      </c>
      <c r="P185" s="37">
        <f>SUMIFS(СВЦЭМ!$E$34:$E$777,СВЦЭМ!$A$34:$A$777,$A185,СВЦЭМ!$B$34:$B$777,P$155)+'СЕТ СН'!$F$12-'СЕТ СН'!$F$21</f>
        <v>-578.75</v>
      </c>
      <c r="Q185" s="37">
        <f>SUMIFS(СВЦЭМ!$E$34:$E$777,СВЦЭМ!$A$34:$A$777,$A185,СВЦЭМ!$B$34:$B$777,Q$155)+'СЕТ СН'!$F$12-'СЕТ СН'!$F$21</f>
        <v>-578.75</v>
      </c>
      <c r="R185" s="37">
        <f>SUMIFS(СВЦЭМ!$E$34:$E$777,СВЦЭМ!$A$34:$A$777,$A185,СВЦЭМ!$B$34:$B$777,R$155)+'СЕТ СН'!$F$12-'СЕТ СН'!$F$21</f>
        <v>-578.75</v>
      </c>
      <c r="S185" s="37">
        <f>SUMIFS(СВЦЭМ!$E$34:$E$777,СВЦЭМ!$A$34:$A$777,$A185,СВЦЭМ!$B$34:$B$777,S$155)+'СЕТ СН'!$F$12-'СЕТ СН'!$F$21</f>
        <v>-578.75</v>
      </c>
      <c r="T185" s="37">
        <f>SUMIFS(СВЦЭМ!$E$34:$E$777,СВЦЭМ!$A$34:$A$777,$A185,СВЦЭМ!$B$34:$B$777,T$155)+'СЕТ СН'!$F$12-'СЕТ СН'!$F$21</f>
        <v>-578.75</v>
      </c>
      <c r="U185" s="37">
        <f>SUMIFS(СВЦЭМ!$E$34:$E$777,СВЦЭМ!$A$34:$A$777,$A185,СВЦЭМ!$B$34:$B$777,U$155)+'СЕТ СН'!$F$12-'СЕТ СН'!$F$21</f>
        <v>-578.75</v>
      </c>
      <c r="V185" s="37">
        <f>SUMIFS(СВЦЭМ!$E$34:$E$777,СВЦЭМ!$A$34:$A$777,$A185,СВЦЭМ!$B$34:$B$777,V$155)+'СЕТ СН'!$F$12-'СЕТ СН'!$F$21</f>
        <v>-578.75</v>
      </c>
      <c r="W185" s="37">
        <f>SUMIFS(СВЦЭМ!$E$34:$E$777,СВЦЭМ!$A$34:$A$777,$A185,СВЦЭМ!$B$34:$B$777,W$155)+'СЕТ СН'!$F$12-'СЕТ СН'!$F$21</f>
        <v>-578.75</v>
      </c>
      <c r="X185" s="37">
        <f>SUMIFS(СВЦЭМ!$E$34:$E$777,СВЦЭМ!$A$34:$A$777,$A185,СВЦЭМ!$B$34:$B$777,X$155)+'СЕТ СН'!$F$12-'СЕТ СН'!$F$21</f>
        <v>-578.75</v>
      </c>
      <c r="Y185" s="37">
        <f>SUMIFS(СВЦЭМ!$E$34:$E$777,СВЦЭМ!$A$34:$A$777,$A185,СВЦЭМ!$B$34:$B$777,Y$155)+'СЕТ СН'!$F$12-'СЕТ СН'!$F$21</f>
        <v>-578.75</v>
      </c>
    </row>
    <row r="186" spans="1:27" ht="15.75" x14ac:dyDescent="0.2">
      <c r="A186" s="36">
        <f t="shared" si="4"/>
        <v>43039</v>
      </c>
      <c r="B186" s="37">
        <f>SUMIFS(СВЦЭМ!$E$34:$E$777,СВЦЭМ!$A$34:$A$777,$A186,СВЦЭМ!$B$34:$B$777,B$155)+'СЕТ СН'!$F$12-'СЕТ СН'!$F$21</f>
        <v>-578.75</v>
      </c>
      <c r="C186" s="37">
        <f>SUMIFS(СВЦЭМ!$E$34:$E$777,СВЦЭМ!$A$34:$A$777,$A186,СВЦЭМ!$B$34:$B$777,C$155)+'СЕТ СН'!$F$12-'СЕТ СН'!$F$21</f>
        <v>-578.75</v>
      </c>
      <c r="D186" s="37">
        <f>SUMIFS(СВЦЭМ!$E$34:$E$777,СВЦЭМ!$A$34:$A$777,$A186,СВЦЭМ!$B$34:$B$777,D$155)+'СЕТ СН'!$F$12-'СЕТ СН'!$F$21</f>
        <v>-578.75</v>
      </c>
      <c r="E186" s="37">
        <f>SUMIFS(СВЦЭМ!$E$34:$E$777,СВЦЭМ!$A$34:$A$777,$A186,СВЦЭМ!$B$34:$B$777,E$155)+'СЕТ СН'!$F$12-'СЕТ СН'!$F$21</f>
        <v>-578.75</v>
      </c>
      <c r="F186" s="37">
        <f>SUMIFS(СВЦЭМ!$E$34:$E$777,СВЦЭМ!$A$34:$A$777,$A186,СВЦЭМ!$B$34:$B$777,F$155)+'СЕТ СН'!$F$12-'СЕТ СН'!$F$21</f>
        <v>-578.75</v>
      </c>
      <c r="G186" s="37">
        <f>SUMIFS(СВЦЭМ!$E$34:$E$777,СВЦЭМ!$A$34:$A$777,$A186,СВЦЭМ!$B$34:$B$777,G$155)+'СЕТ СН'!$F$12-'СЕТ СН'!$F$21</f>
        <v>-578.75</v>
      </c>
      <c r="H186" s="37">
        <f>SUMIFS(СВЦЭМ!$E$34:$E$777,СВЦЭМ!$A$34:$A$777,$A186,СВЦЭМ!$B$34:$B$777,H$155)+'СЕТ СН'!$F$12-'СЕТ СН'!$F$21</f>
        <v>-578.75</v>
      </c>
      <c r="I186" s="37">
        <f>SUMIFS(СВЦЭМ!$E$34:$E$777,СВЦЭМ!$A$34:$A$777,$A186,СВЦЭМ!$B$34:$B$777,I$155)+'СЕТ СН'!$F$12-'СЕТ СН'!$F$21</f>
        <v>-578.75</v>
      </c>
      <c r="J186" s="37">
        <f>SUMIFS(СВЦЭМ!$E$34:$E$777,СВЦЭМ!$A$34:$A$777,$A186,СВЦЭМ!$B$34:$B$777,J$155)+'СЕТ СН'!$F$12-'СЕТ СН'!$F$21</f>
        <v>-578.75</v>
      </c>
      <c r="K186" s="37">
        <f>SUMIFS(СВЦЭМ!$E$34:$E$777,СВЦЭМ!$A$34:$A$777,$A186,СВЦЭМ!$B$34:$B$777,K$155)+'СЕТ СН'!$F$12-'СЕТ СН'!$F$21</f>
        <v>-578.75</v>
      </c>
      <c r="L186" s="37">
        <f>SUMIFS(СВЦЭМ!$E$34:$E$777,СВЦЭМ!$A$34:$A$777,$A186,СВЦЭМ!$B$34:$B$777,L$155)+'СЕТ СН'!$F$12-'СЕТ СН'!$F$21</f>
        <v>-578.75</v>
      </c>
      <c r="M186" s="37">
        <f>SUMIFS(СВЦЭМ!$E$34:$E$777,СВЦЭМ!$A$34:$A$777,$A186,СВЦЭМ!$B$34:$B$777,M$155)+'СЕТ СН'!$F$12-'СЕТ СН'!$F$21</f>
        <v>-578.75</v>
      </c>
      <c r="N186" s="37">
        <f>SUMIFS(СВЦЭМ!$E$34:$E$777,СВЦЭМ!$A$34:$A$777,$A186,СВЦЭМ!$B$34:$B$777,N$155)+'СЕТ СН'!$F$12-'СЕТ СН'!$F$21</f>
        <v>-578.75</v>
      </c>
      <c r="O186" s="37">
        <f>SUMIFS(СВЦЭМ!$E$34:$E$777,СВЦЭМ!$A$34:$A$777,$A186,СВЦЭМ!$B$34:$B$777,O$155)+'СЕТ СН'!$F$12-'СЕТ СН'!$F$21</f>
        <v>-578.75</v>
      </c>
      <c r="P186" s="37">
        <f>SUMIFS(СВЦЭМ!$E$34:$E$777,СВЦЭМ!$A$34:$A$777,$A186,СВЦЭМ!$B$34:$B$777,P$155)+'СЕТ СН'!$F$12-'СЕТ СН'!$F$21</f>
        <v>-578.75</v>
      </c>
      <c r="Q186" s="37">
        <f>SUMIFS(СВЦЭМ!$E$34:$E$777,СВЦЭМ!$A$34:$A$777,$A186,СВЦЭМ!$B$34:$B$777,Q$155)+'СЕТ СН'!$F$12-'СЕТ СН'!$F$21</f>
        <v>-578.75</v>
      </c>
      <c r="R186" s="37">
        <f>SUMIFS(СВЦЭМ!$E$34:$E$777,СВЦЭМ!$A$34:$A$777,$A186,СВЦЭМ!$B$34:$B$777,R$155)+'СЕТ СН'!$F$12-'СЕТ СН'!$F$21</f>
        <v>-578.75</v>
      </c>
      <c r="S186" s="37">
        <f>SUMIFS(СВЦЭМ!$E$34:$E$777,СВЦЭМ!$A$34:$A$777,$A186,СВЦЭМ!$B$34:$B$777,S$155)+'СЕТ СН'!$F$12-'СЕТ СН'!$F$21</f>
        <v>-578.75</v>
      </c>
      <c r="T186" s="37">
        <f>SUMIFS(СВЦЭМ!$E$34:$E$777,СВЦЭМ!$A$34:$A$777,$A186,СВЦЭМ!$B$34:$B$777,T$155)+'СЕТ СН'!$F$12-'СЕТ СН'!$F$21</f>
        <v>-578.75</v>
      </c>
      <c r="U186" s="37">
        <f>SUMIFS(СВЦЭМ!$E$34:$E$777,СВЦЭМ!$A$34:$A$777,$A186,СВЦЭМ!$B$34:$B$777,U$155)+'СЕТ СН'!$F$12-'СЕТ СН'!$F$21</f>
        <v>-578.75</v>
      </c>
      <c r="V186" s="37">
        <f>SUMIFS(СВЦЭМ!$E$34:$E$777,СВЦЭМ!$A$34:$A$777,$A186,СВЦЭМ!$B$34:$B$777,V$155)+'СЕТ СН'!$F$12-'СЕТ СН'!$F$21</f>
        <v>-578.75</v>
      </c>
      <c r="W186" s="37">
        <f>SUMIFS(СВЦЭМ!$E$34:$E$777,СВЦЭМ!$A$34:$A$777,$A186,СВЦЭМ!$B$34:$B$777,W$155)+'СЕТ СН'!$F$12-'СЕТ СН'!$F$21</f>
        <v>-578.75</v>
      </c>
      <c r="X186" s="37">
        <f>SUMIFS(СВЦЭМ!$E$34:$E$777,СВЦЭМ!$A$34:$A$777,$A186,СВЦЭМ!$B$34:$B$777,X$155)+'СЕТ СН'!$F$12-'СЕТ СН'!$F$21</f>
        <v>-578.75</v>
      </c>
      <c r="Y186" s="37">
        <f>SUMIFS(СВЦЭМ!$E$34:$E$777,СВЦЭМ!$A$34:$A$777,$A186,СВЦЭМ!$B$34:$B$777,Y$155)+'СЕТ СН'!$F$12-'СЕТ СН'!$F$21</f>
        <v>-578.75</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26"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27"/>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7" customFormat="1" ht="12.75" customHeight="1" x14ac:dyDescent="0.2">
      <c r="A190" s="128"/>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01.10.2017</v>
      </c>
      <c r="B191" s="37">
        <f>SUMIFS(СВЦЭМ!$F$34:$F$777,СВЦЭМ!$A$34:$A$777,$A191,СВЦЭМ!$B$34:$B$777,B$190)+'СЕТ СН'!$F$12-'СЕТ СН'!$F$21</f>
        <v>-482.10319816000003</v>
      </c>
      <c r="C191" s="37">
        <f>SUMIFS(СВЦЭМ!$F$34:$F$777,СВЦЭМ!$A$34:$A$777,$A191,СВЦЭМ!$B$34:$B$777,C$190)+'СЕТ СН'!$F$12-'СЕТ СН'!$F$21</f>
        <v>-470.25926864000002</v>
      </c>
      <c r="D191" s="37">
        <f>SUMIFS(СВЦЭМ!$F$34:$F$777,СВЦЭМ!$A$34:$A$777,$A191,СВЦЭМ!$B$34:$B$777,D$190)+'СЕТ СН'!$F$12-'СЕТ СН'!$F$21</f>
        <v>-468.58559343000002</v>
      </c>
      <c r="E191" s="37">
        <f>SUMIFS(СВЦЭМ!$F$34:$F$777,СВЦЭМ!$A$34:$A$777,$A191,СВЦЭМ!$B$34:$B$777,E$190)+'СЕТ СН'!$F$12-'СЕТ СН'!$F$21</f>
        <v>-469.90493534000001</v>
      </c>
      <c r="F191" s="37">
        <f>SUMIFS(СВЦЭМ!$F$34:$F$777,СВЦЭМ!$A$34:$A$777,$A191,СВЦЭМ!$B$34:$B$777,F$190)+'СЕТ СН'!$F$12-'СЕТ СН'!$F$21</f>
        <v>-469.00216491000003</v>
      </c>
      <c r="G191" s="37">
        <f>SUMIFS(СВЦЭМ!$F$34:$F$777,СВЦЭМ!$A$34:$A$777,$A191,СВЦЭМ!$B$34:$B$777,G$190)+'СЕТ СН'!$F$12-'СЕТ СН'!$F$21</f>
        <v>-468.96890437000002</v>
      </c>
      <c r="H191" s="37">
        <f>SUMIFS(СВЦЭМ!$F$34:$F$777,СВЦЭМ!$A$34:$A$777,$A191,СВЦЭМ!$B$34:$B$777,H$190)+'СЕТ СН'!$F$12-'СЕТ СН'!$F$21</f>
        <v>-477.42468690999999</v>
      </c>
      <c r="I191" s="37">
        <f>SUMIFS(СВЦЭМ!$F$34:$F$777,СВЦЭМ!$A$34:$A$777,$A191,СВЦЭМ!$B$34:$B$777,I$190)+'СЕТ СН'!$F$12-'СЕТ СН'!$F$21</f>
        <v>-486.28391292000003</v>
      </c>
      <c r="J191" s="37">
        <f>SUMIFS(СВЦЭМ!$F$34:$F$777,СВЦЭМ!$A$34:$A$777,$A191,СВЦЭМ!$B$34:$B$777,J$190)+'СЕТ СН'!$F$12-'СЕТ СН'!$F$21</f>
        <v>-496.99733596999999</v>
      </c>
      <c r="K191" s="37">
        <f>SUMIFS(СВЦЭМ!$F$34:$F$777,СВЦЭМ!$A$34:$A$777,$A191,СВЦЭМ!$B$34:$B$777,K$190)+'СЕТ СН'!$F$12-'СЕТ СН'!$F$21</f>
        <v>-506.50798787999997</v>
      </c>
      <c r="L191" s="37">
        <f>SUMIFS(СВЦЭМ!$F$34:$F$777,СВЦЭМ!$A$34:$A$777,$A191,СВЦЭМ!$B$34:$B$777,L$190)+'СЕТ СН'!$F$12-'СЕТ СН'!$F$21</f>
        <v>-509.99570442999999</v>
      </c>
      <c r="M191" s="37">
        <f>SUMIFS(СВЦЭМ!$F$34:$F$777,СВЦЭМ!$A$34:$A$777,$A191,СВЦЭМ!$B$34:$B$777,M$190)+'СЕТ СН'!$F$12-'СЕТ СН'!$F$21</f>
        <v>-513.53758998000001</v>
      </c>
      <c r="N191" s="37">
        <f>SUMIFS(СВЦЭМ!$F$34:$F$777,СВЦЭМ!$A$34:$A$777,$A191,СВЦЭМ!$B$34:$B$777,N$190)+'СЕТ СН'!$F$12-'СЕТ СН'!$F$21</f>
        <v>-512.56649244999994</v>
      </c>
      <c r="O191" s="37">
        <f>SUMIFS(СВЦЭМ!$F$34:$F$777,СВЦЭМ!$A$34:$A$777,$A191,СВЦЭМ!$B$34:$B$777,O$190)+'СЕТ СН'!$F$12-'СЕТ СН'!$F$21</f>
        <v>-512.67122726000002</v>
      </c>
      <c r="P191" s="37">
        <f>SUMIFS(СВЦЭМ!$F$34:$F$777,СВЦЭМ!$A$34:$A$777,$A191,СВЦЭМ!$B$34:$B$777,P$190)+'СЕТ СН'!$F$12-'СЕТ СН'!$F$21</f>
        <v>-513.09147426000004</v>
      </c>
      <c r="Q191" s="37">
        <f>SUMIFS(СВЦЭМ!$F$34:$F$777,СВЦЭМ!$A$34:$A$777,$A191,СВЦЭМ!$B$34:$B$777,Q$190)+'СЕТ СН'!$F$12-'СЕТ СН'!$F$21</f>
        <v>-513.52126040999997</v>
      </c>
      <c r="R191" s="37">
        <f>SUMIFS(СВЦЭМ!$F$34:$F$777,СВЦЭМ!$A$34:$A$777,$A191,СВЦЭМ!$B$34:$B$777,R$190)+'СЕТ СН'!$F$12-'СЕТ СН'!$F$21</f>
        <v>-513.67698657000005</v>
      </c>
      <c r="S191" s="37">
        <f>SUMIFS(СВЦЭМ!$F$34:$F$777,СВЦЭМ!$A$34:$A$777,$A191,СВЦЭМ!$B$34:$B$777,S$190)+'СЕТ СН'!$F$12-'СЕТ СН'!$F$21</f>
        <v>-513.65534033999995</v>
      </c>
      <c r="T191" s="37">
        <f>SUMIFS(СВЦЭМ!$F$34:$F$777,СВЦЭМ!$A$34:$A$777,$A191,СВЦЭМ!$B$34:$B$777,T$190)+'СЕТ СН'!$F$12-'СЕТ СН'!$F$21</f>
        <v>-513.94079346000001</v>
      </c>
      <c r="U191" s="37">
        <f>SUMIFS(СВЦЭМ!$F$34:$F$777,СВЦЭМ!$A$34:$A$777,$A191,СВЦЭМ!$B$34:$B$777,U$190)+'СЕТ СН'!$F$12-'СЕТ СН'!$F$21</f>
        <v>-514.29337009999995</v>
      </c>
      <c r="V191" s="37">
        <f>SUMIFS(СВЦЭМ!$F$34:$F$777,СВЦЭМ!$A$34:$A$777,$A191,СВЦЭМ!$B$34:$B$777,V$190)+'СЕТ СН'!$F$12-'СЕТ СН'!$F$21</f>
        <v>-513.49784064000005</v>
      </c>
      <c r="W191" s="37">
        <f>SUMIFS(СВЦЭМ!$F$34:$F$777,СВЦЭМ!$A$34:$A$777,$A191,СВЦЭМ!$B$34:$B$777,W$190)+'СЕТ СН'!$F$12-'СЕТ СН'!$F$21</f>
        <v>-504.19857158000002</v>
      </c>
      <c r="X191" s="37">
        <f>SUMIFS(СВЦЭМ!$F$34:$F$777,СВЦЭМ!$A$34:$A$777,$A191,СВЦЭМ!$B$34:$B$777,X$190)+'СЕТ СН'!$F$12-'СЕТ СН'!$F$21</f>
        <v>-496.56701910999999</v>
      </c>
      <c r="Y191" s="37">
        <f>SUMIFS(СВЦЭМ!$F$34:$F$777,СВЦЭМ!$A$34:$A$777,$A191,СВЦЭМ!$B$34:$B$777,Y$190)+'СЕТ СН'!$F$12-'СЕТ СН'!$F$21</f>
        <v>-489.33885678000001</v>
      </c>
      <c r="AA191" s="46"/>
    </row>
    <row r="192" spans="1:27" ht="15.75" x14ac:dyDescent="0.2">
      <c r="A192" s="36">
        <f>A191+1</f>
        <v>43010</v>
      </c>
      <c r="B192" s="37">
        <f>SUMIFS(СВЦЭМ!$F$34:$F$777,СВЦЭМ!$A$34:$A$777,$A192,СВЦЭМ!$B$34:$B$777,B$190)+'СЕТ СН'!$F$12-'СЕТ СН'!$F$21</f>
        <v>-474.19561286999999</v>
      </c>
      <c r="C192" s="37">
        <f>SUMIFS(СВЦЭМ!$F$34:$F$777,СВЦЭМ!$A$34:$A$777,$A192,СВЦЭМ!$B$34:$B$777,C$190)+'СЕТ СН'!$F$12-'СЕТ СН'!$F$21</f>
        <v>-468.37889713999999</v>
      </c>
      <c r="D192" s="37">
        <f>SUMIFS(СВЦЭМ!$F$34:$F$777,СВЦЭМ!$A$34:$A$777,$A192,СВЦЭМ!$B$34:$B$777,D$190)+'СЕТ СН'!$F$12-'СЕТ СН'!$F$21</f>
        <v>-467.42084188000001</v>
      </c>
      <c r="E192" s="37">
        <f>SUMIFS(СВЦЭМ!$F$34:$F$777,СВЦЭМ!$A$34:$A$777,$A192,СВЦЭМ!$B$34:$B$777,E$190)+'СЕТ СН'!$F$12-'СЕТ СН'!$F$21</f>
        <v>-466.42663361000001</v>
      </c>
      <c r="F192" s="37">
        <f>SUMIFS(СВЦЭМ!$F$34:$F$777,СВЦЭМ!$A$34:$A$777,$A192,СВЦЭМ!$B$34:$B$777,F$190)+'СЕТ СН'!$F$12-'СЕТ СН'!$F$21</f>
        <v>-465.08036055000002</v>
      </c>
      <c r="G192" s="37">
        <f>SUMIFS(СВЦЭМ!$F$34:$F$777,СВЦЭМ!$A$34:$A$777,$A192,СВЦЭМ!$B$34:$B$777,G$190)+'СЕТ СН'!$F$12-'СЕТ СН'!$F$21</f>
        <v>-466.32821568999998</v>
      </c>
      <c r="H192" s="37">
        <f>SUMIFS(СВЦЭМ!$F$34:$F$777,СВЦЭМ!$A$34:$A$777,$A192,СВЦЭМ!$B$34:$B$777,H$190)+'СЕТ СН'!$F$12-'СЕТ СН'!$F$21</f>
        <v>-473.75281053000003</v>
      </c>
      <c r="I192" s="37">
        <f>SUMIFS(СВЦЭМ!$F$34:$F$777,СВЦЭМ!$A$34:$A$777,$A192,СВЦЭМ!$B$34:$B$777,I$190)+'СЕТ СН'!$F$12-'СЕТ СН'!$F$21</f>
        <v>-481.82723116</v>
      </c>
      <c r="J192" s="37">
        <f>SUMIFS(СВЦЭМ!$F$34:$F$777,СВЦЭМ!$A$34:$A$777,$A192,СВЦЭМ!$B$34:$B$777,J$190)+'СЕТ СН'!$F$12-'СЕТ СН'!$F$21</f>
        <v>-491.53922432000002</v>
      </c>
      <c r="K192" s="37">
        <f>SUMIFS(СВЦЭМ!$F$34:$F$777,СВЦЭМ!$A$34:$A$777,$A192,СВЦЭМ!$B$34:$B$777,K$190)+'СЕТ СН'!$F$12-'СЕТ СН'!$F$21</f>
        <v>-503.864147</v>
      </c>
      <c r="L192" s="37">
        <f>SUMIFS(СВЦЭМ!$F$34:$F$777,СВЦЭМ!$A$34:$A$777,$A192,СВЦЭМ!$B$34:$B$777,L$190)+'СЕТ СН'!$F$12-'СЕТ СН'!$F$21</f>
        <v>-511.66121802999999</v>
      </c>
      <c r="M192" s="37">
        <f>SUMIFS(СВЦЭМ!$F$34:$F$777,СВЦЭМ!$A$34:$A$777,$A192,СВЦЭМ!$B$34:$B$777,M$190)+'СЕТ СН'!$F$12-'СЕТ СН'!$F$21</f>
        <v>-514.89003907000006</v>
      </c>
      <c r="N192" s="37">
        <f>SUMIFS(СВЦЭМ!$F$34:$F$777,СВЦЭМ!$A$34:$A$777,$A192,СВЦЭМ!$B$34:$B$777,N$190)+'СЕТ СН'!$F$12-'СЕТ СН'!$F$21</f>
        <v>-514.08073258000002</v>
      </c>
      <c r="O192" s="37">
        <f>SUMIFS(СВЦЭМ!$F$34:$F$777,СВЦЭМ!$A$34:$A$777,$A192,СВЦЭМ!$B$34:$B$777,O$190)+'СЕТ СН'!$F$12-'СЕТ СН'!$F$21</f>
        <v>-514.42307073999996</v>
      </c>
      <c r="P192" s="37">
        <f>SUMIFS(СВЦЭМ!$F$34:$F$777,СВЦЭМ!$A$34:$A$777,$A192,СВЦЭМ!$B$34:$B$777,P$190)+'СЕТ СН'!$F$12-'СЕТ СН'!$F$21</f>
        <v>-513.20581068000001</v>
      </c>
      <c r="Q192" s="37">
        <f>SUMIFS(СВЦЭМ!$F$34:$F$777,СВЦЭМ!$A$34:$A$777,$A192,СВЦЭМ!$B$34:$B$777,Q$190)+'СЕТ СН'!$F$12-'СЕТ СН'!$F$21</f>
        <v>-512.36215330999994</v>
      </c>
      <c r="R192" s="37">
        <f>SUMIFS(СВЦЭМ!$F$34:$F$777,СВЦЭМ!$A$34:$A$777,$A192,СВЦЭМ!$B$34:$B$777,R$190)+'СЕТ СН'!$F$12-'СЕТ СН'!$F$21</f>
        <v>-511.86115817000001</v>
      </c>
      <c r="S192" s="37">
        <f>SUMIFS(СВЦЭМ!$F$34:$F$777,СВЦЭМ!$A$34:$A$777,$A192,СВЦЭМ!$B$34:$B$777,S$190)+'СЕТ СН'!$F$12-'СЕТ СН'!$F$21</f>
        <v>-513.36835844999996</v>
      </c>
      <c r="T192" s="37">
        <f>SUMIFS(СВЦЭМ!$F$34:$F$777,СВЦЭМ!$A$34:$A$777,$A192,СВЦЭМ!$B$34:$B$777,T$190)+'СЕТ СН'!$F$12-'СЕТ СН'!$F$21</f>
        <v>-515.16073867</v>
      </c>
      <c r="U192" s="37">
        <f>SUMIFS(СВЦЭМ!$F$34:$F$777,СВЦЭМ!$A$34:$A$777,$A192,СВЦЭМ!$B$34:$B$777,U$190)+'СЕТ СН'!$F$12-'СЕТ СН'!$F$21</f>
        <v>-512.30233599999997</v>
      </c>
      <c r="V192" s="37">
        <f>SUMIFS(СВЦЭМ!$F$34:$F$777,СВЦЭМ!$A$34:$A$777,$A192,СВЦЭМ!$B$34:$B$777,V$190)+'СЕТ СН'!$F$12-'СЕТ СН'!$F$21</f>
        <v>-512.37890791999996</v>
      </c>
      <c r="W192" s="37">
        <f>SUMIFS(СВЦЭМ!$F$34:$F$777,СВЦЭМ!$A$34:$A$777,$A192,СВЦЭМ!$B$34:$B$777,W$190)+'СЕТ СН'!$F$12-'СЕТ СН'!$F$21</f>
        <v>-505.66014382000003</v>
      </c>
      <c r="X192" s="37">
        <f>SUMIFS(СВЦЭМ!$F$34:$F$777,СВЦЭМ!$A$34:$A$777,$A192,СВЦЭМ!$B$34:$B$777,X$190)+'СЕТ СН'!$F$12-'СЕТ СН'!$F$21</f>
        <v>-498.47109102000002</v>
      </c>
      <c r="Y192" s="37">
        <f>SUMIFS(СВЦЭМ!$F$34:$F$777,СВЦЭМ!$A$34:$A$777,$A192,СВЦЭМ!$B$34:$B$777,Y$190)+'СЕТ СН'!$F$12-'СЕТ СН'!$F$21</f>
        <v>-490.80955728999999</v>
      </c>
    </row>
    <row r="193" spans="1:25" ht="15.75" x14ac:dyDescent="0.2">
      <c r="A193" s="36">
        <f t="shared" ref="A193:A221" si="5">A192+1</f>
        <v>43011</v>
      </c>
      <c r="B193" s="37">
        <f>SUMIFS(СВЦЭМ!$F$34:$F$777,СВЦЭМ!$A$34:$A$777,$A193,СВЦЭМ!$B$34:$B$777,B$190)+'СЕТ СН'!$F$12-'СЕТ СН'!$F$21</f>
        <v>-488.10945328000003</v>
      </c>
      <c r="C193" s="37">
        <f>SUMIFS(СВЦЭМ!$F$34:$F$777,СВЦЭМ!$A$34:$A$777,$A193,СВЦЭМ!$B$34:$B$777,C$190)+'СЕТ СН'!$F$12-'СЕТ СН'!$F$21</f>
        <v>-482.18460190000002</v>
      </c>
      <c r="D193" s="37">
        <f>SUMIFS(СВЦЭМ!$F$34:$F$777,СВЦЭМ!$A$34:$A$777,$A193,СВЦЭМ!$B$34:$B$777,D$190)+'СЕТ СН'!$F$12-'СЕТ СН'!$F$21</f>
        <v>-479.35468204</v>
      </c>
      <c r="E193" s="37">
        <f>SUMIFS(СВЦЭМ!$F$34:$F$777,СВЦЭМ!$A$34:$A$777,$A193,СВЦЭМ!$B$34:$B$777,E$190)+'СЕТ СН'!$F$12-'СЕТ СН'!$F$21</f>
        <v>-478.93975912000002</v>
      </c>
      <c r="F193" s="37">
        <f>SUMIFS(СВЦЭМ!$F$34:$F$777,СВЦЭМ!$A$34:$A$777,$A193,СВЦЭМ!$B$34:$B$777,F$190)+'СЕТ СН'!$F$12-'СЕТ СН'!$F$21</f>
        <v>-479.11845614999999</v>
      </c>
      <c r="G193" s="37">
        <f>SUMIFS(СВЦЭМ!$F$34:$F$777,СВЦЭМ!$A$34:$A$777,$A193,СВЦЭМ!$B$34:$B$777,G$190)+'СЕТ СН'!$F$12-'СЕТ СН'!$F$21</f>
        <v>-480.34497167000001</v>
      </c>
      <c r="H193" s="37">
        <f>SUMIFS(СВЦЭМ!$F$34:$F$777,СВЦЭМ!$A$34:$A$777,$A193,СВЦЭМ!$B$34:$B$777,H$190)+'СЕТ СН'!$F$12-'СЕТ СН'!$F$21</f>
        <v>-486.74482398999999</v>
      </c>
      <c r="I193" s="37">
        <f>SUMIFS(СВЦЭМ!$F$34:$F$777,СВЦЭМ!$A$34:$A$777,$A193,СВЦЭМ!$B$34:$B$777,I$190)+'СЕТ СН'!$F$12-'СЕТ СН'!$F$21</f>
        <v>-491.46404415000001</v>
      </c>
      <c r="J193" s="37">
        <f>SUMIFS(СВЦЭМ!$F$34:$F$777,СВЦЭМ!$A$34:$A$777,$A193,СВЦЭМ!$B$34:$B$777,J$190)+'СЕТ СН'!$F$12-'СЕТ СН'!$F$21</f>
        <v>-495.71730731000002</v>
      </c>
      <c r="K193" s="37">
        <f>SUMIFS(СВЦЭМ!$F$34:$F$777,СВЦЭМ!$A$34:$A$777,$A193,СВЦЭМ!$B$34:$B$777,K$190)+'СЕТ СН'!$F$12-'СЕТ СН'!$F$21</f>
        <v>-503.52575515000001</v>
      </c>
      <c r="L193" s="37">
        <f>SUMIFS(СВЦЭМ!$F$34:$F$777,СВЦЭМ!$A$34:$A$777,$A193,СВЦЭМ!$B$34:$B$777,L$190)+'СЕТ СН'!$F$12-'СЕТ СН'!$F$21</f>
        <v>-510.40682886000002</v>
      </c>
      <c r="M193" s="37">
        <f>SUMIFS(СВЦЭМ!$F$34:$F$777,СВЦЭМ!$A$34:$A$777,$A193,СВЦЭМ!$B$34:$B$777,M$190)+'СЕТ СН'!$F$12-'СЕТ СН'!$F$21</f>
        <v>-513.74239994000004</v>
      </c>
      <c r="N193" s="37">
        <f>SUMIFS(СВЦЭМ!$F$34:$F$777,СВЦЭМ!$A$34:$A$777,$A193,СВЦЭМ!$B$34:$B$777,N$190)+'СЕТ СН'!$F$12-'СЕТ СН'!$F$21</f>
        <v>-514.60820845000001</v>
      </c>
      <c r="O193" s="37">
        <f>SUMIFS(СВЦЭМ!$F$34:$F$777,СВЦЭМ!$A$34:$A$777,$A193,СВЦЭМ!$B$34:$B$777,O$190)+'СЕТ СН'!$F$12-'СЕТ СН'!$F$21</f>
        <v>-514.09486435999997</v>
      </c>
      <c r="P193" s="37">
        <f>SUMIFS(СВЦЭМ!$F$34:$F$777,СВЦЭМ!$A$34:$A$777,$A193,СВЦЭМ!$B$34:$B$777,P$190)+'СЕТ СН'!$F$12-'СЕТ СН'!$F$21</f>
        <v>-514.11807844999998</v>
      </c>
      <c r="Q193" s="37">
        <f>SUMIFS(СВЦЭМ!$F$34:$F$777,СВЦЭМ!$A$34:$A$777,$A193,СВЦЭМ!$B$34:$B$777,Q$190)+'СЕТ СН'!$F$12-'СЕТ СН'!$F$21</f>
        <v>-514.19275847999995</v>
      </c>
      <c r="R193" s="37">
        <f>SUMIFS(СВЦЭМ!$F$34:$F$777,СВЦЭМ!$A$34:$A$777,$A193,СВЦЭМ!$B$34:$B$777,R$190)+'СЕТ СН'!$F$12-'СЕТ СН'!$F$21</f>
        <v>-514.18106668999997</v>
      </c>
      <c r="S193" s="37">
        <f>SUMIFS(СВЦЭМ!$F$34:$F$777,СВЦЭМ!$A$34:$A$777,$A193,СВЦЭМ!$B$34:$B$777,S$190)+'СЕТ СН'!$F$12-'СЕТ СН'!$F$21</f>
        <v>-514.32707387000005</v>
      </c>
      <c r="T193" s="37">
        <f>SUMIFS(СВЦЭМ!$F$34:$F$777,СВЦЭМ!$A$34:$A$777,$A193,СВЦЭМ!$B$34:$B$777,T$190)+'СЕТ СН'!$F$12-'СЕТ СН'!$F$21</f>
        <v>-514.16832881000005</v>
      </c>
      <c r="U193" s="37">
        <f>SUMIFS(СВЦЭМ!$F$34:$F$777,СВЦЭМ!$A$34:$A$777,$A193,СВЦЭМ!$B$34:$B$777,U$190)+'СЕТ СН'!$F$12-'СЕТ СН'!$F$21</f>
        <v>-511.21440102999998</v>
      </c>
      <c r="V193" s="37">
        <f>SUMIFS(СВЦЭМ!$F$34:$F$777,СВЦЭМ!$A$34:$A$777,$A193,СВЦЭМ!$B$34:$B$777,V$190)+'СЕТ СН'!$F$12-'СЕТ СН'!$F$21</f>
        <v>-511.69999939000002</v>
      </c>
      <c r="W193" s="37">
        <f>SUMIFS(СВЦЭМ!$F$34:$F$777,СВЦЭМ!$A$34:$A$777,$A193,СВЦЭМ!$B$34:$B$777,W$190)+'СЕТ СН'!$F$12-'СЕТ СН'!$F$21</f>
        <v>-505.50625717000003</v>
      </c>
      <c r="X193" s="37">
        <f>SUMIFS(СВЦЭМ!$F$34:$F$777,СВЦЭМ!$A$34:$A$777,$A193,СВЦЭМ!$B$34:$B$777,X$190)+'СЕТ СН'!$F$12-'СЕТ СН'!$F$21</f>
        <v>-499.82352020999997</v>
      </c>
      <c r="Y193" s="37">
        <f>SUMIFS(СВЦЭМ!$F$34:$F$777,СВЦЭМ!$A$34:$A$777,$A193,СВЦЭМ!$B$34:$B$777,Y$190)+'СЕТ СН'!$F$12-'СЕТ СН'!$F$21</f>
        <v>-493.76818380999998</v>
      </c>
    </row>
    <row r="194" spans="1:25" ht="15.75" x14ac:dyDescent="0.2">
      <c r="A194" s="36">
        <f t="shared" si="5"/>
        <v>43012</v>
      </c>
      <c r="B194" s="37">
        <f>SUMIFS(СВЦЭМ!$F$34:$F$777,СВЦЭМ!$A$34:$A$777,$A194,СВЦЭМ!$B$34:$B$777,B$190)+'СЕТ СН'!$F$12-'СЕТ СН'!$F$21</f>
        <v>-488.70317029</v>
      </c>
      <c r="C194" s="37">
        <f>SUMIFS(СВЦЭМ!$F$34:$F$777,СВЦЭМ!$A$34:$A$777,$A194,СВЦЭМ!$B$34:$B$777,C$190)+'СЕТ СН'!$F$12-'СЕТ СН'!$F$21</f>
        <v>-485.92253676999997</v>
      </c>
      <c r="D194" s="37">
        <f>SUMIFS(СВЦЭМ!$F$34:$F$777,СВЦЭМ!$A$34:$A$777,$A194,СВЦЭМ!$B$34:$B$777,D$190)+'СЕТ СН'!$F$12-'СЕТ СН'!$F$21</f>
        <v>-487.79985769000001</v>
      </c>
      <c r="E194" s="37">
        <f>SUMIFS(СВЦЭМ!$F$34:$F$777,СВЦЭМ!$A$34:$A$777,$A194,СВЦЭМ!$B$34:$B$777,E$190)+'СЕТ СН'!$F$12-'СЕТ СН'!$F$21</f>
        <v>-488.48039205999999</v>
      </c>
      <c r="F194" s="37">
        <f>SUMIFS(СВЦЭМ!$F$34:$F$777,СВЦЭМ!$A$34:$A$777,$A194,СВЦЭМ!$B$34:$B$777,F$190)+'СЕТ СН'!$F$12-'СЕТ СН'!$F$21</f>
        <v>-488.68359593000002</v>
      </c>
      <c r="G194" s="37">
        <f>SUMIFS(СВЦЭМ!$F$34:$F$777,СВЦЭМ!$A$34:$A$777,$A194,СВЦЭМ!$B$34:$B$777,G$190)+'СЕТ СН'!$F$12-'СЕТ СН'!$F$21</f>
        <v>-487.22160667000003</v>
      </c>
      <c r="H194" s="37">
        <f>SUMIFS(СВЦЭМ!$F$34:$F$777,СВЦЭМ!$A$34:$A$777,$A194,СВЦЭМ!$B$34:$B$777,H$190)+'СЕТ СН'!$F$12-'СЕТ СН'!$F$21</f>
        <v>-483.53832826000001</v>
      </c>
      <c r="I194" s="37">
        <f>SUMIFS(СВЦЭМ!$F$34:$F$777,СВЦЭМ!$A$34:$A$777,$A194,СВЦЭМ!$B$34:$B$777,I$190)+'СЕТ СН'!$F$12-'СЕТ СН'!$F$21</f>
        <v>-486.11981379999997</v>
      </c>
      <c r="J194" s="37">
        <f>SUMIFS(СВЦЭМ!$F$34:$F$777,СВЦЭМ!$A$34:$A$777,$A194,СВЦЭМ!$B$34:$B$777,J$190)+'СЕТ СН'!$F$12-'СЕТ СН'!$F$21</f>
        <v>-491.41427837999998</v>
      </c>
      <c r="K194" s="37">
        <f>SUMIFS(СВЦЭМ!$F$34:$F$777,СВЦЭМ!$A$34:$A$777,$A194,СВЦЭМ!$B$34:$B$777,K$190)+'СЕТ СН'!$F$12-'СЕТ СН'!$F$21</f>
        <v>-502.16451653000001</v>
      </c>
      <c r="L194" s="37">
        <f>SUMIFS(СВЦЭМ!$F$34:$F$777,СВЦЭМ!$A$34:$A$777,$A194,СВЦЭМ!$B$34:$B$777,L$190)+'СЕТ СН'!$F$12-'СЕТ СН'!$F$21</f>
        <v>-512.34673894000002</v>
      </c>
      <c r="M194" s="37">
        <f>SUMIFS(СВЦЭМ!$F$34:$F$777,СВЦЭМ!$A$34:$A$777,$A194,СВЦЭМ!$B$34:$B$777,M$190)+'СЕТ СН'!$F$12-'СЕТ СН'!$F$21</f>
        <v>-514.83192765000001</v>
      </c>
      <c r="N194" s="37">
        <f>SUMIFS(СВЦЭМ!$F$34:$F$777,СВЦЭМ!$A$34:$A$777,$A194,СВЦЭМ!$B$34:$B$777,N$190)+'СЕТ СН'!$F$12-'СЕТ СН'!$F$21</f>
        <v>-515.52551725000001</v>
      </c>
      <c r="O194" s="37">
        <f>SUMIFS(СВЦЭМ!$F$34:$F$777,СВЦЭМ!$A$34:$A$777,$A194,СВЦЭМ!$B$34:$B$777,O$190)+'СЕТ СН'!$F$12-'СЕТ СН'!$F$21</f>
        <v>-515.19843891999994</v>
      </c>
      <c r="P194" s="37">
        <f>SUMIFS(СВЦЭМ!$F$34:$F$777,СВЦЭМ!$A$34:$A$777,$A194,СВЦЭМ!$B$34:$B$777,P$190)+'СЕТ СН'!$F$12-'СЕТ СН'!$F$21</f>
        <v>-515.42231124</v>
      </c>
      <c r="Q194" s="37">
        <f>SUMIFS(СВЦЭМ!$F$34:$F$777,СВЦЭМ!$A$34:$A$777,$A194,СВЦЭМ!$B$34:$B$777,Q$190)+'СЕТ СН'!$F$12-'СЕТ СН'!$F$21</f>
        <v>-515.35554189000004</v>
      </c>
      <c r="R194" s="37">
        <f>SUMIFS(СВЦЭМ!$F$34:$F$777,СВЦЭМ!$A$34:$A$777,$A194,СВЦЭМ!$B$34:$B$777,R$190)+'СЕТ СН'!$F$12-'СЕТ СН'!$F$21</f>
        <v>-514.28439260000005</v>
      </c>
      <c r="S194" s="37">
        <f>SUMIFS(СВЦЭМ!$F$34:$F$777,СВЦЭМ!$A$34:$A$777,$A194,СВЦЭМ!$B$34:$B$777,S$190)+'СЕТ СН'!$F$12-'СЕТ СН'!$F$21</f>
        <v>-513.28239714000006</v>
      </c>
      <c r="T194" s="37">
        <f>SUMIFS(СВЦЭМ!$F$34:$F$777,СВЦЭМ!$A$34:$A$777,$A194,СВЦЭМ!$B$34:$B$777,T$190)+'СЕТ СН'!$F$12-'СЕТ СН'!$F$21</f>
        <v>-512.62145542999997</v>
      </c>
      <c r="U194" s="37">
        <f>SUMIFS(СВЦЭМ!$F$34:$F$777,СВЦЭМ!$A$34:$A$777,$A194,СВЦЭМ!$B$34:$B$777,U$190)+'СЕТ СН'!$F$12-'СЕТ СН'!$F$21</f>
        <v>-510.09426392</v>
      </c>
      <c r="V194" s="37">
        <f>SUMIFS(СВЦЭМ!$F$34:$F$777,СВЦЭМ!$A$34:$A$777,$A194,СВЦЭМ!$B$34:$B$777,V$190)+'СЕТ СН'!$F$12-'СЕТ СН'!$F$21</f>
        <v>-507.60395589000001</v>
      </c>
      <c r="W194" s="37">
        <f>SUMIFS(СВЦЭМ!$F$34:$F$777,СВЦЭМ!$A$34:$A$777,$A194,СВЦЭМ!$B$34:$B$777,W$190)+'СЕТ СН'!$F$12-'СЕТ СН'!$F$21</f>
        <v>-505.72473428000001</v>
      </c>
      <c r="X194" s="37">
        <f>SUMIFS(СВЦЭМ!$F$34:$F$777,СВЦЭМ!$A$34:$A$777,$A194,СВЦЭМ!$B$34:$B$777,X$190)+'СЕТ СН'!$F$12-'СЕТ СН'!$F$21</f>
        <v>-497.61184415000002</v>
      </c>
      <c r="Y194" s="37">
        <f>SUMIFS(СВЦЭМ!$F$34:$F$777,СВЦЭМ!$A$34:$A$777,$A194,СВЦЭМ!$B$34:$B$777,Y$190)+'СЕТ СН'!$F$12-'СЕТ СН'!$F$21</f>
        <v>-484.99602706000002</v>
      </c>
    </row>
    <row r="195" spans="1:25" ht="15.75" x14ac:dyDescent="0.2">
      <c r="A195" s="36">
        <f t="shared" si="5"/>
        <v>43013</v>
      </c>
      <c r="B195" s="37">
        <f>SUMIFS(СВЦЭМ!$F$34:$F$777,СВЦЭМ!$A$34:$A$777,$A195,СВЦЭМ!$B$34:$B$777,B$190)+'СЕТ СН'!$F$12-'СЕТ СН'!$F$21</f>
        <v>-485.93738741999999</v>
      </c>
      <c r="C195" s="37">
        <f>SUMIFS(СВЦЭМ!$F$34:$F$777,СВЦЭМ!$A$34:$A$777,$A195,СВЦЭМ!$B$34:$B$777,C$190)+'СЕТ СН'!$F$12-'СЕТ СН'!$F$21</f>
        <v>-483.56528342000001</v>
      </c>
      <c r="D195" s="37">
        <f>SUMIFS(СВЦЭМ!$F$34:$F$777,СВЦЭМ!$A$34:$A$777,$A195,СВЦЭМ!$B$34:$B$777,D$190)+'СЕТ СН'!$F$12-'СЕТ СН'!$F$21</f>
        <v>-485.48359341000003</v>
      </c>
      <c r="E195" s="37">
        <f>SUMIFS(СВЦЭМ!$F$34:$F$777,СВЦЭМ!$A$34:$A$777,$A195,СВЦЭМ!$B$34:$B$777,E$190)+'СЕТ СН'!$F$12-'СЕТ СН'!$F$21</f>
        <v>-486.14559781000003</v>
      </c>
      <c r="F195" s="37">
        <f>SUMIFS(СВЦЭМ!$F$34:$F$777,СВЦЭМ!$A$34:$A$777,$A195,СВЦЭМ!$B$34:$B$777,F$190)+'СЕТ СН'!$F$12-'СЕТ СН'!$F$21</f>
        <v>-486.35575627000003</v>
      </c>
      <c r="G195" s="37">
        <f>SUMIFS(СВЦЭМ!$F$34:$F$777,СВЦЭМ!$A$34:$A$777,$A195,СВЦЭМ!$B$34:$B$777,G$190)+'СЕТ СН'!$F$12-'СЕТ СН'!$F$21</f>
        <v>-483.05039154000002</v>
      </c>
      <c r="H195" s="37">
        <f>SUMIFS(СВЦЭМ!$F$34:$F$777,СВЦЭМ!$A$34:$A$777,$A195,СВЦЭМ!$B$34:$B$777,H$190)+'СЕТ СН'!$F$12-'СЕТ СН'!$F$21</f>
        <v>-484.00067788000001</v>
      </c>
      <c r="I195" s="37">
        <f>SUMIFS(СВЦЭМ!$F$34:$F$777,СВЦЭМ!$A$34:$A$777,$A195,СВЦЭМ!$B$34:$B$777,I$190)+'СЕТ СН'!$F$12-'СЕТ СН'!$F$21</f>
        <v>-489.10211516999999</v>
      </c>
      <c r="J195" s="37">
        <f>SUMIFS(СВЦЭМ!$F$34:$F$777,СВЦЭМ!$A$34:$A$777,$A195,СВЦЭМ!$B$34:$B$777,J$190)+'СЕТ СН'!$F$12-'СЕТ СН'!$F$21</f>
        <v>-496.09810428999998</v>
      </c>
      <c r="K195" s="37">
        <f>SUMIFS(СВЦЭМ!$F$34:$F$777,СВЦЭМ!$A$34:$A$777,$A195,СВЦЭМ!$B$34:$B$777,K$190)+'СЕТ СН'!$F$12-'СЕТ СН'!$F$21</f>
        <v>-497.87746253</v>
      </c>
      <c r="L195" s="37">
        <f>SUMIFS(СВЦЭМ!$F$34:$F$777,СВЦЭМ!$A$34:$A$777,$A195,СВЦЭМ!$B$34:$B$777,L$190)+'СЕТ СН'!$F$12-'СЕТ СН'!$F$21</f>
        <v>-503.42849692999999</v>
      </c>
      <c r="M195" s="37">
        <f>SUMIFS(СВЦЭМ!$F$34:$F$777,СВЦЭМ!$A$34:$A$777,$A195,СВЦЭМ!$B$34:$B$777,M$190)+'СЕТ СН'!$F$12-'СЕТ СН'!$F$21</f>
        <v>-506.85141192999998</v>
      </c>
      <c r="N195" s="37">
        <f>SUMIFS(СВЦЭМ!$F$34:$F$777,СВЦЭМ!$A$34:$A$777,$A195,СВЦЭМ!$B$34:$B$777,N$190)+'СЕТ СН'!$F$12-'СЕТ СН'!$F$21</f>
        <v>-507.87271471999998</v>
      </c>
      <c r="O195" s="37">
        <f>SUMIFS(СВЦЭМ!$F$34:$F$777,СВЦЭМ!$A$34:$A$777,$A195,СВЦЭМ!$B$34:$B$777,O$190)+'СЕТ СН'!$F$12-'СЕТ СН'!$F$21</f>
        <v>-507.55575546</v>
      </c>
      <c r="P195" s="37">
        <f>SUMIFS(СВЦЭМ!$F$34:$F$777,СВЦЭМ!$A$34:$A$777,$A195,СВЦЭМ!$B$34:$B$777,P$190)+'СЕТ СН'!$F$12-'СЕТ СН'!$F$21</f>
        <v>-507.33673856999997</v>
      </c>
      <c r="Q195" s="37">
        <f>SUMIFS(СВЦЭМ!$F$34:$F$777,СВЦЭМ!$A$34:$A$777,$A195,СВЦЭМ!$B$34:$B$777,Q$190)+'СЕТ СН'!$F$12-'СЕТ СН'!$F$21</f>
        <v>-507.47126790999999</v>
      </c>
      <c r="R195" s="37">
        <f>SUMIFS(СВЦЭМ!$F$34:$F$777,СВЦЭМ!$A$34:$A$777,$A195,СВЦЭМ!$B$34:$B$777,R$190)+'СЕТ СН'!$F$12-'СЕТ СН'!$F$21</f>
        <v>-509.39183938999997</v>
      </c>
      <c r="S195" s="37">
        <f>SUMIFS(СВЦЭМ!$F$34:$F$777,СВЦЭМ!$A$34:$A$777,$A195,СВЦЭМ!$B$34:$B$777,S$190)+'СЕТ СН'!$F$12-'СЕТ СН'!$F$21</f>
        <v>-513.56821516000002</v>
      </c>
      <c r="T195" s="37">
        <f>SUMIFS(СВЦЭМ!$F$34:$F$777,СВЦЭМ!$A$34:$A$777,$A195,СВЦЭМ!$B$34:$B$777,T$190)+'СЕТ СН'!$F$12-'СЕТ СН'!$F$21</f>
        <v>-514.83131996999998</v>
      </c>
      <c r="U195" s="37">
        <f>SUMIFS(СВЦЭМ!$F$34:$F$777,СВЦЭМ!$A$34:$A$777,$A195,СВЦЭМ!$B$34:$B$777,U$190)+'СЕТ СН'!$F$12-'СЕТ СН'!$F$21</f>
        <v>-515.81293311000002</v>
      </c>
      <c r="V195" s="37">
        <f>SUMIFS(СВЦЭМ!$F$34:$F$777,СВЦЭМ!$A$34:$A$777,$A195,СВЦЭМ!$B$34:$B$777,V$190)+'СЕТ СН'!$F$12-'СЕТ СН'!$F$21</f>
        <v>-511.64050982999998</v>
      </c>
      <c r="W195" s="37">
        <f>SUMIFS(СВЦЭМ!$F$34:$F$777,СВЦЭМ!$A$34:$A$777,$A195,СВЦЭМ!$B$34:$B$777,W$190)+'СЕТ СН'!$F$12-'СЕТ СН'!$F$21</f>
        <v>-506.80167957999998</v>
      </c>
      <c r="X195" s="37">
        <f>SUMIFS(СВЦЭМ!$F$34:$F$777,СВЦЭМ!$A$34:$A$777,$A195,СВЦЭМ!$B$34:$B$777,X$190)+'СЕТ СН'!$F$12-'СЕТ СН'!$F$21</f>
        <v>-495.34945799000002</v>
      </c>
      <c r="Y195" s="37">
        <f>SUMIFS(СВЦЭМ!$F$34:$F$777,СВЦЭМ!$A$34:$A$777,$A195,СВЦЭМ!$B$34:$B$777,Y$190)+'СЕТ СН'!$F$12-'СЕТ СН'!$F$21</f>
        <v>-488.78171910000003</v>
      </c>
    </row>
    <row r="196" spans="1:25" ht="15.75" x14ac:dyDescent="0.2">
      <c r="A196" s="36">
        <f t="shared" si="5"/>
        <v>43014</v>
      </c>
      <c r="B196" s="37">
        <f>SUMIFS(СВЦЭМ!$F$34:$F$777,СВЦЭМ!$A$34:$A$777,$A196,СВЦЭМ!$B$34:$B$777,B$190)+'СЕТ СН'!$F$12-'СЕТ СН'!$F$21</f>
        <v>-484.81598083</v>
      </c>
      <c r="C196" s="37">
        <f>SUMIFS(СВЦЭМ!$F$34:$F$777,СВЦЭМ!$A$34:$A$777,$A196,СВЦЭМ!$B$34:$B$777,C$190)+'СЕТ СН'!$F$12-'СЕТ СН'!$F$21</f>
        <v>-479.78961888000003</v>
      </c>
      <c r="D196" s="37">
        <f>SUMIFS(СВЦЭМ!$F$34:$F$777,СВЦЭМ!$A$34:$A$777,$A196,СВЦЭМ!$B$34:$B$777,D$190)+'СЕТ СН'!$F$12-'СЕТ СН'!$F$21</f>
        <v>-476.96232166999999</v>
      </c>
      <c r="E196" s="37">
        <f>SUMIFS(СВЦЭМ!$F$34:$F$777,СВЦЭМ!$A$34:$A$777,$A196,СВЦЭМ!$B$34:$B$777,E$190)+'СЕТ СН'!$F$12-'СЕТ СН'!$F$21</f>
        <v>-475.62820478000003</v>
      </c>
      <c r="F196" s="37">
        <f>SUMIFS(СВЦЭМ!$F$34:$F$777,СВЦЭМ!$A$34:$A$777,$A196,СВЦЭМ!$B$34:$B$777,F$190)+'СЕТ СН'!$F$12-'СЕТ СН'!$F$21</f>
        <v>-475.35752166999998</v>
      </c>
      <c r="G196" s="37">
        <f>SUMIFS(СВЦЭМ!$F$34:$F$777,СВЦЭМ!$A$34:$A$777,$A196,СВЦЭМ!$B$34:$B$777,G$190)+'СЕТ СН'!$F$12-'СЕТ СН'!$F$21</f>
        <v>-477.76190759000002</v>
      </c>
      <c r="H196" s="37">
        <f>SUMIFS(СВЦЭМ!$F$34:$F$777,СВЦЭМ!$A$34:$A$777,$A196,СВЦЭМ!$B$34:$B$777,H$190)+'СЕТ СН'!$F$12-'СЕТ СН'!$F$21</f>
        <v>-482.95408601999998</v>
      </c>
      <c r="I196" s="37">
        <f>SUMIFS(СВЦЭМ!$F$34:$F$777,СВЦЭМ!$A$34:$A$777,$A196,СВЦЭМ!$B$34:$B$777,I$190)+'СЕТ СН'!$F$12-'СЕТ СН'!$F$21</f>
        <v>-485.17109002000001</v>
      </c>
      <c r="J196" s="37">
        <f>SUMIFS(СВЦЭМ!$F$34:$F$777,СВЦЭМ!$A$34:$A$777,$A196,СВЦЭМ!$B$34:$B$777,J$190)+'СЕТ СН'!$F$12-'СЕТ СН'!$F$21</f>
        <v>-494.14894472999998</v>
      </c>
      <c r="K196" s="37">
        <f>SUMIFS(СВЦЭМ!$F$34:$F$777,СВЦЭМ!$A$34:$A$777,$A196,СВЦЭМ!$B$34:$B$777,K$190)+'СЕТ СН'!$F$12-'СЕТ СН'!$F$21</f>
        <v>-502.98370899999998</v>
      </c>
      <c r="L196" s="37">
        <f>SUMIFS(СВЦЭМ!$F$34:$F$777,СВЦЭМ!$A$34:$A$777,$A196,СВЦЭМ!$B$34:$B$777,L$190)+'СЕТ СН'!$F$12-'СЕТ СН'!$F$21</f>
        <v>-512.80698157000006</v>
      </c>
      <c r="M196" s="37">
        <f>SUMIFS(СВЦЭМ!$F$34:$F$777,СВЦЭМ!$A$34:$A$777,$A196,СВЦЭМ!$B$34:$B$777,M$190)+'СЕТ СН'!$F$12-'СЕТ СН'!$F$21</f>
        <v>-517.46698266999999</v>
      </c>
      <c r="N196" s="37">
        <f>SUMIFS(СВЦЭМ!$F$34:$F$777,СВЦЭМ!$A$34:$A$777,$A196,СВЦЭМ!$B$34:$B$777,N$190)+'СЕТ СН'!$F$12-'СЕТ СН'!$F$21</f>
        <v>-520.94807524999999</v>
      </c>
      <c r="O196" s="37">
        <f>SUMIFS(СВЦЭМ!$F$34:$F$777,СВЦЭМ!$A$34:$A$777,$A196,СВЦЭМ!$B$34:$B$777,O$190)+'СЕТ СН'!$F$12-'СЕТ СН'!$F$21</f>
        <v>-520.8693935</v>
      </c>
      <c r="P196" s="37">
        <f>SUMIFS(СВЦЭМ!$F$34:$F$777,СВЦЭМ!$A$34:$A$777,$A196,СВЦЭМ!$B$34:$B$777,P$190)+'СЕТ СН'!$F$12-'СЕТ СН'!$F$21</f>
        <v>-521.26453581999999</v>
      </c>
      <c r="Q196" s="37">
        <f>SUMIFS(СВЦЭМ!$F$34:$F$777,СВЦЭМ!$A$34:$A$777,$A196,СВЦЭМ!$B$34:$B$777,Q$190)+'СЕТ СН'!$F$12-'СЕТ СН'!$F$21</f>
        <v>-516.06658598000001</v>
      </c>
      <c r="R196" s="37">
        <f>SUMIFS(СВЦЭМ!$F$34:$F$777,СВЦЭМ!$A$34:$A$777,$A196,СВЦЭМ!$B$34:$B$777,R$190)+'СЕТ СН'!$F$12-'СЕТ СН'!$F$21</f>
        <v>-511.57821457</v>
      </c>
      <c r="S196" s="37">
        <f>SUMIFS(СВЦЭМ!$F$34:$F$777,СВЦЭМ!$A$34:$A$777,$A196,СВЦЭМ!$B$34:$B$777,S$190)+'СЕТ СН'!$F$12-'СЕТ СН'!$F$21</f>
        <v>-512.04676293</v>
      </c>
      <c r="T196" s="37">
        <f>SUMIFS(СВЦЭМ!$F$34:$F$777,СВЦЭМ!$A$34:$A$777,$A196,СВЦЭМ!$B$34:$B$777,T$190)+'СЕТ СН'!$F$12-'СЕТ СН'!$F$21</f>
        <v>-513.35790875999999</v>
      </c>
      <c r="U196" s="37">
        <f>SUMIFS(СВЦЭМ!$F$34:$F$777,СВЦЭМ!$A$34:$A$777,$A196,СВЦЭМ!$B$34:$B$777,U$190)+'СЕТ СН'!$F$12-'СЕТ СН'!$F$21</f>
        <v>-518.45000320999998</v>
      </c>
      <c r="V196" s="37">
        <f>SUMIFS(СВЦЭМ!$F$34:$F$777,СВЦЭМ!$A$34:$A$777,$A196,СВЦЭМ!$B$34:$B$777,V$190)+'СЕТ СН'!$F$12-'СЕТ СН'!$F$21</f>
        <v>-515.35778637999999</v>
      </c>
      <c r="W196" s="37">
        <f>SUMIFS(СВЦЭМ!$F$34:$F$777,СВЦЭМ!$A$34:$A$777,$A196,СВЦЭМ!$B$34:$B$777,W$190)+'СЕТ СН'!$F$12-'СЕТ СН'!$F$21</f>
        <v>-506.10682826999999</v>
      </c>
      <c r="X196" s="37">
        <f>SUMIFS(СВЦЭМ!$F$34:$F$777,СВЦЭМ!$A$34:$A$777,$A196,СВЦЭМ!$B$34:$B$777,X$190)+'СЕТ СН'!$F$12-'СЕТ СН'!$F$21</f>
        <v>-494.78700320999997</v>
      </c>
      <c r="Y196" s="37">
        <f>SUMIFS(СВЦЭМ!$F$34:$F$777,СВЦЭМ!$A$34:$A$777,$A196,СВЦЭМ!$B$34:$B$777,Y$190)+'СЕТ СН'!$F$12-'СЕТ СН'!$F$21</f>
        <v>-485.03936422999999</v>
      </c>
    </row>
    <row r="197" spans="1:25" ht="15.75" x14ac:dyDescent="0.2">
      <c r="A197" s="36">
        <f t="shared" si="5"/>
        <v>43015</v>
      </c>
      <c r="B197" s="37">
        <f>SUMIFS(СВЦЭМ!$F$34:$F$777,СВЦЭМ!$A$34:$A$777,$A197,СВЦЭМ!$B$34:$B$777,B$190)+'СЕТ СН'!$F$12-'СЕТ СН'!$F$21</f>
        <v>-490.27995821000002</v>
      </c>
      <c r="C197" s="37">
        <f>SUMIFS(СВЦЭМ!$F$34:$F$777,СВЦЭМ!$A$34:$A$777,$A197,СВЦЭМ!$B$34:$B$777,C$190)+'СЕТ СН'!$F$12-'СЕТ СН'!$F$21</f>
        <v>-484.95884603000002</v>
      </c>
      <c r="D197" s="37">
        <f>SUMIFS(СВЦЭМ!$F$34:$F$777,СВЦЭМ!$A$34:$A$777,$A197,СВЦЭМ!$B$34:$B$777,D$190)+'СЕТ СН'!$F$12-'СЕТ СН'!$F$21</f>
        <v>-482.59214065000003</v>
      </c>
      <c r="E197" s="37">
        <f>SUMIFS(СВЦЭМ!$F$34:$F$777,СВЦЭМ!$A$34:$A$777,$A197,СВЦЭМ!$B$34:$B$777,E$190)+'СЕТ СН'!$F$12-'СЕТ СН'!$F$21</f>
        <v>-481.23805541000002</v>
      </c>
      <c r="F197" s="37">
        <f>SUMIFS(СВЦЭМ!$F$34:$F$777,СВЦЭМ!$A$34:$A$777,$A197,СВЦЭМ!$B$34:$B$777,F$190)+'СЕТ СН'!$F$12-'СЕТ СН'!$F$21</f>
        <v>-481.22853250999998</v>
      </c>
      <c r="G197" s="37">
        <f>SUMIFS(СВЦЭМ!$F$34:$F$777,СВЦЭМ!$A$34:$A$777,$A197,СВЦЭМ!$B$34:$B$777,G$190)+'СЕТ СН'!$F$12-'СЕТ СН'!$F$21</f>
        <v>-481.96702056999999</v>
      </c>
      <c r="H197" s="37">
        <f>SUMIFS(СВЦЭМ!$F$34:$F$777,СВЦЭМ!$A$34:$A$777,$A197,СВЦЭМ!$B$34:$B$777,H$190)+'СЕТ СН'!$F$12-'СЕТ СН'!$F$21</f>
        <v>-485.25024632999998</v>
      </c>
      <c r="I197" s="37">
        <f>SUMIFS(СВЦЭМ!$F$34:$F$777,СВЦЭМ!$A$34:$A$777,$A197,СВЦЭМ!$B$34:$B$777,I$190)+'СЕТ СН'!$F$12-'СЕТ СН'!$F$21</f>
        <v>-493.16262223000001</v>
      </c>
      <c r="J197" s="37">
        <f>SUMIFS(СВЦЭМ!$F$34:$F$777,СВЦЭМ!$A$34:$A$777,$A197,СВЦЭМ!$B$34:$B$777,J$190)+'СЕТ СН'!$F$12-'СЕТ СН'!$F$21</f>
        <v>-503.30612657</v>
      </c>
      <c r="K197" s="37">
        <f>SUMIFS(СВЦЭМ!$F$34:$F$777,СВЦЭМ!$A$34:$A$777,$A197,СВЦЭМ!$B$34:$B$777,K$190)+'СЕТ СН'!$F$12-'СЕТ СН'!$F$21</f>
        <v>-510.90790479999998</v>
      </c>
      <c r="L197" s="37">
        <f>SUMIFS(СВЦЭМ!$F$34:$F$777,СВЦЭМ!$A$34:$A$777,$A197,СВЦЭМ!$B$34:$B$777,L$190)+'СЕТ СН'!$F$12-'СЕТ СН'!$F$21</f>
        <v>-511.46781506000002</v>
      </c>
      <c r="M197" s="37">
        <f>SUMIFS(СВЦЭМ!$F$34:$F$777,СВЦЭМ!$A$34:$A$777,$A197,СВЦЭМ!$B$34:$B$777,M$190)+'СЕТ СН'!$F$12-'СЕТ СН'!$F$21</f>
        <v>-511.51523111</v>
      </c>
      <c r="N197" s="37">
        <f>SUMIFS(СВЦЭМ!$F$34:$F$777,СВЦЭМ!$A$34:$A$777,$A197,СВЦЭМ!$B$34:$B$777,N$190)+'СЕТ СН'!$F$12-'СЕТ СН'!$F$21</f>
        <v>-512.65807443999995</v>
      </c>
      <c r="O197" s="37">
        <f>SUMIFS(СВЦЭМ!$F$34:$F$777,СВЦЭМ!$A$34:$A$777,$A197,СВЦЭМ!$B$34:$B$777,O$190)+'СЕТ СН'!$F$12-'СЕТ СН'!$F$21</f>
        <v>-513.27106601000003</v>
      </c>
      <c r="P197" s="37">
        <f>SUMIFS(СВЦЭМ!$F$34:$F$777,СВЦЭМ!$A$34:$A$777,$A197,СВЦЭМ!$B$34:$B$777,P$190)+'СЕТ СН'!$F$12-'СЕТ СН'!$F$21</f>
        <v>-511.35726595</v>
      </c>
      <c r="Q197" s="37">
        <f>SUMIFS(СВЦЭМ!$F$34:$F$777,СВЦЭМ!$A$34:$A$777,$A197,СВЦЭМ!$B$34:$B$777,Q$190)+'СЕТ СН'!$F$12-'СЕТ СН'!$F$21</f>
        <v>-511.18032538</v>
      </c>
      <c r="R197" s="37">
        <f>SUMIFS(СВЦЭМ!$F$34:$F$777,СВЦЭМ!$A$34:$A$777,$A197,СВЦЭМ!$B$34:$B$777,R$190)+'СЕТ СН'!$F$12-'СЕТ СН'!$F$21</f>
        <v>-511.61030504000001</v>
      </c>
      <c r="S197" s="37">
        <f>SUMIFS(СВЦЭМ!$F$34:$F$777,СВЦЭМ!$A$34:$A$777,$A197,СВЦЭМ!$B$34:$B$777,S$190)+'СЕТ СН'!$F$12-'СЕТ СН'!$F$21</f>
        <v>-513.50053876000004</v>
      </c>
      <c r="T197" s="37">
        <f>SUMIFS(СВЦЭМ!$F$34:$F$777,СВЦЭМ!$A$34:$A$777,$A197,СВЦЭМ!$B$34:$B$777,T$190)+'СЕТ СН'!$F$12-'СЕТ СН'!$F$21</f>
        <v>-512.83655738000004</v>
      </c>
      <c r="U197" s="37">
        <f>SUMIFS(СВЦЭМ!$F$34:$F$777,СВЦЭМ!$A$34:$A$777,$A197,СВЦЭМ!$B$34:$B$777,U$190)+'СЕТ СН'!$F$12-'СЕТ СН'!$F$21</f>
        <v>-508.05757750999999</v>
      </c>
      <c r="V197" s="37">
        <f>SUMIFS(СВЦЭМ!$F$34:$F$777,СВЦЭМ!$A$34:$A$777,$A197,СВЦЭМ!$B$34:$B$777,V$190)+'СЕТ СН'!$F$12-'СЕТ СН'!$F$21</f>
        <v>-509.45602975999998</v>
      </c>
      <c r="W197" s="37">
        <f>SUMIFS(СВЦЭМ!$F$34:$F$777,СВЦЭМ!$A$34:$A$777,$A197,СВЦЭМ!$B$34:$B$777,W$190)+'СЕТ СН'!$F$12-'СЕТ СН'!$F$21</f>
        <v>-508.31434199</v>
      </c>
      <c r="X197" s="37">
        <f>SUMIFS(СВЦЭМ!$F$34:$F$777,СВЦЭМ!$A$34:$A$777,$A197,СВЦЭМ!$B$34:$B$777,X$190)+'СЕТ СН'!$F$12-'СЕТ СН'!$F$21</f>
        <v>-504.94009432000001</v>
      </c>
      <c r="Y197" s="37">
        <f>SUMIFS(СВЦЭМ!$F$34:$F$777,СВЦЭМ!$A$34:$A$777,$A197,СВЦЭМ!$B$34:$B$777,Y$190)+'СЕТ СН'!$F$12-'СЕТ СН'!$F$21</f>
        <v>-497.41087283000002</v>
      </c>
    </row>
    <row r="198" spans="1:25" ht="15.75" x14ac:dyDescent="0.2">
      <c r="A198" s="36">
        <f t="shared" si="5"/>
        <v>43016</v>
      </c>
      <c r="B198" s="37">
        <f>SUMIFS(СВЦЭМ!$F$34:$F$777,СВЦЭМ!$A$34:$A$777,$A198,СВЦЭМ!$B$34:$B$777,B$190)+'СЕТ СН'!$F$12-'СЕТ СН'!$F$21</f>
        <v>-489.44518730999999</v>
      </c>
      <c r="C198" s="37">
        <f>SUMIFS(СВЦЭМ!$F$34:$F$777,СВЦЭМ!$A$34:$A$777,$A198,СВЦЭМ!$B$34:$B$777,C$190)+'СЕТ СН'!$F$12-'СЕТ СН'!$F$21</f>
        <v>-483.60390548999999</v>
      </c>
      <c r="D198" s="37">
        <f>SUMIFS(СВЦЭМ!$F$34:$F$777,СВЦЭМ!$A$34:$A$777,$A198,СВЦЭМ!$B$34:$B$777,D$190)+'СЕТ СН'!$F$12-'СЕТ СН'!$F$21</f>
        <v>-480.57684574000001</v>
      </c>
      <c r="E198" s="37">
        <f>SUMIFS(СВЦЭМ!$F$34:$F$777,СВЦЭМ!$A$34:$A$777,$A198,СВЦЭМ!$B$34:$B$777,E$190)+'СЕТ СН'!$F$12-'СЕТ СН'!$F$21</f>
        <v>-479.99266184999999</v>
      </c>
      <c r="F198" s="37">
        <f>SUMIFS(СВЦЭМ!$F$34:$F$777,СВЦЭМ!$A$34:$A$777,$A198,СВЦЭМ!$B$34:$B$777,F$190)+'СЕТ СН'!$F$12-'СЕТ СН'!$F$21</f>
        <v>-479.90144019000002</v>
      </c>
      <c r="G198" s="37">
        <f>SUMIFS(СВЦЭМ!$F$34:$F$777,СВЦЭМ!$A$34:$A$777,$A198,СВЦЭМ!$B$34:$B$777,G$190)+'СЕТ СН'!$F$12-'СЕТ СН'!$F$21</f>
        <v>-480.22392396999999</v>
      </c>
      <c r="H198" s="37">
        <f>SUMIFS(СВЦЭМ!$F$34:$F$777,СВЦЭМ!$A$34:$A$777,$A198,СВЦЭМ!$B$34:$B$777,H$190)+'СЕТ СН'!$F$12-'СЕТ СН'!$F$21</f>
        <v>-483.33562761000002</v>
      </c>
      <c r="I198" s="37">
        <f>SUMIFS(СВЦЭМ!$F$34:$F$777,СВЦЭМ!$A$34:$A$777,$A198,СВЦЭМ!$B$34:$B$777,I$190)+'СЕТ СН'!$F$12-'СЕТ СН'!$F$21</f>
        <v>-489.17606576000003</v>
      </c>
      <c r="J198" s="37">
        <f>SUMIFS(СВЦЭМ!$F$34:$F$777,СВЦЭМ!$A$34:$A$777,$A198,СВЦЭМ!$B$34:$B$777,J$190)+'СЕТ СН'!$F$12-'СЕТ СН'!$F$21</f>
        <v>-501.58044912000003</v>
      </c>
      <c r="K198" s="37">
        <f>SUMIFS(СВЦЭМ!$F$34:$F$777,СВЦЭМ!$A$34:$A$777,$A198,СВЦЭМ!$B$34:$B$777,K$190)+'СЕТ СН'!$F$12-'СЕТ СН'!$F$21</f>
        <v>-514.00714773000004</v>
      </c>
      <c r="L198" s="37">
        <f>SUMIFS(СВЦЭМ!$F$34:$F$777,СВЦЭМ!$A$34:$A$777,$A198,СВЦЭМ!$B$34:$B$777,L$190)+'СЕТ СН'!$F$12-'СЕТ СН'!$F$21</f>
        <v>-511.35894027000001</v>
      </c>
      <c r="M198" s="37">
        <f>SUMIFS(СВЦЭМ!$F$34:$F$777,СВЦЭМ!$A$34:$A$777,$A198,СВЦЭМ!$B$34:$B$777,M$190)+'СЕТ СН'!$F$12-'СЕТ СН'!$F$21</f>
        <v>-510.25614487000001</v>
      </c>
      <c r="N198" s="37">
        <f>SUMIFS(СВЦЭМ!$F$34:$F$777,СВЦЭМ!$A$34:$A$777,$A198,СВЦЭМ!$B$34:$B$777,N$190)+'СЕТ СН'!$F$12-'СЕТ СН'!$F$21</f>
        <v>-511.89811208999998</v>
      </c>
      <c r="O198" s="37">
        <f>SUMIFS(СВЦЭМ!$F$34:$F$777,СВЦЭМ!$A$34:$A$777,$A198,СВЦЭМ!$B$34:$B$777,O$190)+'СЕТ СН'!$F$12-'СЕТ СН'!$F$21</f>
        <v>-512.67247121000003</v>
      </c>
      <c r="P198" s="37">
        <f>SUMIFS(СВЦЭМ!$F$34:$F$777,СВЦЭМ!$A$34:$A$777,$A198,СВЦЭМ!$B$34:$B$777,P$190)+'СЕТ СН'!$F$12-'СЕТ СН'!$F$21</f>
        <v>-513.61584160999996</v>
      </c>
      <c r="Q198" s="37">
        <f>SUMIFS(СВЦЭМ!$F$34:$F$777,СВЦЭМ!$A$34:$A$777,$A198,СВЦЭМ!$B$34:$B$777,Q$190)+'СЕТ СН'!$F$12-'СЕТ СН'!$F$21</f>
        <v>-513.56240267999999</v>
      </c>
      <c r="R198" s="37">
        <f>SUMIFS(СВЦЭМ!$F$34:$F$777,СВЦЭМ!$A$34:$A$777,$A198,СВЦЭМ!$B$34:$B$777,R$190)+'СЕТ СН'!$F$12-'СЕТ СН'!$F$21</f>
        <v>-512.18546304000006</v>
      </c>
      <c r="S198" s="37">
        <f>SUMIFS(СВЦЭМ!$F$34:$F$777,СВЦЭМ!$A$34:$A$777,$A198,СВЦЭМ!$B$34:$B$777,S$190)+'СЕТ СН'!$F$12-'СЕТ СН'!$F$21</f>
        <v>-510.65517015</v>
      </c>
      <c r="T198" s="37">
        <f>SUMIFS(СВЦЭМ!$F$34:$F$777,СВЦЭМ!$A$34:$A$777,$A198,СВЦЭМ!$B$34:$B$777,T$190)+'СЕТ СН'!$F$12-'СЕТ СН'!$F$21</f>
        <v>-506.69794446000003</v>
      </c>
      <c r="U198" s="37">
        <f>SUMIFS(СВЦЭМ!$F$34:$F$777,СВЦЭМ!$A$34:$A$777,$A198,СВЦЭМ!$B$34:$B$777,U$190)+'СЕТ СН'!$F$12-'СЕТ СН'!$F$21</f>
        <v>-502.93690991</v>
      </c>
      <c r="V198" s="37">
        <f>SUMIFS(СВЦЭМ!$F$34:$F$777,СВЦЭМ!$A$34:$A$777,$A198,СВЦЭМ!$B$34:$B$777,V$190)+'СЕТ СН'!$F$12-'СЕТ СН'!$F$21</f>
        <v>-504.54279252000003</v>
      </c>
      <c r="W198" s="37">
        <f>SUMIFS(СВЦЭМ!$F$34:$F$777,СВЦЭМ!$A$34:$A$777,$A198,СВЦЭМ!$B$34:$B$777,W$190)+'СЕТ СН'!$F$12-'СЕТ СН'!$F$21</f>
        <v>-508.95889168999997</v>
      </c>
      <c r="X198" s="37">
        <f>SUMIFS(СВЦЭМ!$F$34:$F$777,СВЦЭМ!$A$34:$A$777,$A198,СВЦЭМ!$B$34:$B$777,X$190)+'СЕТ СН'!$F$12-'СЕТ СН'!$F$21</f>
        <v>-508.27578017000002</v>
      </c>
      <c r="Y198" s="37">
        <f>SUMIFS(СВЦЭМ!$F$34:$F$777,СВЦЭМ!$A$34:$A$777,$A198,СВЦЭМ!$B$34:$B$777,Y$190)+'СЕТ СН'!$F$12-'СЕТ СН'!$F$21</f>
        <v>-496.14226434</v>
      </c>
    </row>
    <row r="199" spans="1:25" ht="15.75" x14ac:dyDescent="0.2">
      <c r="A199" s="36">
        <f t="shared" si="5"/>
        <v>43017</v>
      </c>
      <c r="B199" s="37">
        <f>SUMIFS(СВЦЭМ!$F$34:$F$777,СВЦЭМ!$A$34:$A$777,$A199,СВЦЭМ!$B$34:$B$777,B$190)+'СЕТ СН'!$F$12-'СЕТ СН'!$F$21</f>
        <v>-492.13517194999997</v>
      </c>
      <c r="C199" s="37">
        <f>SUMIFS(СВЦЭМ!$F$34:$F$777,СВЦЭМ!$A$34:$A$777,$A199,СВЦЭМ!$B$34:$B$777,C$190)+'СЕТ СН'!$F$12-'СЕТ СН'!$F$21</f>
        <v>-486.38795503</v>
      </c>
      <c r="D199" s="37">
        <f>SUMIFS(СВЦЭМ!$F$34:$F$777,СВЦЭМ!$A$34:$A$777,$A199,СВЦЭМ!$B$34:$B$777,D$190)+'СЕТ СН'!$F$12-'СЕТ СН'!$F$21</f>
        <v>-483.49951177000003</v>
      </c>
      <c r="E199" s="37">
        <f>SUMIFS(СВЦЭМ!$F$34:$F$777,СВЦЭМ!$A$34:$A$777,$A199,СВЦЭМ!$B$34:$B$777,E$190)+'СЕТ СН'!$F$12-'СЕТ СН'!$F$21</f>
        <v>-482.48895729999998</v>
      </c>
      <c r="F199" s="37">
        <f>SUMIFS(СВЦЭМ!$F$34:$F$777,СВЦЭМ!$A$34:$A$777,$A199,СВЦЭМ!$B$34:$B$777,F$190)+'СЕТ СН'!$F$12-'СЕТ СН'!$F$21</f>
        <v>-483.18189530000001</v>
      </c>
      <c r="G199" s="37">
        <f>SUMIFS(СВЦЭМ!$F$34:$F$777,СВЦЭМ!$A$34:$A$777,$A199,СВЦЭМ!$B$34:$B$777,G$190)+'СЕТ СН'!$F$12-'СЕТ СН'!$F$21</f>
        <v>-486.84080726000002</v>
      </c>
      <c r="H199" s="37">
        <f>SUMIFS(СВЦЭМ!$F$34:$F$777,СВЦЭМ!$A$34:$A$777,$A199,СВЦЭМ!$B$34:$B$777,H$190)+'СЕТ СН'!$F$12-'СЕТ СН'!$F$21</f>
        <v>-492.59543424999998</v>
      </c>
      <c r="I199" s="37">
        <f>SUMIFS(СВЦЭМ!$F$34:$F$777,СВЦЭМ!$A$34:$A$777,$A199,СВЦЭМ!$B$34:$B$777,I$190)+'СЕТ СН'!$F$12-'СЕТ СН'!$F$21</f>
        <v>-499.19014700000002</v>
      </c>
      <c r="J199" s="37">
        <f>SUMIFS(СВЦЭМ!$F$34:$F$777,СВЦЭМ!$A$34:$A$777,$A199,СВЦЭМ!$B$34:$B$777,J$190)+'СЕТ СН'!$F$12-'СЕТ СН'!$F$21</f>
        <v>-505.27032528000001</v>
      </c>
      <c r="K199" s="37">
        <f>SUMIFS(СВЦЭМ!$F$34:$F$777,СВЦЭМ!$A$34:$A$777,$A199,СВЦЭМ!$B$34:$B$777,K$190)+'СЕТ СН'!$F$12-'СЕТ СН'!$F$21</f>
        <v>-501.57453113999998</v>
      </c>
      <c r="L199" s="37">
        <f>SUMIFS(СВЦЭМ!$F$34:$F$777,СВЦЭМ!$A$34:$A$777,$A199,СВЦЭМ!$B$34:$B$777,L$190)+'СЕТ СН'!$F$12-'СЕТ СН'!$F$21</f>
        <v>-495.13647345999999</v>
      </c>
      <c r="M199" s="37">
        <f>SUMIFS(СВЦЭМ!$F$34:$F$777,СВЦЭМ!$A$34:$A$777,$A199,СВЦЭМ!$B$34:$B$777,M$190)+'СЕТ СН'!$F$12-'СЕТ СН'!$F$21</f>
        <v>-492.48607132000001</v>
      </c>
      <c r="N199" s="37">
        <f>SUMIFS(СВЦЭМ!$F$34:$F$777,СВЦЭМ!$A$34:$A$777,$A199,СВЦЭМ!$B$34:$B$777,N$190)+'СЕТ СН'!$F$12-'СЕТ СН'!$F$21</f>
        <v>-496.24901980999999</v>
      </c>
      <c r="O199" s="37">
        <f>SUMIFS(СВЦЭМ!$F$34:$F$777,СВЦЭМ!$A$34:$A$777,$A199,СВЦЭМ!$B$34:$B$777,O$190)+'СЕТ СН'!$F$12-'СЕТ СН'!$F$21</f>
        <v>-496.39901313000001</v>
      </c>
      <c r="P199" s="37">
        <f>SUMIFS(СВЦЭМ!$F$34:$F$777,СВЦЭМ!$A$34:$A$777,$A199,СВЦЭМ!$B$34:$B$777,P$190)+'СЕТ СН'!$F$12-'СЕТ СН'!$F$21</f>
        <v>-497.97166403</v>
      </c>
      <c r="Q199" s="37">
        <f>SUMIFS(СВЦЭМ!$F$34:$F$777,СВЦЭМ!$A$34:$A$777,$A199,СВЦЭМ!$B$34:$B$777,Q$190)+'СЕТ СН'!$F$12-'СЕТ СН'!$F$21</f>
        <v>-498.51109270000001</v>
      </c>
      <c r="R199" s="37">
        <f>SUMIFS(СВЦЭМ!$F$34:$F$777,СВЦЭМ!$A$34:$A$777,$A199,СВЦЭМ!$B$34:$B$777,R$190)+'СЕТ СН'!$F$12-'СЕТ СН'!$F$21</f>
        <v>-498.81272371</v>
      </c>
      <c r="S199" s="37">
        <f>SUMIFS(СВЦЭМ!$F$34:$F$777,СВЦЭМ!$A$34:$A$777,$A199,СВЦЭМ!$B$34:$B$777,S$190)+'СЕТ СН'!$F$12-'СЕТ СН'!$F$21</f>
        <v>-497.87671209000001</v>
      </c>
      <c r="T199" s="37">
        <f>SUMIFS(СВЦЭМ!$F$34:$F$777,СВЦЭМ!$A$34:$A$777,$A199,СВЦЭМ!$B$34:$B$777,T$190)+'СЕТ СН'!$F$12-'СЕТ СН'!$F$21</f>
        <v>-492.42216896000002</v>
      </c>
      <c r="U199" s="37">
        <f>SUMIFS(СВЦЭМ!$F$34:$F$777,СВЦЭМ!$A$34:$A$777,$A199,СВЦЭМ!$B$34:$B$777,U$190)+'СЕТ СН'!$F$12-'СЕТ СН'!$F$21</f>
        <v>-488.41847102999998</v>
      </c>
      <c r="V199" s="37">
        <f>SUMIFS(СВЦЭМ!$F$34:$F$777,СВЦЭМ!$A$34:$A$777,$A199,СВЦЭМ!$B$34:$B$777,V$190)+'СЕТ СН'!$F$12-'СЕТ СН'!$F$21</f>
        <v>-491.26872444999998</v>
      </c>
      <c r="W199" s="37">
        <f>SUMIFS(СВЦЭМ!$F$34:$F$777,СВЦЭМ!$A$34:$A$777,$A199,СВЦЭМ!$B$34:$B$777,W$190)+'СЕТ СН'!$F$12-'СЕТ СН'!$F$21</f>
        <v>-496.90666933</v>
      </c>
      <c r="X199" s="37">
        <f>SUMIFS(СВЦЭМ!$F$34:$F$777,СВЦЭМ!$A$34:$A$777,$A199,СВЦЭМ!$B$34:$B$777,X$190)+'СЕТ СН'!$F$12-'СЕТ СН'!$F$21</f>
        <v>-499.84662607000001</v>
      </c>
      <c r="Y199" s="37">
        <f>SUMIFS(СВЦЭМ!$F$34:$F$777,СВЦЭМ!$A$34:$A$777,$A199,СВЦЭМ!$B$34:$B$777,Y$190)+'СЕТ СН'!$F$12-'СЕТ СН'!$F$21</f>
        <v>-493.64729540999997</v>
      </c>
    </row>
    <row r="200" spans="1:25" ht="15.75" x14ac:dyDescent="0.2">
      <c r="A200" s="36">
        <f t="shared" si="5"/>
        <v>43018</v>
      </c>
      <c r="B200" s="37">
        <f>SUMIFS(СВЦЭМ!$F$34:$F$777,СВЦЭМ!$A$34:$A$777,$A200,СВЦЭМ!$B$34:$B$777,B$190)+'СЕТ СН'!$F$12-'СЕТ СН'!$F$21</f>
        <v>-479.44943892000003</v>
      </c>
      <c r="C200" s="37">
        <f>SUMIFS(СВЦЭМ!$F$34:$F$777,СВЦЭМ!$A$34:$A$777,$A200,СВЦЭМ!$B$34:$B$777,C$190)+'СЕТ СН'!$F$12-'СЕТ СН'!$F$21</f>
        <v>-473.07036966999999</v>
      </c>
      <c r="D200" s="37">
        <f>SUMIFS(СВЦЭМ!$F$34:$F$777,СВЦЭМ!$A$34:$A$777,$A200,СВЦЭМ!$B$34:$B$777,D$190)+'СЕТ СН'!$F$12-'СЕТ СН'!$F$21</f>
        <v>-469.78561603999998</v>
      </c>
      <c r="E200" s="37">
        <f>SUMIFS(СВЦЭМ!$F$34:$F$777,СВЦЭМ!$A$34:$A$777,$A200,СВЦЭМ!$B$34:$B$777,E$190)+'СЕТ СН'!$F$12-'СЕТ СН'!$F$21</f>
        <v>-468.45326631</v>
      </c>
      <c r="F200" s="37">
        <f>SUMIFS(СВЦЭМ!$F$34:$F$777,СВЦЭМ!$A$34:$A$777,$A200,СВЦЭМ!$B$34:$B$777,F$190)+'СЕТ СН'!$F$12-'СЕТ СН'!$F$21</f>
        <v>-468.43732025999998</v>
      </c>
      <c r="G200" s="37">
        <f>SUMIFS(СВЦЭМ!$F$34:$F$777,СВЦЭМ!$A$34:$A$777,$A200,СВЦЭМ!$B$34:$B$777,G$190)+'СЕТ СН'!$F$12-'СЕТ СН'!$F$21</f>
        <v>-470.84316564</v>
      </c>
      <c r="H200" s="37">
        <f>SUMIFS(СВЦЭМ!$F$34:$F$777,СВЦЭМ!$A$34:$A$777,$A200,СВЦЭМ!$B$34:$B$777,H$190)+'СЕТ СН'!$F$12-'СЕТ СН'!$F$21</f>
        <v>-482.19830566999997</v>
      </c>
      <c r="I200" s="37">
        <f>SUMIFS(СВЦЭМ!$F$34:$F$777,СВЦЭМ!$A$34:$A$777,$A200,СВЦЭМ!$B$34:$B$777,I$190)+'СЕТ СН'!$F$12-'СЕТ СН'!$F$21</f>
        <v>-493.19438862999999</v>
      </c>
      <c r="J200" s="37">
        <f>SUMIFS(СВЦЭМ!$F$34:$F$777,СВЦЭМ!$A$34:$A$777,$A200,СВЦЭМ!$B$34:$B$777,J$190)+'СЕТ СН'!$F$12-'СЕТ СН'!$F$21</f>
        <v>-499.92161106000003</v>
      </c>
      <c r="K200" s="37">
        <f>SUMIFS(СВЦЭМ!$F$34:$F$777,СВЦЭМ!$A$34:$A$777,$A200,СВЦЭМ!$B$34:$B$777,K$190)+'СЕТ СН'!$F$12-'СЕТ СН'!$F$21</f>
        <v>-499.64354018</v>
      </c>
      <c r="L200" s="37">
        <f>SUMIFS(СВЦЭМ!$F$34:$F$777,СВЦЭМ!$A$34:$A$777,$A200,СВЦЭМ!$B$34:$B$777,L$190)+'СЕТ СН'!$F$12-'СЕТ СН'!$F$21</f>
        <v>-497.50475047999998</v>
      </c>
      <c r="M200" s="37">
        <f>SUMIFS(СВЦЭМ!$F$34:$F$777,СВЦЭМ!$A$34:$A$777,$A200,СВЦЭМ!$B$34:$B$777,M$190)+'СЕТ СН'!$F$12-'СЕТ СН'!$F$21</f>
        <v>-496.79300991000002</v>
      </c>
      <c r="N200" s="37">
        <f>SUMIFS(СВЦЭМ!$F$34:$F$777,СВЦЭМ!$A$34:$A$777,$A200,СВЦЭМ!$B$34:$B$777,N$190)+'СЕТ СН'!$F$12-'СЕТ СН'!$F$21</f>
        <v>-498.85964574000002</v>
      </c>
      <c r="O200" s="37">
        <f>SUMIFS(СВЦЭМ!$F$34:$F$777,СВЦЭМ!$A$34:$A$777,$A200,СВЦЭМ!$B$34:$B$777,O$190)+'СЕТ СН'!$F$12-'СЕТ СН'!$F$21</f>
        <v>-499.13185183000002</v>
      </c>
      <c r="P200" s="37">
        <f>SUMIFS(СВЦЭМ!$F$34:$F$777,СВЦЭМ!$A$34:$A$777,$A200,СВЦЭМ!$B$34:$B$777,P$190)+'СЕТ СН'!$F$12-'СЕТ СН'!$F$21</f>
        <v>-499.95896873999999</v>
      </c>
      <c r="Q200" s="37">
        <f>SUMIFS(СВЦЭМ!$F$34:$F$777,СВЦЭМ!$A$34:$A$777,$A200,СВЦЭМ!$B$34:$B$777,Q$190)+'СЕТ СН'!$F$12-'СЕТ СН'!$F$21</f>
        <v>-500.07251438000003</v>
      </c>
      <c r="R200" s="37">
        <f>SUMIFS(СВЦЭМ!$F$34:$F$777,СВЦЭМ!$A$34:$A$777,$A200,СВЦЭМ!$B$34:$B$777,R$190)+'СЕТ СН'!$F$12-'СЕТ СН'!$F$21</f>
        <v>-499.96558472999999</v>
      </c>
      <c r="S200" s="37">
        <f>SUMIFS(СВЦЭМ!$F$34:$F$777,СВЦЭМ!$A$34:$A$777,$A200,СВЦЭМ!$B$34:$B$777,S$190)+'СЕТ СН'!$F$12-'СЕТ СН'!$F$21</f>
        <v>-499.08619290000001</v>
      </c>
      <c r="T200" s="37">
        <f>SUMIFS(СВЦЭМ!$F$34:$F$777,СВЦЭМ!$A$34:$A$777,$A200,СВЦЭМ!$B$34:$B$777,T$190)+'СЕТ СН'!$F$12-'СЕТ СН'!$F$21</f>
        <v>-495.78940456999999</v>
      </c>
      <c r="U200" s="37">
        <f>SUMIFS(СВЦЭМ!$F$34:$F$777,СВЦЭМ!$A$34:$A$777,$A200,СВЦЭМ!$B$34:$B$777,U$190)+'СЕТ СН'!$F$12-'СЕТ СН'!$F$21</f>
        <v>-492.05033218</v>
      </c>
      <c r="V200" s="37">
        <f>SUMIFS(СВЦЭМ!$F$34:$F$777,СВЦЭМ!$A$34:$A$777,$A200,СВЦЭМ!$B$34:$B$777,V$190)+'СЕТ СН'!$F$12-'СЕТ СН'!$F$21</f>
        <v>-493.69649977</v>
      </c>
      <c r="W200" s="37">
        <f>SUMIFS(СВЦЭМ!$F$34:$F$777,СВЦЭМ!$A$34:$A$777,$A200,СВЦЭМ!$B$34:$B$777,W$190)+'СЕТ СН'!$F$12-'СЕТ СН'!$F$21</f>
        <v>-497.95134883000003</v>
      </c>
      <c r="X200" s="37">
        <f>SUMIFS(СВЦЭМ!$F$34:$F$777,СВЦЭМ!$A$34:$A$777,$A200,СВЦЭМ!$B$34:$B$777,X$190)+'СЕТ СН'!$F$12-'СЕТ СН'!$F$21</f>
        <v>-500.88334263000002</v>
      </c>
      <c r="Y200" s="37">
        <f>SUMIFS(СВЦЭМ!$F$34:$F$777,СВЦЭМ!$A$34:$A$777,$A200,СВЦЭМ!$B$34:$B$777,Y$190)+'СЕТ СН'!$F$12-'СЕТ СН'!$F$21</f>
        <v>-490.45086185000002</v>
      </c>
    </row>
    <row r="201" spans="1:25" ht="15.75" x14ac:dyDescent="0.2">
      <c r="A201" s="36">
        <f t="shared" si="5"/>
        <v>43019</v>
      </c>
      <c r="B201" s="37">
        <f>SUMIFS(СВЦЭМ!$F$34:$F$777,СВЦЭМ!$A$34:$A$777,$A201,СВЦЭМ!$B$34:$B$777,B$190)+'СЕТ СН'!$F$12-'СЕТ СН'!$F$21</f>
        <v>-477.59480857</v>
      </c>
      <c r="C201" s="37">
        <f>SUMIFS(СВЦЭМ!$F$34:$F$777,СВЦЭМ!$A$34:$A$777,$A201,СВЦЭМ!$B$34:$B$777,C$190)+'СЕТ СН'!$F$12-'СЕТ СН'!$F$21</f>
        <v>-471.90082626000003</v>
      </c>
      <c r="D201" s="37">
        <f>SUMIFS(СВЦЭМ!$F$34:$F$777,СВЦЭМ!$A$34:$A$777,$A201,СВЦЭМ!$B$34:$B$777,D$190)+'СЕТ СН'!$F$12-'СЕТ СН'!$F$21</f>
        <v>-469.73187043000001</v>
      </c>
      <c r="E201" s="37">
        <f>SUMIFS(СВЦЭМ!$F$34:$F$777,СВЦЭМ!$A$34:$A$777,$A201,СВЦЭМ!$B$34:$B$777,E$190)+'СЕТ СН'!$F$12-'СЕТ СН'!$F$21</f>
        <v>-468.42830143000003</v>
      </c>
      <c r="F201" s="37">
        <f>SUMIFS(СВЦЭМ!$F$34:$F$777,СВЦЭМ!$A$34:$A$777,$A201,СВЦЭМ!$B$34:$B$777,F$190)+'СЕТ СН'!$F$12-'СЕТ СН'!$F$21</f>
        <v>-468.22853554</v>
      </c>
      <c r="G201" s="37">
        <f>SUMIFS(СВЦЭМ!$F$34:$F$777,СВЦЭМ!$A$34:$A$777,$A201,СВЦЭМ!$B$34:$B$777,G$190)+'СЕТ СН'!$F$12-'СЕТ СН'!$F$21</f>
        <v>-472.48127475000001</v>
      </c>
      <c r="H201" s="37">
        <f>SUMIFS(СВЦЭМ!$F$34:$F$777,СВЦЭМ!$A$34:$A$777,$A201,СВЦЭМ!$B$34:$B$777,H$190)+'СЕТ СН'!$F$12-'СЕТ СН'!$F$21</f>
        <v>-481.56587793</v>
      </c>
      <c r="I201" s="37">
        <f>SUMIFS(СВЦЭМ!$F$34:$F$777,СВЦЭМ!$A$34:$A$777,$A201,СВЦЭМ!$B$34:$B$777,I$190)+'СЕТ СН'!$F$12-'СЕТ СН'!$F$21</f>
        <v>-491.76625975000002</v>
      </c>
      <c r="J201" s="37">
        <f>SUMIFS(СВЦЭМ!$F$34:$F$777,СВЦЭМ!$A$34:$A$777,$A201,СВЦЭМ!$B$34:$B$777,J$190)+'СЕТ СН'!$F$12-'СЕТ СН'!$F$21</f>
        <v>-498.57089688999997</v>
      </c>
      <c r="K201" s="37">
        <f>SUMIFS(СВЦЭМ!$F$34:$F$777,СВЦЭМ!$A$34:$A$777,$A201,СВЦЭМ!$B$34:$B$777,K$190)+'СЕТ СН'!$F$12-'СЕТ СН'!$F$21</f>
        <v>-500.22634786999998</v>
      </c>
      <c r="L201" s="37">
        <f>SUMIFS(СВЦЭМ!$F$34:$F$777,СВЦЭМ!$A$34:$A$777,$A201,СВЦЭМ!$B$34:$B$777,L$190)+'СЕТ СН'!$F$12-'СЕТ СН'!$F$21</f>
        <v>-496.36192727000002</v>
      </c>
      <c r="M201" s="37">
        <f>SUMIFS(СВЦЭМ!$F$34:$F$777,СВЦЭМ!$A$34:$A$777,$A201,СВЦЭМ!$B$34:$B$777,M$190)+'СЕТ СН'!$F$12-'СЕТ СН'!$F$21</f>
        <v>-494.19768546</v>
      </c>
      <c r="N201" s="37">
        <f>SUMIFS(СВЦЭМ!$F$34:$F$777,СВЦЭМ!$A$34:$A$777,$A201,СВЦЭМ!$B$34:$B$777,N$190)+'СЕТ СН'!$F$12-'СЕТ СН'!$F$21</f>
        <v>-496.06679856</v>
      </c>
      <c r="O201" s="37">
        <f>SUMIFS(СВЦЭМ!$F$34:$F$777,СВЦЭМ!$A$34:$A$777,$A201,СВЦЭМ!$B$34:$B$777,O$190)+'СЕТ СН'!$F$12-'СЕТ СН'!$F$21</f>
        <v>-497.46618914999999</v>
      </c>
      <c r="P201" s="37">
        <f>SUMIFS(СВЦЭМ!$F$34:$F$777,СВЦЭМ!$A$34:$A$777,$A201,СВЦЭМ!$B$34:$B$777,P$190)+'СЕТ СН'!$F$12-'СЕТ СН'!$F$21</f>
        <v>-498.08896953999999</v>
      </c>
      <c r="Q201" s="37">
        <f>SUMIFS(СВЦЭМ!$F$34:$F$777,СВЦЭМ!$A$34:$A$777,$A201,СВЦЭМ!$B$34:$B$777,Q$190)+'СЕТ СН'!$F$12-'СЕТ СН'!$F$21</f>
        <v>-498.41871918999999</v>
      </c>
      <c r="R201" s="37">
        <f>SUMIFS(СВЦЭМ!$F$34:$F$777,СВЦЭМ!$A$34:$A$777,$A201,СВЦЭМ!$B$34:$B$777,R$190)+'СЕТ СН'!$F$12-'СЕТ СН'!$F$21</f>
        <v>-498.51437412999996</v>
      </c>
      <c r="S201" s="37">
        <f>SUMIFS(СВЦЭМ!$F$34:$F$777,СВЦЭМ!$A$34:$A$777,$A201,СВЦЭМ!$B$34:$B$777,S$190)+'СЕТ СН'!$F$12-'СЕТ СН'!$F$21</f>
        <v>-496.37920635</v>
      </c>
      <c r="T201" s="37">
        <f>SUMIFS(СВЦЭМ!$F$34:$F$777,СВЦЭМ!$A$34:$A$777,$A201,СВЦЭМ!$B$34:$B$777,T$190)+'СЕТ СН'!$F$12-'СЕТ СН'!$F$21</f>
        <v>-491.30189509000002</v>
      </c>
      <c r="U201" s="37">
        <f>SUMIFS(СВЦЭМ!$F$34:$F$777,СВЦЭМ!$A$34:$A$777,$A201,СВЦЭМ!$B$34:$B$777,U$190)+'СЕТ СН'!$F$12-'СЕТ СН'!$F$21</f>
        <v>-488.54006329000003</v>
      </c>
      <c r="V201" s="37">
        <f>SUMIFS(СВЦЭМ!$F$34:$F$777,СВЦЭМ!$A$34:$A$777,$A201,СВЦЭМ!$B$34:$B$777,V$190)+'СЕТ СН'!$F$12-'СЕТ СН'!$F$21</f>
        <v>-491.78848139000002</v>
      </c>
      <c r="W201" s="37">
        <f>SUMIFS(СВЦЭМ!$F$34:$F$777,СВЦЭМ!$A$34:$A$777,$A201,СВЦЭМ!$B$34:$B$777,W$190)+'СЕТ СН'!$F$12-'СЕТ СН'!$F$21</f>
        <v>-497.55213956</v>
      </c>
      <c r="X201" s="37">
        <f>SUMIFS(СВЦЭМ!$F$34:$F$777,СВЦЭМ!$A$34:$A$777,$A201,СВЦЭМ!$B$34:$B$777,X$190)+'СЕТ СН'!$F$12-'СЕТ СН'!$F$21</f>
        <v>-500.8463577</v>
      </c>
      <c r="Y201" s="37">
        <f>SUMIFS(СВЦЭМ!$F$34:$F$777,СВЦЭМ!$A$34:$A$777,$A201,СВЦЭМ!$B$34:$B$777,Y$190)+'СЕТ СН'!$F$12-'СЕТ СН'!$F$21</f>
        <v>-489.78048969999998</v>
      </c>
    </row>
    <row r="202" spans="1:25" ht="15.75" x14ac:dyDescent="0.2">
      <c r="A202" s="36">
        <f t="shared" si="5"/>
        <v>43020</v>
      </c>
      <c r="B202" s="37">
        <f>SUMIFS(СВЦЭМ!$F$34:$F$777,СВЦЭМ!$A$34:$A$777,$A202,СВЦЭМ!$B$34:$B$777,B$190)+'СЕТ СН'!$F$12-'СЕТ СН'!$F$21</f>
        <v>-481.36709292</v>
      </c>
      <c r="C202" s="37">
        <f>SUMIFS(СВЦЭМ!$F$34:$F$777,СВЦЭМ!$A$34:$A$777,$A202,СВЦЭМ!$B$34:$B$777,C$190)+'СЕТ СН'!$F$12-'СЕТ СН'!$F$21</f>
        <v>-475.84140251999997</v>
      </c>
      <c r="D202" s="37">
        <f>SUMIFS(СВЦЭМ!$F$34:$F$777,СВЦЭМ!$A$34:$A$777,$A202,СВЦЭМ!$B$34:$B$777,D$190)+'СЕТ СН'!$F$12-'СЕТ СН'!$F$21</f>
        <v>-472.62788926000002</v>
      </c>
      <c r="E202" s="37">
        <f>SUMIFS(СВЦЭМ!$F$34:$F$777,СВЦЭМ!$A$34:$A$777,$A202,СВЦЭМ!$B$34:$B$777,E$190)+'СЕТ СН'!$F$12-'СЕТ СН'!$F$21</f>
        <v>-471.20198848000001</v>
      </c>
      <c r="F202" s="37">
        <f>SUMIFS(СВЦЭМ!$F$34:$F$777,СВЦЭМ!$A$34:$A$777,$A202,СВЦЭМ!$B$34:$B$777,F$190)+'СЕТ СН'!$F$12-'СЕТ СН'!$F$21</f>
        <v>-470.87647738999999</v>
      </c>
      <c r="G202" s="37">
        <f>SUMIFS(СВЦЭМ!$F$34:$F$777,СВЦЭМ!$A$34:$A$777,$A202,СВЦЭМ!$B$34:$B$777,G$190)+'СЕТ СН'!$F$12-'СЕТ СН'!$F$21</f>
        <v>-475.82695605999999</v>
      </c>
      <c r="H202" s="37">
        <f>SUMIFS(СВЦЭМ!$F$34:$F$777,СВЦЭМ!$A$34:$A$777,$A202,СВЦЭМ!$B$34:$B$777,H$190)+'СЕТ СН'!$F$12-'СЕТ СН'!$F$21</f>
        <v>-484.66319770000001</v>
      </c>
      <c r="I202" s="37">
        <f>SUMIFS(СВЦЭМ!$F$34:$F$777,СВЦЭМ!$A$34:$A$777,$A202,СВЦЭМ!$B$34:$B$777,I$190)+'СЕТ СН'!$F$12-'СЕТ СН'!$F$21</f>
        <v>-493.38912814000003</v>
      </c>
      <c r="J202" s="37">
        <f>SUMIFS(СВЦЭМ!$F$34:$F$777,СВЦЭМ!$A$34:$A$777,$A202,СВЦЭМ!$B$34:$B$777,J$190)+'СЕТ СН'!$F$12-'СЕТ СН'!$F$21</f>
        <v>-498.51220175999998</v>
      </c>
      <c r="K202" s="37">
        <f>SUMIFS(СВЦЭМ!$F$34:$F$777,СВЦЭМ!$A$34:$A$777,$A202,СВЦЭМ!$B$34:$B$777,K$190)+'СЕТ СН'!$F$12-'СЕТ СН'!$F$21</f>
        <v>-498.37319795000002</v>
      </c>
      <c r="L202" s="37">
        <f>SUMIFS(СВЦЭМ!$F$34:$F$777,СВЦЭМ!$A$34:$A$777,$A202,СВЦЭМ!$B$34:$B$777,L$190)+'СЕТ СН'!$F$12-'СЕТ СН'!$F$21</f>
        <v>-495.18789744999998</v>
      </c>
      <c r="M202" s="37">
        <f>SUMIFS(СВЦЭМ!$F$34:$F$777,СВЦЭМ!$A$34:$A$777,$A202,СВЦЭМ!$B$34:$B$777,M$190)+'СЕТ СН'!$F$12-'СЕТ СН'!$F$21</f>
        <v>-494.31829800000003</v>
      </c>
      <c r="N202" s="37">
        <f>SUMIFS(СВЦЭМ!$F$34:$F$777,СВЦЭМ!$A$34:$A$777,$A202,СВЦЭМ!$B$34:$B$777,N$190)+'СЕТ СН'!$F$12-'СЕТ СН'!$F$21</f>
        <v>-495.63472308999997</v>
      </c>
      <c r="O202" s="37">
        <f>SUMIFS(СВЦЭМ!$F$34:$F$777,СВЦЭМ!$A$34:$A$777,$A202,СВЦЭМ!$B$34:$B$777,O$190)+'СЕТ СН'!$F$12-'СЕТ СН'!$F$21</f>
        <v>-496.03940527999998</v>
      </c>
      <c r="P202" s="37">
        <f>SUMIFS(СВЦЭМ!$F$34:$F$777,СВЦЭМ!$A$34:$A$777,$A202,СВЦЭМ!$B$34:$B$777,P$190)+'СЕТ СН'!$F$12-'СЕТ СН'!$F$21</f>
        <v>-496.62346506</v>
      </c>
      <c r="Q202" s="37">
        <f>SUMIFS(СВЦЭМ!$F$34:$F$777,СВЦЭМ!$A$34:$A$777,$A202,СВЦЭМ!$B$34:$B$777,Q$190)+'СЕТ СН'!$F$12-'СЕТ СН'!$F$21</f>
        <v>-497.12683239</v>
      </c>
      <c r="R202" s="37">
        <f>SUMIFS(СВЦЭМ!$F$34:$F$777,СВЦЭМ!$A$34:$A$777,$A202,СВЦЭМ!$B$34:$B$777,R$190)+'СЕТ СН'!$F$12-'СЕТ СН'!$F$21</f>
        <v>-497.47983449000003</v>
      </c>
      <c r="S202" s="37">
        <f>SUMIFS(СВЦЭМ!$F$34:$F$777,СВЦЭМ!$A$34:$A$777,$A202,СВЦЭМ!$B$34:$B$777,S$190)+'СЕТ СН'!$F$12-'СЕТ СН'!$F$21</f>
        <v>-496.01938803999997</v>
      </c>
      <c r="T202" s="37">
        <f>SUMIFS(СВЦЭМ!$F$34:$F$777,СВЦЭМ!$A$34:$A$777,$A202,СВЦЭМ!$B$34:$B$777,T$190)+'СЕТ СН'!$F$12-'СЕТ СН'!$F$21</f>
        <v>-492.81123564000001</v>
      </c>
      <c r="U202" s="37">
        <f>SUMIFS(СВЦЭМ!$F$34:$F$777,СВЦЭМ!$A$34:$A$777,$A202,СВЦЭМ!$B$34:$B$777,U$190)+'СЕТ СН'!$F$12-'СЕТ СН'!$F$21</f>
        <v>-490.11353764</v>
      </c>
      <c r="V202" s="37">
        <f>SUMIFS(СВЦЭМ!$F$34:$F$777,СВЦЭМ!$A$34:$A$777,$A202,СВЦЭМ!$B$34:$B$777,V$190)+'СЕТ СН'!$F$12-'СЕТ СН'!$F$21</f>
        <v>-491.85611719999997</v>
      </c>
      <c r="W202" s="37">
        <f>SUMIFS(СВЦЭМ!$F$34:$F$777,СВЦЭМ!$A$34:$A$777,$A202,СВЦЭМ!$B$34:$B$777,W$190)+'СЕТ СН'!$F$12-'СЕТ СН'!$F$21</f>
        <v>-496.31158734999997</v>
      </c>
      <c r="X202" s="37">
        <f>SUMIFS(СВЦЭМ!$F$34:$F$777,СВЦЭМ!$A$34:$A$777,$A202,СВЦЭМ!$B$34:$B$777,X$190)+'СЕТ СН'!$F$12-'СЕТ СН'!$F$21</f>
        <v>-500.46610972999997</v>
      </c>
      <c r="Y202" s="37">
        <f>SUMIFS(СВЦЭМ!$F$34:$F$777,СВЦЭМ!$A$34:$A$777,$A202,СВЦЭМ!$B$34:$B$777,Y$190)+'СЕТ СН'!$F$12-'СЕТ СН'!$F$21</f>
        <v>-491.38181546999999</v>
      </c>
    </row>
    <row r="203" spans="1:25" ht="15.75" x14ac:dyDescent="0.2">
      <c r="A203" s="36">
        <f t="shared" si="5"/>
        <v>43021</v>
      </c>
      <c r="B203" s="37">
        <f>SUMIFS(СВЦЭМ!$F$34:$F$777,СВЦЭМ!$A$34:$A$777,$A203,СВЦЭМ!$B$34:$B$777,B$190)+'СЕТ СН'!$F$12-'СЕТ СН'!$F$21</f>
        <v>-481.74165823999999</v>
      </c>
      <c r="C203" s="37">
        <f>SUMIFS(СВЦЭМ!$F$34:$F$777,СВЦЭМ!$A$34:$A$777,$A203,СВЦЭМ!$B$34:$B$777,C$190)+'СЕТ СН'!$F$12-'СЕТ СН'!$F$21</f>
        <v>-482.03487726999998</v>
      </c>
      <c r="D203" s="37">
        <f>SUMIFS(СВЦЭМ!$F$34:$F$777,СВЦЭМ!$A$34:$A$777,$A203,СВЦЭМ!$B$34:$B$777,D$190)+'СЕТ СН'!$F$12-'СЕТ СН'!$F$21</f>
        <v>-477.35680258000002</v>
      </c>
      <c r="E203" s="37">
        <f>SUMIFS(СВЦЭМ!$F$34:$F$777,СВЦЭМ!$A$34:$A$777,$A203,СВЦЭМ!$B$34:$B$777,E$190)+'СЕТ СН'!$F$12-'СЕТ СН'!$F$21</f>
        <v>-469.58074619000001</v>
      </c>
      <c r="F203" s="37">
        <f>SUMIFS(СВЦЭМ!$F$34:$F$777,СВЦЭМ!$A$34:$A$777,$A203,СВЦЭМ!$B$34:$B$777,F$190)+'СЕТ СН'!$F$12-'СЕТ СН'!$F$21</f>
        <v>-466.63407501</v>
      </c>
      <c r="G203" s="37">
        <f>SUMIFS(СВЦЭМ!$F$34:$F$777,СВЦЭМ!$A$34:$A$777,$A203,СВЦЭМ!$B$34:$B$777,G$190)+'СЕТ СН'!$F$12-'СЕТ СН'!$F$21</f>
        <v>-470.05065724999997</v>
      </c>
      <c r="H203" s="37">
        <f>SUMIFS(СВЦЭМ!$F$34:$F$777,СВЦЭМ!$A$34:$A$777,$A203,СВЦЭМ!$B$34:$B$777,H$190)+'СЕТ СН'!$F$12-'СЕТ СН'!$F$21</f>
        <v>-479.11528772999998</v>
      </c>
      <c r="I203" s="37">
        <f>SUMIFS(СВЦЭМ!$F$34:$F$777,СВЦЭМ!$A$34:$A$777,$A203,СВЦЭМ!$B$34:$B$777,I$190)+'СЕТ СН'!$F$12-'СЕТ СН'!$F$21</f>
        <v>-485.71316043000002</v>
      </c>
      <c r="J203" s="37">
        <f>SUMIFS(СВЦЭМ!$F$34:$F$777,СВЦЭМ!$A$34:$A$777,$A203,СВЦЭМ!$B$34:$B$777,J$190)+'СЕТ СН'!$F$12-'СЕТ СН'!$F$21</f>
        <v>-490.94075465999998</v>
      </c>
      <c r="K203" s="37">
        <f>SUMIFS(СВЦЭМ!$F$34:$F$777,СВЦЭМ!$A$34:$A$777,$A203,СВЦЭМ!$B$34:$B$777,K$190)+'СЕТ СН'!$F$12-'СЕТ СН'!$F$21</f>
        <v>-497.12184289999999</v>
      </c>
      <c r="L203" s="37">
        <f>SUMIFS(СВЦЭМ!$F$34:$F$777,СВЦЭМ!$A$34:$A$777,$A203,СВЦЭМ!$B$34:$B$777,L$190)+'СЕТ СН'!$F$12-'СЕТ СН'!$F$21</f>
        <v>-496.25472188000003</v>
      </c>
      <c r="M203" s="37">
        <f>SUMIFS(СВЦЭМ!$F$34:$F$777,СВЦЭМ!$A$34:$A$777,$A203,СВЦЭМ!$B$34:$B$777,M$190)+'СЕТ СН'!$F$12-'СЕТ СН'!$F$21</f>
        <v>-495.86128037999998</v>
      </c>
      <c r="N203" s="37">
        <f>SUMIFS(СВЦЭМ!$F$34:$F$777,СВЦЭМ!$A$34:$A$777,$A203,СВЦЭМ!$B$34:$B$777,N$190)+'СЕТ СН'!$F$12-'СЕТ СН'!$F$21</f>
        <v>-497.19808554999997</v>
      </c>
      <c r="O203" s="37">
        <f>SUMIFS(СВЦЭМ!$F$34:$F$777,СВЦЭМ!$A$34:$A$777,$A203,СВЦЭМ!$B$34:$B$777,O$190)+'СЕТ СН'!$F$12-'СЕТ СН'!$F$21</f>
        <v>-497.81830564000001</v>
      </c>
      <c r="P203" s="37">
        <f>SUMIFS(СВЦЭМ!$F$34:$F$777,СВЦЭМ!$A$34:$A$777,$A203,СВЦЭМ!$B$34:$B$777,P$190)+'СЕТ СН'!$F$12-'СЕТ СН'!$F$21</f>
        <v>-498.52009357999998</v>
      </c>
      <c r="Q203" s="37">
        <f>SUMIFS(СВЦЭМ!$F$34:$F$777,СВЦЭМ!$A$34:$A$777,$A203,СВЦЭМ!$B$34:$B$777,Q$190)+'СЕТ СН'!$F$12-'СЕТ СН'!$F$21</f>
        <v>-498.84945969</v>
      </c>
      <c r="R203" s="37">
        <f>SUMIFS(СВЦЭМ!$F$34:$F$777,СВЦЭМ!$A$34:$A$777,$A203,СВЦЭМ!$B$34:$B$777,R$190)+'СЕТ СН'!$F$12-'СЕТ СН'!$F$21</f>
        <v>-499.00870462</v>
      </c>
      <c r="S203" s="37">
        <f>SUMIFS(СВЦЭМ!$F$34:$F$777,СВЦЭМ!$A$34:$A$777,$A203,СВЦЭМ!$B$34:$B$777,S$190)+'СЕТ СН'!$F$12-'СЕТ СН'!$F$21</f>
        <v>-497.07875815</v>
      </c>
      <c r="T203" s="37">
        <f>SUMIFS(СВЦЭМ!$F$34:$F$777,СВЦЭМ!$A$34:$A$777,$A203,СВЦЭМ!$B$34:$B$777,T$190)+'СЕТ СН'!$F$12-'СЕТ СН'!$F$21</f>
        <v>-493.18580579000002</v>
      </c>
      <c r="U203" s="37">
        <f>SUMIFS(СВЦЭМ!$F$34:$F$777,СВЦЭМ!$A$34:$A$777,$A203,СВЦЭМ!$B$34:$B$777,U$190)+'СЕТ СН'!$F$12-'СЕТ СН'!$F$21</f>
        <v>-490.45380448999998</v>
      </c>
      <c r="V203" s="37">
        <f>SUMIFS(СВЦЭМ!$F$34:$F$777,СВЦЭМ!$A$34:$A$777,$A203,СВЦЭМ!$B$34:$B$777,V$190)+'СЕТ СН'!$F$12-'СЕТ СН'!$F$21</f>
        <v>-492.58043703999999</v>
      </c>
      <c r="W203" s="37">
        <f>SUMIFS(СВЦЭМ!$F$34:$F$777,СВЦЭМ!$A$34:$A$777,$A203,СВЦЭМ!$B$34:$B$777,W$190)+'СЕТ СН'!$F$12-'СЕТ СН'!$F$21</f>
        <v>-497.25805699</v>
      </c>
      <c r="X203" s="37">
        <f>SUMIFS(СВЦЭМ!$F$34:$F$777,СВЦЭМ!$A$34:$A$777,$A203,СВЦЭМ!$B$34:$B$777,X$190)+'СЕТ СН'!$F$12-'СЕТ СН'!$F$21</f>
        <v>-496.90860227000002</v>
      </c>
      <c r="Y203" s="37">
        <f>SUMIFS(СВЦЭМ!$F$34:$F$777,СВЦЭМ!$A$34:$A$777,$A203,СВЦЭМ!$B$34:$B$777,Y$190)+'СЕТ СН'!$F$12-'СЕТ СН'!$F$21</f>
        <v>-484.25962552999999</v>
      </c>
    </row>
    <row r="204" spans="1:25" ht="15.75" x14ac:dyDescent="0.2">
      <c r="A204" s="36">
        <f t="shared" si="5"/>
        <v>43022</v>
      </c>
      <c r="B204" s="37">
        <f>SUMIFS(СВЦЭМ!$F$34:$F$777,СВЦЭМ!$A$34:$A$777,$A204,СВЦЭМ!$B$34:$B$777,B$190)+'СЕТ СН'!$F$12-'СЕТ СН'!$F$21</f>
        <v>-475.49074702000001</v>
      </c>
      <c r="C204" s="37">
        <f>SUMIFS(СВЦЭМ!$F$34:$F$777,СВЦЭМ!$A$34:$A$777,$A204,СВЦЭМ!$B$34:$B$777,C$190)+'СЕТ СН'!$F$12-'СЕТ СН'!$F$21</f>
        <v>-468.8191157</v>
      </c>
      <c r="D204" s="37">
        <f>SUMIFS(СВЦЭМ!$F$34:$F$777,СВЦЭМ!$A$34:$A$777,$A204,СВЦЭМ!$B$34:$B$777,D$190)+'СЕТ СН'!$F$12-'СЕТ СН'!$F$21</f>
        <v>-470.68485778000002</v>
      </c>
      <c r="E204" s="37">
        <f>SUMIFS(СВЦЭМ!$F$34:$F$777,СВЦЭМ!$A$34:$A$777,$A204,СВЦЭМ!$B$34:$B$777,E$190)+'СЕТ СН'!$F$12-'СЕТ СН'!$F$21</f>
        <v>-468.63768651999999</v>
      </c>
      <c r="F204" s="37">
        <f>SUMIFS(СВЦЭМ!$F$34:$F$777,СВЦЭМ!$A$34:$A$777,$A204,СВЦЭМ!$B$34:$B$777,F$190)+'СЕТ СН'!$F$12-'СЕТ СН'!$F$21</f>
        <v>-469.16316426000003</v>
      </c>
      <c r="G204" s="37">
        <f>SUMIFS(СВЦЭМ!$F$34:$F$777,СВЦЭМ!$A$34:$A$777,$A204,СВЦЭМ!$B$34:$B$777,G$190)+'СЕТ СН'!$F$12-'СЕТ СН'!$F$21</f>
        <v>-470.31075447000001</v>
      </c>
      <c r="H204" s="37">
        <f>SUMIFS(СВЦЭМ!$F$34:$F$777,СВЦЭМ!$A$34:$A$777,$A204,СВЦЭМ!$B$34:$B$777,H$190)+'СЕТ СН'!$F$12-'СЕТ СН'!$F$21</f>
        <v>-474.66666662</v>
      </c>
      <c r="I204" s="37">
        <f>SUMIFS(СВЦЭМ!$F$34:$F$777,СВЦЭМ!$A$34:$A$777,$A204,СВЦЭМ!$B$34:$B$777,I$190)+'СЕТ СН'!$F$12-'СЕТ СН'!$F$21</f>
        <v>-480.03731985000002</v>
      </c>
      <c r="J204" s="37">
        <f>SUMIFS(СВЦЭМ!$F$34:$F$777,СВЦЭМ!$A$34:$A$777,$A204,СВЦЭМ!$B$34:$B$777,J$190)+'СЕТ СН'!$F$12-'СЕТ СН'!$F$21</f>
        <v>-492.08150599999999</v>
      </c>
      <c r="K204" s="37">
        <f>SUMIFS(СВЦЭМ!$F$34:$F$777,СВЦЭМ!$A$34:$A$777,$A204,СВЦЭМ!$B$34:$B$777,K$190)+'СЕТ СН'!$F$12-'СЕТ СН'!$F$21</f>
        <v>-501.24380897999998</v>
      </c>
      <c r="L204" s="37">
        <f>SUMIFS(СВЦЭМ!$F$34:$F$777,СВЦЭМ!$A$34:$A$777,$A204,СВЦЭМ!$B$34:$B$777,L$190)+'СЕТ СН'!$F$12-'СЕТ СН'!$F$21</f>
        <v>-497.89214906000001</v>
      </c>
      <c r="M204" s="37">
        <f>SUMIFS(СВЦЭМ!$F$34:$F$777,СВЦЭМ!$A$34:$A$777,$A204,СВЦЭМ!$B$34:$B$777,M$190)+'СЕТ СН'!$F$12-'СЕТ СН'!$F$21</f>
        <v>-496.55881049999999</v>
      </c>
      <c r="N204" s="37">
        <f>SUMIFS(СВЦЭМ!$F$34:$F$777,СВЦЭМ!$A$34:$A$777,$A204,СВЦЭМ!$B$34:$B$777,N$190)+'СЕТ СН'!$F$12-'СЕТ СН'!$F$21</f>
        <v>-497.97840746999998</v>
      </c>
      <c r="O204" s="37">
        <f>SUMIFS(СВЦЭМ!$F$34:$F$777,СВЦЭМ!$A$34:$A$777,$A204,СВЦЭМ!$B$34:$B$777,O$190)+'СЕТ СН'!$F$12-'СЕТ СН'!$F$21</f>
        <v>-498.93835066999998</v>
      </c>
      <c r="P204" s="37">
        <f>SUMIFS(СВЦЭМ!$F$34:$F$777,СВЦЭМ!$A$34:$A$777,$A204,СВЦЭМ!$B$34:$B$777,P$190)+'СЕТ СН'!$F$12-'СЕТ СН'!$F$21</f>
        <v>-499.46571676000002</v>
      </c>
      <c r="Q204" s="37">
        <f>SUMIFS(СВЦЭМ!$F$34:$F$777,СВЦЭМ!$A$34:$A$777,$A204,СВЦЭМ!$B$34:$B$777,Q$190)+'СЕТ СН'!$F$12-'СЕТ СН'!$F$21</f>
        <v>-499.59344894000003</v>
      </c>
      <c r="R204" s="37">
        <f>SUMIFS(СВЦЭМ!$F$34:$F$777,СВЦЭМ!$A$34:$A$777,$A204,СВЦЭМ!$B$34:$B$777,R$190)+'СЕТ СН'!$F$12-'СЕТ СН'!$F$21</f>
        <v>-500.10208891000002</v>
      </c>
      <c r="S204" s="37">
        <f>SUMIFS(СВЦЭМ!$F$34:$F$777,СВЦЭМ!$A$34:$A$777,$A204,СВЦЭМ!$B$34:$B$777,S$190)+'СЕТ СН'!$F$12-'СЕТ СН'!$F$21</f>
        <v>-498.28493703999999</v>
      </c>
      <c r="T204" s="37">
        <f>SUMIFS(СВЦЭМ!$F$34:$F$777,СВЦЭМ!$A$34:$A$777,$A204,СВЦЭМ!$B$34:$B$777,T$190)+'СЕТ СН'!$F$12-'СЕТ СН'!$F$21</f>
        <v>-493.85796868</v>
      </c>
      <c r="U204" s="37">
        <f>SUMIFS(СВЦЭМ!$F$34:$F$777,СВЦЭМ!$A$34:$A$777,$A204,СВЦЭМ!$B$34:$B$777,U$190)+'СЕТ СН'!$F$12-'СЕТ СН'!$F$21</f>
        <v>-490.51635111999997</v>
      </c>
      <c r="V204" s="37">
        <f>SUMIFS(СВЦЭМ!$F$34:$F$777,СВЦЭМ!$A$34:$A$777,$A204,СВЦЭМ!$B$34:$B$777,V$190)+'СЕТ СН'!$F$12-'СЕТ СН'!$F$21</f>
        <v>-494.38536685999998</v>
      </c>
      <c r="W204" s="37">
        <f>SUMIFS(СВЦЭМ!$F$34:$F$777,СВЦЭМ!$A$34:$A$777,$A204,СВЦЭМ!$B$34:$B$777,W$190)+'СЕТ СН'!$F$12-'СЕТ СН'!$F$21</f>
        <v>-499.73322279000001</v>
      </c>
      <c r="X204" s="37">
        <f>SUMIFS(СВЦЭМ!$F$34:$F$777,СВЦЭМ!$A$34:$A$777,$A204,СВЦЭМ!$B$34:$B$777,X$190)+'СЕТ СН'!$F$12-'СЕТ СН'!$F$21</f>
        <v>-496.08316730000001</v>
      </c>
      <c r="Y204" s="37">
        <f>SUMIFS(СВЦЭМ!$F$34:$F$777,СВЦЭМ!$A$34:$A$777,$A204,СВЦЭМ!$B$34:$B$777,Y$190)+'СЕТ СН'!$F$12-'СЕТ СН'!$F$21</f>
        <v>-484.73514502</v>
      </c>
    </row>
    <row r="205" spans="1:25" ht="15.75" x14ac:dyDescent="0.2">
      <c r="A205" s="36">
        <f t="shared" si="5"/>
        <v>43023</v>
      </c>
      <c r="B205" s="37">
        <f>SUMIFS(СВЦЭМ!$F$34:$F$777,СВЦЭМ!$A$34:$A$777,$A205,СВЦЭМ!$B$34:$B$777,B$190)+'СЕТ СН'!$F$12-'СЕТ СН'!$F$21</f>
        <v>-478.90748381000003</v>
      </c>
      <c r="C205" s="37">
        <f>SUMIFS(СВЦЭМ!$F$34:$F$777,СВЦЭМ!$A$34:$A$777,$A205,СВЦЭМ!$B$34:$B$777,C$190)+'СЕТ СН'!$F$12-'СЕТ СН'!$F$21</f>
        <v>-473.06624325000001</v>
      </c>
      <c r="D205" s="37">
        <f>SUMIFS(СВЦЭМ!$F$34:$F$777,СВЦЭМ!$A$34:$A$777,$A205,СВЦЭМ!$B$34:$B$777,D$190)+'СЕТ СН'!$F$12-'СЕТ СН'!$F$21</f>
        <v>-469.05956684</v>
      </c>
      <c r="E205" s="37">
        <f>SUMIFS(СВЦЭМ!$F$34:$F$777,СВЦЭМ!$A$34:$A$777,$A205,СВЦЭМ!$B$34:$B$777,E$190)+'СЕТ СН'!$F$12-'СЕТ СН'!$F$21</f>
        <v>-467.31646911000001</v>
      </c>
      <c r="F205" s="37">
        <f>SUMIFS(СВЦЭМ!$F$34:$F$777,СВЦЭМ!$A$34:$A$777,$A205,СВЦЭМ!$B$34:$B$777,F$190)+'СЕТ СН'!$F$12-'СЕТ СН'!$F$21</f>
        <v>-467.34290239000001</v>
      </c>
      <c r="G205" s="37">
        <f>SUMIFS(СВЦЭМ!$F$34:$F$777,СВЦЭМ!$A$34:$A$777,$A205,СВЦЭМ!$B$34:$B$777,G$190)+'СЕТ СН'!$F$12-'СЕТ СН'!$F$21</f>
        <v>-470.2836752</v>
      </c>
      <c r="H205" s="37">
        <f>SUMIFS(СВЦЭМ!$F$34:$F$777,СВЦЭМ!$A$34:$A$777,$A205,СВЦЭМ!$B$34:$B$777,H$190)+'СЕТ СН'!$F$12-'СЕТ СН'!$F$21</f>
        <v>-473.36245979</v>
      </c>
      <c r="I205" s="37">
        <f>SUMIFS(СВЦЭМ!$F$34:$F$777,СВЦЭМ!$A$34:$A$777,$A205,СВЦЭМ!$B$34:$B$777,I$190)+'СЕТ СН'!$F$12-'СЕТ СН'!$F$21</f>
        <v>-477.32162070999999</v>
      </c>
      <c r="J205" s="37">
        <f>SUMIFS(СВЦЭМ!$F$34:$F$777,СВЦЭМ!$A$34:$A$777,$A205,СВЦЭМ!$B$34:$B$777,J$190)+'СЕТ СН'!$F$12-'СЕТ СН'!$F$21</f>
        <v>-490.36530703</v>
      </c>
      <c r="K205" s="37">
        <f>SUMIFS(СВЦЭМ!$F$34:$F$777,СВЦЭМ!$A$34:$A$777,$A205,СВЦЭМ!$B$34:$B$777,K$190)+'СЕТ СН'!$F$12-'СЕТ СН'!$F$21</f>
        <v>-501.31986310000002</v>
      </c>
      <c r="L205" s="37">
        <f>SUMIFS(СВЦЭМ!$F$34:$F$777,СВЦЭМ!$A$34:$A$777,$A205,СВЦЭМ!$B$34:$B$777,L$190)+'СЕТ СН'!$F$12-'СЕТ СН'!$F$21</f>
        <v>-499.34107874</v>
      </c>
      <c r="M205" s="37">
        <f>SUMIFS(СВЦЭМ!$F$34:$F$777,СВЦЭМ!$A$34:$A$777,$A205,СВЦЭМ!$B$34:$B$777,M$190)+'СЕТ СН'!$F$12-'СЕТ СН'!$F$21</f>
        <v>-498.50025194</v>
      </c>
      <c r="N205" s="37">
        <f>SUMIFS(СВЦЭМ!$F$34:$F$777,СВЦЭМ!$A$34:$A$777,$A205,СВЦЭМ!$B$34:$B$777,N$190)+'СЕТ СН'!$F$12-'СЕТ СН'!$F$21</f>
        <v>-499.98067629000002</v>
      </c>
      <c r="O205" s="37">
        <f>SUMIFS(СВЦЭМ!$F$34:$F$777,СВЦЭМ!$A$34:$A$777,$A205,СВЦЭМ!$B$34:$B$777,O$190)+'СЕТ СН'!$F$12-'СЕТ СН'!$F$21</f>
        <v>-500.94050602999999</v>
      </c>
      <c r="P205" s="37">
        <f>SUMIFS(СВЦЭМ!$F$34:$F$777,СВЦЭМ!$A$34:$A$777,$A205,СВЦЭМ!$B$34:$B$777,P$190)+'СЕТ СН'!$F$12-'СЕТ СН'!$F$21</f>
        <v>-501.57072641000002</v>
      </c>
      <c r="Q205" s="37">
        <f>SUMIFS(СВЦЭМ!$F$34:$F$777,СВЦЭМ!$A$34:$A$777,$A205,СВЦЭМ!$B$34:$B$777,Q$190)+'СЕТ СН'!$F$12-'СЕТ СН'!$F$21</f>
        <v>-501.80761081000003</v>
      </c>
      <c r="R205" s="37">
        <f>SUMIFS(СВЦЭМ!$F$34:$F$777,СВЦЭМ!$A$34:$A$777,$A205,СВЦЭМ!$B$34:$B$777,R$190)+'СЕТ СН'!$F$12-'СЕТ СН'!$F$21</f>
        <v>-501.79232797999998</v>
      </c>
      <c r="S205" s="37">
        <f>SUMIFS(СВЦЭМ!$F$34:$F$777,СВЦЭМ!$A$34:$A$777,$A205,СВЦЭМ!$B$34:$B$777,S$190)+'СЕТ СН'!$F$12-'СЕТ СН'!$F$21</f>
        <v>-499.09997550000003</v>
      </c>
      <c r="T205" s="37">
        <f>SUMIFS(СВЦЭМ!$F$34:$F$777,СВЦЭМ!$A$34:$A$777,$A205,СВЦЭМ!$B$34:$B$777,T$190)+'СЕТ СН'!$F$12-'СЕТ СН'!$F$21</f>
        <v>-494.64794625000002</v>
      </c>
      <c r="U205" s="37">
        <f>SUMIFS(СВЦЭМ!$F$34:$F$777,СВЦЭМ!$A$34:$A$777,$A205,СВЦЭМ!$B$34:$B$777,U$190)+'СЕТ СН'!$F$12-'СЕТ СН'!$F$21</f>
        <v>-491.17870059000001</v>
      </c>
      <c r="V205" s="37">
        <f>SUMIFS(СВЦЭМ!$F$34:$F$777,СВЦЭМ!$A$34:$A$777,$A205,СВЦЭМ!$B$34:$B$777,V$190)+'СЕТ СН'!$F$12-'СЕТ СН'!$F$21</f>
        <v>-493.08816335</v>
      </c>
      <c r="W205" s="37">
        <f>SUMIFS(СВЦЭМ!$F$34:$F$777,СВЦЭМ!$A$34:$A$777,$A205,СВЦЭМ!$B$34:$B$777,W$190)+'СЕТ СН'!$F$12-'СЕТ СН'!$F$21</f>
        <v>-497.71280376999999</v>
      </c>
      <c r="X205" s="37">
        <f>SUMIFS(СВЦЭМ!$F$34:$F$777,СВЦЭМ!$A$34:$A$777,$A205,СВЦЭМ!$B$34:$B$777,X$190)+'СЕТ СН'!$F$12-'СЕТ СН'!$F$21</f>
        <v>-499.40694983999998</v>
      </c>
      <c r="Y205" s="37">
        <f>SUMIFS(СВЦЭМ!$F$34:$F$777,СВЦЭМ!$A$34:$A$777,$A205,СВЦЭМ!$B$34:$B$777,Y$190)+'СЕТ СН'!$F$12-'СЕТ СН'!$F$21</f>
        <v>-488.77652623</v>
      </c>
    </row>
    <row r="206" spans="1:25" ht="15.75" x14ac:dyDescent="0.2">
      <c r="A206" s="36">
        <f t="shared" si="5"/>
        <v>43024</v>
      </c>
      <c r="B206" s="37">
        <f>SUMIFS(СВЦЭМ!$F$34:$F$777,СВЦЭМ!$A$34:$A$777,$A206,СВЦЭМ!$B$34:$B$777,B$190)+'СЕТ СН'!$F$12-'СЕТ СН'!$F$21</f>
        <v>-485.36338711999997</v>
      </c>
      <c r="C206" s="37">
        <f>SUMIFS(СВЦЭМ!$F$34:$F$777,СВЦЭМ!$A$34:$A$777,$A206,СВЦЭМ!$B$34:$B$777,C$190)+'СЕТ СН'!$F$12-'СЕТ СН'!$F$21</f>
        <v>-481.39519397999999</v>
      </c>
      <c r="D206" s="37">
        <f>SUMIFS(СВЦЭМ!$F$34:$F$777,СВЦЭМ!$A$34:$A$777,$A206,СВЦЭМ!$B$34:$B$777,D$190)+'СЕТ СН'!$F$12-'СЕТ СН'!$F$21</f>
        <v>-478.02987995000001</v>
      </c>
      <c r="E206" s="37">
        <f>SUMIFS(СВЦЭМ!$F$34:$F$777,СВЦЭМ!$A$34:$A$777,$A206,СВЦЭМ!$B$34:$B$777,E$190)+'СЕТ СН'!$F$12-'СЕТ СН'!$F$21</f>
        <v>-476.53178407000001</v>
      </c>
      <c r="F206" s="37">
        <f>SUMIFS(СВЦЭМ!$F$34:$F$777,СВЦЭМ!$A$34:$A$777,$A206,СВЦЭМ!$B$34:$B$777,F$190)+'СЕТ СН'!$F$12-'СЕТ СН'!$F$21</f>
        <v>-477.00144757999999</v>
      </c>
      <c r="G206" s="37">
        <f>SUMIFS(СВЦЭМ!$F$34:$F$777,СВЦЭМ!$A$34:$A$777,$A206,СВЦЭМ!$B$34:$B$777,G$190)+'СЕТ СН'!$F$12-'СЕТ СН'!$F$21</f>
        <v>-480.15781200999999</v>
      </c>
      <c r="H206" s="37">
        <f>SUMIFS(СВЦЭМ!$F$34:$F$777,СВЦЭМ!$A$34:$A$777,$A206,СВЦЭМ!$B$34:$B$777,H$190)+'СЕТ СН'!$F$12-'СЕТ СН'!$F$21</f>
        <v>-480.60146937000002</v>
      </c>
      <c r="I206" s="37">
        <f>SUMIFS(СВЦЭМ!$F$34:$F$777,СВЦЭМ!$A$34:$A$777,$A206,СВЦЭМ!$B$34:$B$777,I$190)+'СЕТ СН'!$F$12-'СЕТ СН'!$F$21</f>
        <v>-482.11430609000001</v>
      </c>
      <c r="J206" s="37">
        <f>SUMIFS(СВЦЭМ!$F$34:$F$777,СВЦЭМ!$A$34:$A$777,$A206,СВЦЭМ!$B$34:$B$777,J$190)+'СЕТ СН'!$F$12-'СЕТ СН'!$F$21</f>
        <v>-486.45366163</v>
      </c>
      <c r="K206" s="37">
        <f>SUMIFS(СВЦЭМ!$F$34:$F$777,СВЦЭМ!$A$34:$A$777,$A206,СВЦЭМ!$B$34:$B$777,K$190)+'СЕТ СН'!$F$12-'СЕТ СН'!$F$21</f>
        <v>-493.34906891000003</v>
      </c>
      <c r="L206" s="37">
        <f>SUMIFS(СВЦЭМ!$F$34:$F$777,СВЦЭМ!$A$34:$A$777,$A206,СВЦЭМ!$B$34:$B$777,L$190)+'СЕТ СН'!$F$12-'СЕТ СН'!$F$21</f>
        <v>-502.35594344000003</v>
      </c>
      <c r="M206" s="37">
        <f>SUMIFS(СВЦЭМ!$F$34:$F$777,СВЦЭМ!$A$34:$A$777,$A206,СВЦЭМ!$B$34:$B$777,M$190)+'СЕТ СН'!$F$12-'СЕТ СН'!$F$21</f>
        <v>-506.89551263999999</v>
      </c>
      <c r="N206" s="37">
        <f>SUMIFS(СВЦЭМ!$F$34:$F$777,СВЦЭМ!$A$34:$A$777,$A206,СВЦЭМ!$B$34:$B$777,N$190)+'СЕТ СН'!$F$12-'СЕТ СН'!$F$21</f>
        <v>-507.19374748000001</v>
      </c>
      <c r="O206" s="37">
        <f>SUMIFS(СВЦЭМ!$F$34:$F$777,СВЦЭМ!$A$34:$A$777,$A206,СВЦЭМ!$B$34:$B$777,O$190)+'СЕТ СН'!$F$12-'СЕТ СН'!$F$21</f>
        <v>-506.89692286000002</v>
      </c>
      <c r="P206" s="37">
        <f>SUMIFS(СВЦЭМ!$F$34:$F$777,СВЦЭМ!$A$34:$A$777,$A206,СВЦЭМ!$B$34:$B$777,P$190)+'СЕТ СН'!$F$12-'СЕТ СН'!$F$21</f>
        <v>-507.76701356000001</v>
      </c>
      <c r="Q206" s="37">
        <f>SUMIFS(СВЦЭМ!$F$34:$F$777,СВЦЭМ!$A$34:$A$777,$A206,СВЦЭМ!$B$34:$B$777,Q$190)+'СЕТ СН'!$F$12-'СЕТ СН'!$F$21</f>
        <v>-507.93165297999997</v>
      </c>
      <c r="R206" s="37">
        <f>SUMIFS(СВЦЭМ!$F$34:$F$777,СВЦЭМ!$A$34:$A$777,$A206,СВЦЭМ!$B$34:$B$777,R$190)+'СЕТ СН'!$F$12-'СЕТ СН'!$F$21</f>
        <v>-508.16101395999999</v>
      </c>
      <c r="S206" s="37">
        <f>SUMIFS(СВЦЭМ!$F$34:$F$777,СВЦЭМ!$A$34:$A$777,$A206,СВЦЭМ!$B$34:$B$777,S$190)+'СЕТ СН'!$F$12-'СЕТ СН'!$F$21</f>
        <v>-507.07856930000003</v>
      </c>
      <c r="T206" s="37">
        <f>SUMIFS(СВЦЭМ!$F$34:$F$777,СВЦЭМ!$A$34:$A$777,$A206,СВЦЭМ!$B$34:$B$777,T$190)+'СЕТ СН'!$F$12-'СЕТ СН'!$F$21</f>
        <v>-505.51535453999998</v>
      </c>
      <c r="U206" s="37">
        <f>SUMIFS(СВЦЭМ!$F$34:$F$777,СВЦЭМ!$A$34:$A$777,$A206,СВЦЭМ!$B$34:$B$777,U$190)+'СЕТ СН'!$F$12-'СЕТ СН'!$F$21</f>
        <v>-504.44363061000001</v>
      </c>
      <c r="V206" s="37">
        <f>SUMIFS(СВЦЭМ!$F$34:$F$777,СВЦЭМ!$A$34:$A$777,$A206,СВЦЭМ!$B$34:$B$777,V$190)+'СЕТ СН'!$F$12-'СЕТ СН'!$F$21</f>
        <v>-500.14858713000001</v>
      </c>
      <c r="W206" s="37">
        <f>SUMIFS(СВЦЭМ!$F$34:$F$777,СВЦЭМ!$A$34:$A$777,$A206,СВЦЭМ!$B$34:$B$777,W$190)+'СЕТ СН'!$F$12-'СЕТ СН'!$F$21</f>
        <v>-493.98122295000002</v>
      </c>
      <c r="X206" s="37">
        <f>SUMIFS(СВЦЭМ!$F$34:$F$777,СВЦЭМ!$A$34:$A$777,$A206,СВЦЭМ!$B$34:$B$777,X$190)+'СЕТ СН'!$F$12-'СЕТ СН'!$F$21</f>
        <v>-486.54125048999998</v>
      </c>
      <c r="Y206" s="37">
        <f>SUMIFS(СВЦЭМ!$F$34:$F$777,СВЦЭМ!$A$34:$A$777,$A206,СВЦЭМ!$B$34:$B$777,Y$190)+'СЕТ СН'!$F$12-'СЕТ СН'!$F$21</f>
        <v>-482.53445550999999</v>
      </c>
    </row>
    <row r="207" spans="1:25" ht="15.75" x14ac:dyDescent="0.2">
      <c r="A207" s="36">
        <f t="shared" si="5"/>
        <v>43025</v>
      </c>
      <c r="B207" s="37">
        <f>SUMIFS(СВЦЭМ!$F$34:$F$777,СВЦЭМ!$A$34:$A$777,$A207,СВЦЭМ!$B$34:$B$777,B$190)+'СЕТ СН'!$F$12-'СЕТ СН'!$F$21</f>
        <v>-482.63038473</v>
      </c>
      <c r="C207" s="37">
        <f>SUMIFS(СВЦЭМ!$F$34:$F$777,СВЦЭМ!$A$34:$A$777,$A207,СВЦЭМ!$B$34:$B$777,C$190)+'СЕТ СН'!$F$12-'СЕТ СН'!$F$21</f>
        <v>-479.43871308000001</v>
      </c>
      <c r="D207" s="37">
        <f>SUMIFS(СВЦЭМ!$F$34:$F$777,СВЦЭМ!$A$34:$A$777,$A207,СВЦЭМ!$B$34:$B$777,D$190)+'СЕТ СН'!$F$12-'СЕТ СН'!$F$21</f>
        <v>-475.38629094999999</v>
      </c>
      <c r="E207" s="37">
        <f>SUMIFS(СВЦЭМ!$F$34:$F$777,СВЦЭМ!$A$34:$A$777,$A207,СВЦЭМ!$B$34:$B$777,E$190)+'СЕТ СН'!$F$12-'СЕТ СН'!$F$21</f>
        <v>-474.18263245000003</v>
      </c>
      <c r="F207" s="37">
        <f>SUMIFS(СВЦЭМ!$F$34:$F$777,СВЦЭМ!$A$34:$A$777,$A207,СВЦЭМ!$B$34:$B$777,F$190)+'СЕТ СН'!$F$12-'СЕТ СН'!$F$21</f>
        <v>-473.72347445000003</v>
      </c>
      <c r="G207" s="37">
        <f>SUMIFS(СВЦЭМ!$F$34:$F$777,СВЦЭМ!$A$34:$A$777,$A207,СВЦЭМ!$B$34:$B$777,G$190)+'СЕТ СН'!$F$12-'СЕТ СН'!$F$21</f>
        <v>-476.22753209000001</v>
      </c>
      <c r="H207" s="37">
        <f>SUMIFS(СВЦЭМ!$F$34:$F$777,СВЦЭМ!$A$34:$A$777,$A207,СВЦЭМ!$B$34:$B$777,H$190)+'СЕТ СН'!$F$12-'СЕТ СН'!$F$21</f>
        <v>-480.38908586000002</v>
      </c>
      <c r="I207" s="37">
        <f>SUMIFS(СВЦЭМ!$F$34:$F$777,СВЦЭМ!$A$34:$A$777,$A207,СВЦЭМ!$B$34:$B$777,I$190)+'СЕТ СН'!$F$12-'СЕТ СН'!$F$21</f>
        <v>-480.97744297999998</v>
      </c>
      <c r="J207" s="37">
        <f>SUMIFS(СВЦЭМ!$F$34:$F$777,СВЦЭМ!$A$34:$A$777,$A207,СВЦЭМ!$B$34:$B$777,J$190)+'СЕТ СН'!$F$12-'СЕТ СН'!$F$21</f>
        <v>-486.09407472999999</v>
      </c>
      <c r="K207" s="37">
        <f>SUMIFS(СВЦЭМ!$F$34:$F$777,СВЦЭМ!$A$34:$A$777,$A207,СВЦЭМ!$B$34:$B$777,K$190)+'СЕТ СН'!$F$12-'СЕТ СН'!$F$21</f>
        <v>-493.24629827000001</v>
      </c>
      <c r="L207" s="37">
        <f>SUMIFS(СВЦЭМ!$F$34:$F$777,СВЦЭМ!$A$34:$A$777,$A207,СВЦЭМ!$B$34:$B$777,L$190)+'СЕТ СН'!$F$12-'СЕТ СН'!$F$21</f>
        <v>-501.11398552999998</v>
      </c>
      <c r="M207" s="37">
        <f>SUMIFS(СВЦЭМ!$F$34:$F$777,СВЦЭМ!$A$34:$A$777,$A207,СВЦЭМ!$B$34:$B$777,M$190)+'СЕТ СН'!$F$12-'СЕТ СН'!$F$21</f>
        <v>-505.15947629999999</v>
      </c>
      <c r="N207" s="37">
        <f>SUMIFS(СВЦЭМ!$F$34:$F$777,СВЦЭМ!$A$34:$A$777,$A207,СВЦЭМ!$B$34:$B$777,N$190)+'СЕТ СН'!$F$12-'СЕТ СН'!$F$21</f>
        <v>-505.93290009999998</v>
      </c>
      <c r="O207" s="37">
        <f>SUMIFS(СВЦЭМ!$F$34:$F$777,СВЦЭМ!$A$34:$A$777,$A207,СВЦЭМ!$B$34:$B$777,O$190)+'СЕТ СН'!$F$12-'СЕТ СН'!$F$21</f>
        <v>-505.91230934999999</v>
      </c>
      <c r="P207" s="37">
        <f>SUMIFS(СВЦЭМ!$F$34:$F$777,СВЦЭМ!$A$34:$A$777,$A207,СВЦЭМ!$B$34:$B$777,P$190)+'СЕТ СН'!$F$12-'СЕТ СН'!$F$21</f>
        <v>-506.64283219999999</v>
      </c>
      <c r="Q207" s="37">
        <f>SUMIFS(СВЦЭМ!$F$34:$F$777,СВЦЭМ!$A$34:$A$777,$A207,СВЦЭМ!$B$34:$B$777,Q$190)+'СЕТ СН'!$F$12-'СЕТ СН'!$F$21</f>
        <v>-506.86724062999997</v>
      </c>
      <c r="R207" s="37">
        <f>SUMIFS(СВЦЭМ!$F$34:$F$777,СВЦЭМ!$A$34:$A$777,$A207,СВЦЭМ!$B$34:$B$777,R$190)+'СЕТ СН'!$F$12-'СЕТ СН'!$F$21</f>
        <v>-506.84279386999998</v>
      </c>
      <c r="S207" s="37">
        <f>SUMIFS(СВЦЭМ!$F$34:$F$777,СВЦЭМ!$A$34:$A$777,$A207,СВЦЭМ!$B$34:$B$777,S$190)+'СЕТ СН'!$F$12-'СЕТ СН'!$F$21</f>
        <v>-506.17903758</v>
      </c>
      <c r="T207" s="37">
        <f>SUMIFS(СВЦЭМ!$F$34:$F$777,СВЦЭМ!$A$34:$A$777,$A207,СВЦЭМ!$B$34:$B$777,T$190)+'СЕТ СН'!$F$12-'СЕТ СН'!$F$21</f>
        <v>-504.00092419999999</v>
      </c>
      <c r="U207" s="37">
        <f>SUMIFS(СВЦЭМ!$F$34:$F$777,СВЦЭМ!$A$34:$A$777,$A207,СВЦЭМ!$B$34:$B$777,U$190)+'СЕТ СН'!$F$12-'СЕТ СН'!$F$21</f>
        <v>-500.45125974000001</v>
      </c>
      <c r="V207" s="37">
        <f>SUMIFS(СВЦЭМ!$F$34:$F$777,СВЦЭМ!$A$34:$A$777,$A207,СВЦЭМ!$B$34:$B$777,V$190)+'СЕТ СН'!$F$12-'СЕТ СН'!$F$21</f>
        <v>-501.06165885000001</v>
      </c>
      <c r="W207" s="37">
        <f>SUMIFS(СВЦЭМ!$F$34:$F$777,СВЦЭМ!$A$34:$A$777,$A207,СВЦЭМ!$B$34:$B$777,W$190)+'СЕТ СН'!$F$12-'СЕТ СН'!$F$21</f>
        <v>-494.60964509999997</v>
      </c>
      <c r="X207" s="37">
        <f>SUMIFS(СВЦЭМ!$F$34:$F$777,СВЦЭМ!$A$34:$A$777,$A207,СВЦЭМ!$B$34:$B$777,X$190)+'СЕТ СН'!$F$12-'СЕТ СН'!$F$21</f>
        <v>-487.54845218000003</v>
      </c>
      <c r="Y207" s="37">
        <f>SUMIFS(СВЦЭМ!$F$34:$F$777,СВЦЭМ!$A$34:$A$777,$A207,СВЦЭМ!$B$34:$B$777,Y$190)+'СЕТ СН'!$F$12-'СЕТ СН'!$F$21</f>
        <v>-483.64657213999999</v>
      </c>
    </row>
    <row r="208" spans="1:25" ht="15.75" x14ac:dyDescent="0.2">
      <c r="A208" s="36">
        <f t="shared" si="5"/>
        <v>43026</v>
      </c>
      <c r="B208" s="37">
        <f>SUMIFS(СВЦЭМ!$F$34:$F$777,СВЦЭМ!$A$34:$A$777,$A208,СВЦЭМ!$B$34:$B$777,B$190)+'СЕТ СН'!$F$12-'СЕТ СН'!$F$21</f>
        <v>-481.07761112000003</v>
      </c>
      <c r="C208" s="37">
        <f>SUMIFS(СВЦЭМ!$F$34:$F$777,СВЦЭМ!$A$34:$A$777,$A208,СВЦЭМ!$B$34:$B$777,C$190)+'СЕТ СН'!$F$12-'СЕТ СН'!$F$21</f>
        <v>-478.75010320000001</v>
      </c>
      <c r="D208" s="37">
        <f>SUMIFS(СВЦЭМ!$F$34:$F$777,СВЦЭМ!$A$34:$A$777,$A208,СВЦЭМ!$B$34:$B$777,D$190)+'СЕТ СН'!$F$12-'СЕТ СН'!$F$21</f>
        <v>-474.73309259000001</v>
      </c>
      <c r="E208" s="37">
        <f>SUMIFS(СВЦЭМ!$F$34:$F$777,СВЦЭМ!$A$34:$A$777,$A208,СВЦЭМ!$B$34:$B$777,E$190)+'СЕТ СН'!$F$12-'СЕТ СН'!$F$21</f>
        <v>-473.90402638</v>
      </c>
      <c r="F208" s="37">
        <f>SUMIFS(СВЦЭМ!$F$34:$F$777,СВЦЭМ!$A$34:$A$777,$A208,СВЦЭМ!$B$34:$B$777,F$190)+'СЕТ СН'!$F$12-'СЕТ СН'!$F$21</f>
        <v>-474.02508267999997</v>
      </c>
      <c r="G208" s="37">
        <f>SUMIFS(СВЦЭМ!$F$34:$F$777,СВЦЭМ!$A$34:$A$777,$A208,СВЦЭМ!$B$34:$B$777,G$190)+'СЕТ СН'!$F$12-'СЕТ СН'!$F$21</f>
        <v>-476.53601335999997</v>
      </c>
      <c r="H208" s="37">
        <f>SUMIFS(СВЦЭМ!$F$34:$F$777,СВЦЭМ!$A$34:$A$777,$A208,СВЦЭМ!$B$34:$B$777,H$190)+'СЕТ СН'!$F$12-'СЕТ СН'!$F$21</f>
        <v>-478.07374908999998</v>
      </c>
      <c r="I208" s="37">
        <f>SUMIFS(СВЦЭМ!$F$34:$F$777,СВЦЭМ!$A$34:$A$777,$A208,СВЦЭМ!$B$34:$B$777,I$190)+'СЕТ СН'!$F$12-'СЕТ СН'!$F$21</f>
        <v>-477.24243035000001</v>
      </c>
      <c r="J208" s="37">
        <f>SUMIFS(СВЦЭМ!$F$34:$F$777,СВЦЭМ!$A$34:$A$777,$A208,СВЦЭМ!$B$34:$B$777,J$190)+'СЕТ СН'!$F$12-'СЕТ СН'!$F$21</f>
        <v>-484.94243760000001</v>
      </c>
      <c r="K208" s="37">
        <f>SUMIFS(СВЦЭМ!$F$34:$F$777,СВЦЭМ!$A$34:$A$777,$A208,СВЦЭМ!$B$34:$B$777,K$190)+'СЕТ СН'!$F$12-'СЕТ СН'!$F$21</f>
        <v>-493.23439637000001</v>
      </c>
      <c r="L208" s="37">
        <f>SUMIFS(СВЦЭМ!$F$34:$F$777,СВЦЭМ!$A$34:$A$777,$A208,СВЦЭМ!$B$34:$B$777,L$190)+'СЕТ СН'!$F$12-'СЕТ СН'!$F$21</f>
        <v>-500.38999318999998</v>
      </c>
      <c r="M208" s="37">
        <f>SUMIFS(СВЦЭМ!$F$34:$F$777,СВЦЭМ!$A$34:$A$777,$A208,СВЦЭМ!$B$34:$B$777,M$190)+'СЕТ СН'!$F$12-'СЕТ СН'!$F$21</f>
        <v>-504.10075393</v>
      </c>
      <c r="N208" s="37">
        <f>SUMIFS(СВЦЭМ!$F$34:$F$777,СВЦЭМ!$A$34:$A$777,$A208,СВЦЭМ!$B$34:$B$777,N$190)+'СЕТ СН'!$F$12-'СЕТ СН'!$F$21</f>
        <v>-504.17827771999998</v>
      </c>
      <c r="O208" s="37">
        <f>SUMIFS(СВЦЭМ!$F$34:$F$777,СВЦЭМ!$A$34:$A$777,$A208,СВЦЭМ!$B$34:$B$777,O$190)+'СЕТ СН'!$F$12-'СЕТ СН'!$F$21</f>
        <v>-504.08510547999998</v>
      </c>
      <c r="P208" s="37">
        <f>SUMIFS(СВЦЭМ!$F$34:$F$777,СВЦЭМ!$A$34:$A$777,$A208,СВЦЭМ!$B$34:$B$777,P$190)+'СЕТ СН'!$F$12-'СЕТ СН'!$F$21</f>
        <v>-505.87122497000001</v>
      </c>
      <c r="Q208" s="37">
        <f>SUMIFS(СВЦЭМ!$F$34:$F$777,СВЦЭМ!$A$34:$A$777,$A208,СВЦЭМ!$B$34:$B$777,Q$190)+'СЕТ СН'!$F$12-'СЕТ СН'!$F$21</f>
        <v>-506.98550827999998</v>
      </c>
      <c r="R208" s="37">
        <f>SUMIFS(СВЦЭМ!$F$34:$F$777,СВЦЭМ!$A$34:$A$777,$A208,СВЦЭМ!$B$34:$B$777,R$190)+'СЕТ СН'!$F$12-'СЕТ СН'!$F$21</f>
        <v>-506.81639301000001</v>
      </c>
      <c r="S208" s="37">
        <f>SUMIFS(СВЦЭМ!$F$34:$F$777,СВЦЭМ!$A$34:$A$777,$A208,СВЦЭМ!$B$34:$B$777,S$190)+'СЕТ СН'!$F$12-'СЕТ СН'!$F$21</f>
        <v>-506.46812818000001</v>
      </c>
      <c r="T208" s="37">
        <f>SUMIFS(СВЦЭМ!$F$34:$F$777,СВЦЭМ!$A$34:$A$777,$A208,СВЦЭМ!$B$34:$B$777,T$190)+'СЕТ СН'!$F$12-'СЕТ СН'!$F$21</f>
        <v>-504.12445818000003</v>
      </c>
      <c r="U208" s="37">
        <f>SUMIFS(СВЦЭМ!$F$34:$F$777,СВЦЭМ!$A$34:$A$777,$A208,СВЦЭМ!$B$34:$B$777,U$190)+'СЕТ СН'!$F$12-'СЕТ СН'!$F$21</f>
        <v>-500.88985995000002</v>
      </c>
      <c r="V208" s="37">
        <f>SUMIFS(СВЦЭМ!$F$34:$F$777,СВЦЭМ!$A$34:$A$777,$A208,СВЦЭМ!$B$34:$B$777,V$190)+'СЕТ СН'!$F$12-'СЕТ СН'!$F$21</f>
        <v>-500.61677198000001</v>
      </c>
      <c r="W208" s="37">
        <f>SUMIFS(СВЦЭМ!$F$34:$F$777,СВЦЭМ!$A$34:$A$777,$A208,СВЦЭМ!$B$34:$B$777,W$190)+'СЕТ СН'!$F$12-'СЕТ СН'!$F$21</f>
        <v>-493.17282803000001</v>
      </c>
      <c r="X208" s="37">
        <f>SUMIFS(СВЦЭМ!$F$34:$F$777,СВЦЭМ!$A$34:$A$777,$A208,СВЦЭМ!$B$34:$B$777,X$190)+'СЕТ СН'!$F$12-'СЕТ СН'!$F$21</f>
        <v>-486.13653768</v>
      </c>
      <c r="Y208" s="37">
        <f>SUMIFS(СВЦЭМ!$F$34:$F$777,СВЦЭМ!$A$34:$A$777,$A208,СВЦЭМ!$B$34:$B$777,Y$190)+'СЕТ СН'!$F$12-'СЕТ СН'!$F$21</f>
        <v>-482.27682106999998</v>
      </c>
    </row>
    <row r="209" spans="1:25" ht="15.75" x14ac:dyDescent="0.2">
      <c r="A209" s="36">
        <f t="shared" si="5"/>
        <v>43027</v>
      </c>
      <c r="B209" s="37">
        <f>SUMIFS(СВЦЭМ!$F$34:$F$777,СВЦЭМ!$A$34:$A$777,$A209,СВЦЭМ!$B$34:$B$777,B$190)+'СЕТ СН'!$F$12-'СЕТ СН'!$F$21</f>
        <v>-483.24403310000002</v>
      </c>
      <c r="C209" s="37">
        <f>SUMIFS(СВЦЭМ!$F$34:$F$777,СВЦЭМ!$A$34:$A$777,$A209,СВЦЭМ!$B$34:$B$777,C$190)+'СЕТ СН'!$F$12-'СЕТ СН'!$F$21</f>
        <v>-483.87078854000004</v>
      </c>
      <c r="D209" s="37">
        <f>SUMIFS(СВЦЭМ!$F$34:$F$777,СВЦЭМ!$A$34:$A$777,$A209,СВЦЭМ!$B$34:$B$777,D$190)+'СЕТ СН'!$F$12-'СЕТ СН'!$F$21</f>
        <v>-479.93471112999998</v>
      </c>
      <c r="E209" s="37">
        <f>SUMIFS(СВЦЭМ!$F$34:$F$777,СВЦЭМ!$A$34:$A$777,$A209,СВЦЭМ!$B$34:$B$777,E$190)+'СЕТ СН'!$F$12-'СЕТ СН'!$F$21</f>
        <v>-479.49192617</v>
      </c>
      <c r="F209" s="37">
        <f>SUMIFS(СВЦЭМ!$F$34:$F$777,СВЦЭМ!$A$34:$A$777,$A209,СВЦЭМ!$B$34:$B$777,F$190)+'СЕТ СН'!$F$12-'СЕТ СН'!$F$21</f>
        <v>-479.18300790000001</v>
      </c>
      <c r="G209" s="37">
        <f>SUMIFS(СВЦЭМ!$F$34:$F$777,СВЦЭМ!$A$34:$A$777,$A209,СВЦЭМ!$B$34:$B$777,G$190)+'СЕТ СН'!$F$12-'СЕТ СН'!$F$21</f>
        <v>-481.48950876000004</v>
      </c>
      <c r="H209" s="37">
        <f>SUMIFS(СВЦЭМ!$F$34:$F$777,СВЦЭМ!$A$34:$A$777,$A209,СВЦЭМ!$B$34:$B$777,H$190)+'СЕТ СН'!$F$12-'СЕТ СН'!$F$21</f>
        <v>-481.55343113999999</v>
      </c>
      <c r="I209" s="37">
        <f>SUMIFS(СВЦЭМ!$F$34:$F$777,СВЦЭМ!$A$34:$A$777,$A209,СВЦЭМ!$B$34:$B$777,I$190)+'СЕТ СН'!$F$12-'СЕТ СН'!$F$21</f>
        <v>-481.61971755000002</v>
      </c>
      <c r="J209" s="37">
        <f>SUMIFS(СВЦЭМ!$F$34:$F$777,СВЦЭМ!$A$34:$A$777,$A209,СВЦЭМ!$B$34:$B$777,J$190)+'СЕТ СН'!$F$12-'СЕТ СН'!$F$21</f>
        <v>-487.44117937999999</v>
      </c>
      <c r="K209" s="37">
        <f>SUMIFS(СВЦЭМ!$F$34:$F$777,СВЦЭМ!$A$34:$A$777,$A209,СВЦЭМ!$B$34:$B$777,K$190)+'СЕТ СН'!$F$12-'СЕТ СН'!$F$21</f>
        <v>-490.2773742</v>
      </c>
      <c r="L209" s="37">
        <f>SUMIFS(СВЦЭМ!$F$34:$F$777,СВЦЭМ!$A$34:$A$777,$A209,СВЦЭМ!$B$34:$B$777,L$190)+'СЕТ СН'!$F$12-'СЕТ СН'!$F$21</f>
        <v>-495.39394148999997</v>
      </c>
      <c r="M209" s="37">
        <f>SUMIFS(СВЦЭМ!$F$34:$F$777,СВЦЭМ!$A$34:$A$777,$A209,СВЦЭМ!$B$34:$B$777,M$190)+'СЕТ СН'!$F$12-'СЕТ СН'!$F$21</f>
        <v>-496.38497891999998</v>
      </c>
      <c r="N209" s="37">
        <f>SUMIFS(СВЦЭМ!$F$34:$F$777,СВЦЭМ!$A$34:$A$777,$A209,СВЦЭМ!$B$34:$B$777,N$190)+'СЕТ СН'!$F$12-'СЕТ СН'!$F$21</f>
        <v>-497.5350894</v>
      </c>
      <c r="O209" s="37">
        <f>SUMIFS(СВЦЭМ!$F$34:$F$777,СВЦЭМ!$A$34:$A$777,$A209,СВЦЭМ!$B$34:$B$777,O$190)+'СЕТ СН'!$F$12-'СЕТ СН'!$F$21</f>
        <v>-497.49542185999996</v>
      </c>
      <c r="P209" s="37">
        <f>SUMIFS(СВЦЭМ!$F$34:$F$777,СВЦЭМ!$A$34:$A$777,$A209,СВЦЭМ!$B$34:$B$777,P$190)+'СЕТ СН'!$F$12-'СЕТ СН'!$F$21</f>
        <v>-498.25256265999997</v>
      </c>
      <c r="Q209" s="37">
        <f>SUMIFS(СВЦЭМ!$F$34:$F$777,СВЦЭМ!$A$34:$A$777,$A209,СВЦЭМ!$B$34:$B$777,Q$190)+'СЕТ СН'!$F$12-'СЕТ СН'!$F$21</f>
        <v>-498.75954304999999</v>
      </c>
      <c r="R209" s="37">
        <f>SUMIFS(СВЦЭМ!$F$34:$F$777,СВЦЭМ!$A$34:$A$777,$A209,СВЦЭМ!$B$34:$B$777,R$190)+'СЕТ СН'!$F$12-'СЕТ СН'!$F$21</f>
        <v>-498.87064528000002</v>
      </c>
      <c r="S209" s="37">
        <f>SUMIFS(СВЦЭМ!$F$34:$F$777,СВЦЭМ!$A$34:$A$777,$A209,СВЦЭМ!$B$34:$B$777,S$190)+'СЕТ СН'!$F$12-'СЕТ СН'!$F$21</f>
        <v>-497.30705771999999</v>
      </c>
      <c r="T209" s="37">
        <f>SUMIFS(СВЦЭМ!$F$34:$F$777,СВЦЭМ!$A$34:$A$777,$A209,СВЦЭМ!$B$34:$B$777,T$190)+'СЕТ СН'!$F$12-'СЕТ СН'!$F$21</f>
        <v>-493.56421090999999</v>
      </c>
      <c r="U209" s="37">
        <f>SUMIFS(СВЦЭМ!$F$34:$F$777,СВЦЭМ!$A$34:$A$777,$A209,СВЦЭМ!$B$34:$B$777,U$190)+'СЕТ СН'!$F$12-'СЕТ СН'!$F$21</f>
        <v>-490.951639</v>
      </c>
      <c r="V209" s="37">
        <f>SUMIFS(СВЦЭМ!$F$34:$F$777,СВЦЭМ!$A$34:$A$777,$A209,СВЦЭМ!$B$34:$B$777,V$190)+'СЕТ СН'!$F$12-'СЕТ СН'!$F$21</f>
        <v>-492.03399429000001</v>
      </c>
      <c r="W209" s="37">
        <f>SUMIFS(СВЦЭМ!$F$34:$F$777,СВЦЭМ!$A$34:$A$777,$A209,СВЦЭМ!$B$34:$B$777,W$190)+'СЕТ СН'!$F$12-'СЕТ СН'!$F$21</f>
        <v>-490.24067016999999</v>
      </c>
      <c r="X209" s="37">
        <f>SUMIFS(СВЦЭМ!$F$34:$F$777,СВЦЭМ!$A$34:$A$777,$A209,СВЦЭМ!$B$34:$B$777,X$190)+'СЕТ СН'!$F$12-'СЕТ СН'!$F$21</f>
        <v>-485.56416379000001</v>
      </c>
      <c r="Y209" s="37">
        <f>SUMIFS(СВЦЭМ!$F$34:$F$777,СВЦЭМ!$A$34:$A$777,$A209,СВЦЭМ!$B$34:$B$777,Y$190)+'СЕТ СН'!$F$12-'СЕТ СН'!$F$21</f>
        <v>-481.78233093</v>
      </c>
    </row>
    <row r="210" spans="1:25" ht="15.75" x14ac:dyDescent="0.2">
      <c r="A210" s="36">
        <f t="shared" si="5"/>
        <v>43028</v>
      </c>
      <c r="B210" s="37">
        <f>SUMIFS(СВЦЭМ!$F$34:$F$777,СВЦЭМ!$A$34:$A$777,$A210,СВЦЭМ!$B$34:$B$777,B$190)+'СЕТ СН'!$F$12-'СЕТ СН'!$F$21</f>
        <v>-477.58935457000001</v>
      </c>
      <c r="C210" s="37">
        <f>SUMIFS(СВЦЭМ!$F$34:$F$777,СВЦЭМ!$A$34:$A$777,$A210,СВЦЭМ!$B$34:$B$777,C$190)+'СЕТ СН'!$F$12-'СЕТ СН'!$F$21</f>
        <v>-477.89873987999999</v>
      </c>
      <c r="D210" s="37">
        <f>SUMIFS(СВЦЭМ!$F$34:$F$777,СВЦЭМ!$A$34:$A$777,$A210,СВЦЭМ!$B$34:$B$777,D$190)+'СЕТ СН'!$F$12-'СЕТ СН'!$F$21</f>
        <v>-477.75730752999999</v>
      </c>
      <c r="E210" s="37">
        <f>SUMIFS(СВЦЭМ!$F$34:$F$777,СВЦЭМ!$A$34:$A$777,$A210,СВЦЭМ!$B$34:$B$777,E$190)+'СЕТ СН'!$F$12-'СЕТ СН'!$F$21</f>
        <v>-477.97716479000002</v>
      </c>
      <c r="F210" s="37">
        <f>SUMIFS(СВЦЭМ!$F$34:$F$777,СВЦЭМ!$A$34:$A$777,$A210,СВЦЭМ!$B$34:$B$777,F$190)+'СЕТ СН'!$F$12-'СЕТ СН'!$F$21</f>
        <v>-477.60208705000002</v>
      </c>
      <c r="G210" s="37">
        <f>SUMIFS(СВЦЭМ!$F$34:$F$777,СВЦЭМ!$A$34:$A$777,$A210,СВЦЭМ!$B$34:$B$777,G$190)+'СЕТ СН'!$F$12-'СЕТ СН'!$F$21</f>
        <v>-477.69715764</v>
      </c>
      <c r="H210" s="37">
        <f>SUMIFS(СВЦЭМ!$F$34:$F$777,СВЦЭМ!$A$34:$A$777,$A210,СВЦЭМ!$B$34:$B$777,H$190)+'СЕТ СН'!$F$12-'СЕТ СН'!$F$21</f>
        <v>-477.18292205</v>
      </c>
      <c r="I210" s="37">
        <f>SUMIFS(СВЦЭМ!$F$34:$F$777,СВЦЭМ!$A$34:$A$777,$A210,СВЦЭМ!$B$34:$B$777,I$190)+'СЕТ СН'!$F$12-'СЕТ СН'!$F$21</f>
        <v>-479.08903286999998</v>
      </c>
      <c r="J210" s="37">
        <f>SUMIFS(СВЦЭМ!$F$34:$F$777,СВЦЭМ!$A$34:$A$777,$A210,СВЦЭМ!$B$34:$B$777,J$190)+'СЕТ СН'!$F$12-'СЕТ СН'!$F$21</f>
        <v>-483.69017219</v>
      </c>
      <c r="K210" s="37">
        <f>SUMIFS(СВЦЭМ!$F$34:$F$777,СВЦЭМ!$A$34:$A$777,$A210,СВЦЭМ!$B$34:$B$777,K$190)+'СЕТ СН'!$F$12-'СЕТ СН'!$F$21</f>
        <v>-489.72248065999997</v>
      </c>
      <c r="L210" s="37">
        <f>SUMIFS(СВЦЭМ!$F$34:$F$777,СВЦЭМ!$A$34:$A$777,$A210,СВЦЭМ!$B$34:$B$777,L$190)+'СЕТ СН'!$F$12-'СЕТ СН'!$F$21</f>
        <v>-494.75200718000002</v>
      </c>
      <c r="M210" s="37">
        <f>SUMIFS(СВЦЭМ!$F$34:$F$777,СВЦЭМ!$A$34:$A$777,$A210,СВЦЭМ!$B$34:$B$777,M$190)+'СЕТ СН'!$F$12-'СЕТ СН'!$F$21</f>
        <v>-496.29089005000003</v>
      </c>
      <c r="N210" s="37">
        <f>SUMIFS(СВЦЭМ!$F$34:$F$777,СВЦЭМ!$A$34:$A$777,$A210,СВЦЭМ!$B$34:$B$777,N$190)+'СЕТ СН'!$F$12-'СЕТ СН'!$F$21</f>
        <v>-497.07489291000002</v>
      </c>
      <c r="O210" s="37">
        <f>SUMIFS(СВЦЭМ!$F$34:$F$777,СВЦЭМ!$A$34:$A$777,$A210,СВЦЭМ!$B$34:$B$777,O$190)+'СЕТ СН'!$F$12-'СЕТ СН'!$F$21</f>
        <v>-497.23227272999998</v>
      </c>
      <c r="P210" s="37">
        <f>SUMIFS(СВЦЭМ!$F$34:$F$777,СВЦЭМ!$A$34:$A$777,$A210,СВЦЭМ!$B$34:$B$777,P$190)+'СЕТ СН'!$F$12-'СЕТ СН'!$F$21</f>
        <v>-496.04266891999998</v>
      </c>
      <c r="Q210" s="37">
        <f>SUMIFS(СВЦЭМ!$F$34:$F$777,СВЦЭМ!$A$34:$A$777,$A210,СВЦЭМ!$B$34:$B$777,Q$190)+'СЕТ СН'!$F$12-'СЕТ СН'!$F$21</f>
        <v>-494.41407715000003</v>
      </c>
      <c r="R210" s="37">
        <f>SUMIFS(СВЦЭМ!$F$34:$F$777,СВЦЭМ!$A$34:$A$777,$A210,СВЦЭМ!$B$34:$B$777,R$190)+'СЕТ СН'!$F$12-'СЕТ СН'!$F$21</f>
        <v>-494.68618842000001</v>
      </c>
      <c r="S210" s="37">
        <f>SUMIFS(СВЦЭМ!$F$34:$F$777,СВЦЭМ!$A$34:$A$777,$A210,СВЦЭМ!$B$34:$B$777,S$190)+'СЕТ СН'!$F$12-'СЕТ СН'!$F$21</f>
        <v>-494.43270107000001</v>
      </c>
      <c r="T210" s="37">
        <f>SUMIFS(СВЦЭМ!$F$34:$F$777,СВЦЭМ!$A$34:$A$777,$A210,СВЦЭМ!$B$34:$B$777,T$190)+'СЕТ СН'!$F$12-'СЕТ СН'!$F$21</f>
        <v>-492.99936531000003</v>
      </c>
      <c r="U210" s="37">
        <f>SUMIFS(СВЦЭМ!$F$34:$F$777,СВЦЭМ!$A$34:$A$777,$A210,СВЦЭМ!$B$34:$B$777,U$190)+'СЕТ СН'!$F$12-'СЕТ СН'!$F$21</f>
        <v>-490.86427764000001</v>
      </c>
      <c r="V210" s="37">
        <f>SUMIFS(СВЦЭМ!$F$34:$F$777,СВЦЭМ!$A$34:$A$777,$A210,СВЦЭМ!$B$34:$B$777,V$190)+'СЕТ СН'!$F$12-'СЕТ СН'!$F$21</f>
        <v>-490.59522800000002</v>
      </c>
      <c r="W210" s="37">
        <f>SUMIFS(СВЦЭМ!$F$34:$F$777,СВЦЭМ!$A$34:$A$777,$A210,СВЦЭМ!$B$34:$B$777,W$190)+'СЕТ СН'!$F$12-'СЕТ СН'!$F$21</f>
        <v>-486.04022486999997</v>
      </c>
      <c r="X210" s="37">
        <f>SUMIFS(СВЦЭМ!$F$34:$F$777,СВЦЭМ!$A$34:$A$777,$A210,СВЦЭМ!$B$34:$B$777,X$190)+'СЕТ СН'!$F$12-'СЕТ СН'!$F$21</f>
        <v>-483.28154990999997</v>
      </c>
      <c r="Y210" s="37">
        <f>SUMIFS(СВЦЭМ!$F$34:$F$777,СВЦЭМ!$A$34:$A$777,$A210,СВЦЭМ!$B$34:$B$777,Y$190)+'СЕТ СН'!$F$12-'СЕТ СН'!$F$21</f>
        <v>-478.63520454000002</v>
      </c>
    </row>
    <row r="211" spans="1:25" ht="15.75" x14ac:dyDescent="0.2">
      <c r="A211" s="36">
        <f t="shared" si="5"/>
        <v>43029</v>
      </c>
      <c r="B211" s="37">
        <f>SUMIFS(СВЦЭМ!$F$34:$F$777,СВЦЭМ!$A$34:$A$777,$A211,СВЦЭМ!$B$34:$B$777,B$190)+'СЕТ СН'!$F$12-'СЕТ СН'!$F$21</f>
        <v>-476.74666350000001</v>
      </c>
      <c r="C211" s="37">
        <f>SUMIFS(СВЦЭМ!$F$34:$F$777,СВЦЭМ!$A$34:$A$777,$A211,СВЦЭМ!$B$34:$B$777,C$190)+'СЕТ СН'!$F$12-'СЕТ СН'!$F$21</f>
        <v>-472.91011473999998</v>
      </c>
      <c r="D211" s="37">
        <f>SUMIFS(СВЦЭМ!$F$34:$F$777,СВЦЭМ!$A$34:$A$777,$A211,СВЦЭМ!$B$34:$B$777,D$190)+'СЕТ СН'!$F$12-'СЕТ СН'!$F$21</f>
        <v>-473.91872165000001</v>
      </c>
      <c r="E211" s="37">
        <f>SUMIFS(СВЦЭМ!$F$34:$F$777,СВЦЭМ!$A$34:$A$777,$A211,СВЦЭМ!$B$34:$B$777,E$190)+'СЕТ СН'!$F$12-'СЕТ СН'!$F$21</f>
        <v>-472.26204272000001</v>
      </c>
      <c r="F211" s="37">
        <f>SUMIFS(СВЦЭМ!$F$34:$F$777,СВЦЭМ!$A$34:$A$777,$A211,СВЦЭМ!$B$34:$B$777,F$190)+'СЕТ СН'!$F$12-'СЕТ СН'!$F$21</f>
        <v>-471.39846012999999</v>
      </c>
      <c r="G211" s="37">
        <f>SUMIFS(СВЦЭМ!$F$34:$F$777,СВЦЭМ!$A$34:$A$777,$A211,СВЦЭМ!$B$34:$B$777,G$190)+'СЕТ СН'!$F$12-'СЕТ СН'!$F$21</f>
        <v>-472.71648427000002</v>
      </c>
      <c r="H211" s="37">
        <f>SUMIFS(СВЦЭМ!$F$34:$F$777,СВЦЭМ!$A$34:$A$777,$A211,СВЦЭМ!$B$34:$B$777,H$190)+'СЕТ СН'!$F$12-'СЕТ СН'!$F$21</f>
        <v>-478.23589038</v>
      </c>
      <c r="I211" s="37">
        <f>SUMIFS(СВЦЭМ!$F$34:$F$777,СВЦЭМ!$A$34:$A$777,$A211,СВЦЭМ!$B$34:$B$777,I$190)+'СЕТ СН'!$F$12-'СЕТ СН'!$F$21</f>
        <v>-482.61904645999999</v>
      </c>
      <c r="J211" s="37">
        <f>SUMIFS(СВЦЭМ!$F$34:$F$777,СВЦЭМ!$A$34:$A$777,$A211,СВЦЭМ!$B$34:$B$777,J$190)+'СЕТ СН'!$F$12-'СЕТ СН'!$F$21</f>
        <v>-486.06616176</v>
      </c>
      <c r="K211" s="37">
        <f>SUMIFS(СВЦЭМ!$F$34:$F$777,СВЦЭМ!$A$34:$A$777,$A211,СВЦЭМ!$B$34:$B$777,K$190)+'СЕТ СН'!$F$12-'СЕТ СН'!$F$21</f>
        <v>-492.77722453000001</v>
      </c>
      <c r="L211" s="37">
        <f>SUMIFS(СВЦЭМ!$F$34:$F$777,СВЦЭМ!$A$34:$A$777,$A211,СВЦЭМ!$B$34:$B$777,L$190)+'СЕТ СН'!$F$12-'СЕТ СН'!$F$21</f>
        <v>-495.01423506999998</v>
      </c>
      <c r="M211" s="37">
        <f>SUMIFS(СВЦЭМ!$F$34:$F$777,СВЦЭМ!$A$34:$A$777,$A211,СВЦЭМ!$B$34:$B$777,M$190)+'СЕТ СН'!$F$12-'СЕТ СН'!$F$21</f>
        <v>-495.79106625999998</v>
      </c>
      <c r="N211" s="37">
        <f>SUMIFS(СВЦЭМ!$F$34:$F$777,СВЦЭМ!$A$34:$A$777,$A211,СВЦЭМ!$B$34:$B$777,N$190)+'СЕТ СН'!$F$12-'СЕТ СН'!$F$21</f>
        <v>-497.31431930999997</v>
      </c>
      <c r="O211" s="37">
        <f>SUMIFS(СВЦЭМ!$F$34:$F$777,СВЦЭМ!$A$34:$A$777,$A211,СВЦЭМ!$B$34:$B$777,O$190)+'СЕТ СН'!$F$12-'СЕТ СН'!$F$21</f>
        <v>-498.96558736999998</v>
      </c>
      <c r="P211" s="37">
        <f>SUMIFS(СВЦЭМ!$F$34:$F$777,СВЦЭМ!$A$34:$A$777,$A211,СВЦЭМ!$B$34:$B$777,P$190)+'СЕТ СН'!$F$12-'СЕТ СН'!$F$21</f>
        <v>-499.99703714999998</v>
      </c>
      <c r="Q211" s="37">
        <f>SUMIFS(СВЦЭМ!$F$34:$F$777,СВЦЭМ!$A$34:$A$777,$A211,СВЦЭМ!$B$34:$B$777,Q$190)+'СЕТ СН'!$F$12-'СЕТ СН'!$F$21</f>
        <v>-499.24219252</v>
      </c>
      <c r="R211" s="37">
        <f>SUMIFS(СВЦЭМ!$F$34:$F$777,СВЦЭМ!$A$34:$A$777,$A211,СВЦЭМ!$B$34:$B$777,R$190)+'СЕТ СН'!$F$12-'СЕТ СН'!$F$21</f>
        <v>-498.85654027999999</v>
      </c>
      <c r="S211" s="37">
        <f>SUMIFS(СВЦЭМ!$F$34:$F$777,СВЦЭМ!$A$34:$A$777,$A211,СВЦЭМ!$B$34:$B$777,S$190)+'СЕТ СН'!$F$12-'СЕТ СН'!$F$21</f>
        <v>-497.60121124</v>
      </c>
      <c r="T211" s="37">
        <f>SUMIFS(СВЦЭМ!$F$34:$F$777,СВЦЭМ!$A$34:$A$777,$A211,СВЦЭМ!$B$34:$B$777,T$190)+'СЕТ СН'!$F$12-'СЕТ СН'!$F$21</f>
        <v>-494.07208553999999</v>
      </c>
      <c r="U211" s="37">
        <f>SUMIFS(СВЦЭМ!$F$34:$F$777,СВЦЭМ!$A$34:$A$777,$A211,СВЦЭМ!$B$34:$B$777,U$190)+'СЕТ СН'!$F$12-'СЕТ СН'!$F$21</f>
        <v>-491.29958779000003</v>
      </c>
      <c r="V211" s="37">
        <f>SUMIFS(СВЦЭМ!$F$34:$F$777,СВЦЭМ!$A$34:$A$777,$A211,СВЦЭМ!$B$34:$B$777,V$190)+'СЕТ СН'!$F$12-'СЕТ СН'!$F$21</f>
        <v>-492.84403953000003</v>
      </c>
      <c r="W211" s="37">
        <f>SUMIFS(СВЦЭМ!$F$34:$F$777,СВЦЭМ!$A$34:$A$777,$A211,СВЦЭМ!$B$34:$B$777,W$190)+'СЕТ СН'!$F$12-'СЕТ СН'!$F$21</f>
        <v>-493.96908109999998</v>
      </c>
      <c r="X211" s="37">
        <f>SUMIFS(СВЦЭМ!$F$34:$F$777,СВЦЭМ!$A$34:$A$777,$A211,СВЦЭМ!$B$34:$B$777,X$190)+'СЕТ СН'!$F$12-'СЕТ СН'!$F$21</f>
        <v>-487.74093270000003</v>
      </c>
      <c r="Y211" s="37">
        <f>SUMIFS(СВЦЭМ!$F$34:$F$777,СВЦЭМ!$A$34:$A$777,$A211,СВЦЭМ!$B$34:$B$777,Y$190)+'СЕТ СН'!$F$12-'СЕТ СН'!$F$21</f>
        <v>-482.84804534</v>
      </c>
    </row>
    <row r="212" spans="1:25" ht="15.75" x14ac:dyDescent="0.2">
      <c r="A212" s="36">
        <f t="shared" si="5"/>
        <v>43030</v>
      </c>
      <c r="B212" s="37">
        <f>SUMIFS(СВЦЭМ!$F$34:$F$777,СВЦЭМ!$A$34:$A$777,$A212,СВЦЭМ!$B$34:$B$777,B$190)+'СЕТ СН'!$F$12-'СЕТ СН'!$F$21</f>
        <v>-474.88247240999999</v>
      </c>
      <c r="C212" s="37">
        <f>SUMIFS(СВЦЭМ!$F$34:$F$777,СВЦЭМ!$A$34:$A$777,$A212,СВЦЭМ!$B$34:$B$777,C$190)+'СЕТ СН'!$F$12-'СЕТ СН'!$F$21</f>
        <v>-468.45818288999999</v>
      </c>
      <c r="D212" s="37">
        <f>SUMIFS(СВЦЭМ!$F$34:$F$777,СВЦЭМ!$A$34:$A$777,$A212,СВЦЭМ!$B$34:$B$777,D$190)+'СЕТ СН'!$F$12-'СЕТ СН'!$F$21</f>
        <v>-465.70638966000001</v>
      </c>
      <c r="E212" s="37">
        <f>SUMIFS(СВЦЭМ!$F$34:$F$777,СВЦЭМ!$A$34:$A$777,$A212,СВЦЭМ!$B$34:$B$777,E$190)+'СЕТ СН'!$F$12-'СЕТ СН'!$F$21</f>
        <v>-463.43735124</v>
      </c>
      <c r="F212" s="37">
        <f>SUMIFS(СВЦЭМ!$F$34:$F$777,СВЦЭМ!$A$34:$A$777,$A212,СВЦЭМ!$B$34:$B$777,F$190)+'СЕТ СН'!$F$12-'СЕТ СН'!$F$21</f>
        <v>-464.00702495999997</v>
      </c>
      <c r="G212" s="37">
        <f>SUMIFS(СВЦЭМ!$F$34:$F$777,СВЦЭМ!$A$34:$A$777,$A212,СВЦЭМ!$B$34:$B$777,G$190)+'СЕТ СН'!$F$12-'СЕТ СН'!$F$21</f>
        <v>-466.01056948999997</v>
      </c>
      <c r="H212" s="37">
        <f>SUMIFS(СВЦЭМ!$F$34:$F$777,СВЦЭМ!$A$34:$A$777,$A212,СВЦЭМ!$B$34:$B$777,H$190)+'СЕТ СН'!$F$12-'СЕТ СН'!$F$21</f>
        <v>-469.06944246</v>
      </c>
      <c r="I212" s="37">
        <f>SUMIFS(СВЦЭМ!$F$34:$F$777,СВЦЭМ!$A$34:$A$777,$A212,СВЦЭМ!$B$34:$B$777,I$190)+'СЕТ СН'!$F$12-'СЕТ СН'!$F$21</f>
        <v>-473.78047853999999</v>
      </c>
      <c r="J212" s="37">
        <f>SUMIFS(СВЦЭМ!$F$34:$F$777,СВЦЭМ!$A$34:$A$777,$A212,СВЦЭМ!$B$34:$B$777,J$190)+'СЕТ СН'!$F$12-'СЕТ СН'!$F$21</f>
        <v>-484.25194132000001</v>
      </c>
      <c r="K212" s="37">
        <f>SUMIFS(СВЦЭМ!$F$34:$F$777,СВЦЭМ!$A$34:$A$777,$A212,СВЦЭМ!$B$34:$B$777,K$190)+'СЕТ СН'!$F$12-'СЕТ СН'!$F$21</f>
        <v>-493.00311561000001</v>
      </c>
      <c r="L212" s="37">
        <f>SUMIFS(СВЦЭМ!$F$34:$F$777,СВЦЭМ!$A$34:$A$777,$A212,СВЦЭМ!$B$34:$B$777,L$190)+'СЕТ СН'!$F$12-'СЕТ СН'!$F$21</f>
        <v>-500.39579529000002</v>
      </c>
      <c r="M212" s="37">
        <f>SUMIFS(СВЦЭМ!$F$34:$F$777,СВЦЭМ!$A$34:$A$777,$A212,СВЦЭМ!$B$34:$B$777,M$190)+'СЕТ СН'!$F$12-'СЕТ СН'!$F$21</f>
        <v>-500.24957755000003</v>
      </c>
      <c r="N212" s="37">
        <f>SUMIFS(СВЦЭМ!$F$34:$F$777,СВЦЭМ!$A$34:$A$777,$A212,СВЦЭМ!$B$34:$B$777,N$190)+'СЕТ СН'!$F$12-'СЕТ СН'!$F$21</f>
        <v>-500.07523327000001</v>
      </c>
      <c r="O212" s="37">
        <f>SUMIFS(СВЦЭМ!$F$34:$F$777,СВЦЭМ!$A$34:$A$777,$A212,СВЦЭМ!$B$34:$B$777,O$190)+'СЕТ СН'!$F$12-'СЕТ СН'!$F$21</f>
        <v>-499.34695786999998</v>
      </c>
      <c r="P212" s="37">
        <f>SUMIFS(СВЦЭМ!$F$34:$F$777,СВЦЭМ!$A$34:$A$777,$A212,СВЦЭМ!$B$34:$B$777,P$190)+'СЕТ СН'!$F$12-'СЕТ СН'!$F$21</f>
        <v>-498.99700389999998</v>
      </c>
      <c r="Q212" s="37">
        <f>SUMIFS(СВЦЭМ!$F$34:$F$777,СВЦЭМ!$A$34:$A$777,$A212,СВЦЭМ!$B$34:$B$777,Q$190)+'СЕТ СН'!$F$12-'СЕТ СН'!$F$21</f>
        <v>-498.86072751</v>
      </c>
      <c r="R212" s="37">
        <f>SUMIFS(СВЦЭМ!$F$34:$F$777,СВЦЭМ!$A$34:$A$777,$A212,СВЦЭМ!$B$34:$B$777,R$190)+'СЕТ СН'!$F$12-'СЕТ СН'!$F$21</f>
        <v>-499.20336584</v>
      </c>
      <c r="S212" s="37">
        <f>SUMIFS(СВЦЭМ!$F$34:$F$777,СВЦЭМ!$A$34:$A$777,$A212,СВЦЭМ!$B$34:$B$777,S$190)+'СЕТ СН'!$F$12-'СЕТ СН'!$F$21</f>
        <v>-499.16435407</v>
      </c>
      <c r="T212" s="37">
        <f>SUMIFS(СВЦЭМ!$F$34:$F$777,СВЦЭМ!$A$34:$A$777,$A212,СВЦЭМ!$B$34:$B$777,T$190)+'СЕТ СН'!$F$12-'СЕТ СН'!$F$21</f>
        <v>-503.06318461000001</v>
      </c>
      <c r="U212" s="37">
        <f>SUMIFS(СВЦЭМ!$F$34:$F$777,СВЦЭМ!$A$34:$A$777,$A212,СВЦЭМ!$B$34:$B$777,U$190)+'СЕТ СН'!$F$12-'СЕТ СН'!$F$21</f>
        <v>-504.66451179000001</v>
      </c>
      <c r="V212" s="37">
        <f>SUMIFS(СВЦЭМ!$F$34:$F$777,СВЦЭМ!$A$34:$A$777,$A212,СВЦЭМ!$B$34:$B$777,V$190)+'СЕТ СН'!$F$12-'СЕТ СН'!$F$21</f>
        <v>-504.48015634000001</v>
      </c>
      <c r="W212" s="37">
        <f>SUMIFS(СВЦЭМ!$F$34:$F$777,СВЦЭМ!$A$34:$A$777,$A212,СВЦЭМ!$B$34:$B$777,W$190)+'СЕТ СН'!$F$12-'СЕТ СН'!$F$21</f>
        <v>-497.40025500000002</v>
      </c>
      <c r="X212" s="37">
        <f>SUMIFS(СВЦЭМ!$F$34:$F$777,СВЦЭМ!$A$34:$A$777,$A212,СВЦЭМ!$B$34:$B$777,X$190)+'СЕТ СН'!$F$12-'СЕТ СН'!$F$21</f>
        <v>-487.89612873999999</v>
      </c>
      <c r="Y212" s="37">
        <f>SUMIFS(СВЦЭМ!$F$34:$F$777,СВЦЭМ!$A$34:$A$777,$A212,СВЦЭМ!$B$34:$B$777,Y$190)+'СЕТ СН'!$F$12-'СЕТ СН'!$F$21</f>
        <v>-479.02292942999998</v>
      </c>
    </row>
    <row r="213" spans="1:25" ht="15.75" x14ac:dyDescent="0.2">
      <c r="A213" s="36">
        <f t="shared" si="5"/>
        <v>43031</v>
      </c>
      <c r="B213" s="37">
        <f>SUMIFS(СВЦЭМ!$F$34:$F$777,СВЦЭМ!$A$34:$A$777,$A213,СВЦЭМ!$B$34:$B$777,B$190)+'СЕТ СН'!$F$12-'СЕТ СН'!$F$21</f>
        <v>-477.50659474999998</v>
      </c>
      <c r="C213" s="37">
        <f>SUMIFS(СВЦЭМ!$F$34:$F$777,СВЦЭМ!$A$34:$A$777,$A213,СВЦЭМ!$B$34:$B$777,C$190)+'СЕТ СН'!$F$12-'СЕТ СН'!$F$21</f>
        <v>-472.11636945999999</v>
      </c>
      <c r="D213" s="37">
        <f>SUMIFS(СВЦЭМ!$F$34:$F$777,СВЦЭМ!$A$34:$A$777,$A213,СВЦЭМ!$B$34:$B$777,D$190)+'СЕТ СН'!$F$12-'СЕТ СН'!$F$21</f>
        <v>-468.44876416</v>
      </c>
      <c r="E213" s="37">
        <f>SUMIFS(СВЦЭМ!$F$34:$F$777,СВЦЭМ!$A$34:$A$777,$A213,СВЦЭМ!$B$34:$B$777,E$190)+'СЕТ СН'!$F$12-'СЕТ СН'!$F$21</f>
        <v>-466.26795655000001</v>
      </c>
      <c r="F213" s="37">
        <f>SUMIFS(СВЦЭМ!$F$34:$F$777,СВЦЭМ!$A$34:$A$777,$A213,СВЦЭМ!$B$34:$B$777,F$190)+'СЕТ СН'!$F$12-'СЕТ СН'!$F$21</f>
        <v>-466.28906711000002</v>
      </c>
      <c r="G213" s="37">
        <f>SUMIFS(СВЦЭМ!$F$34:$F$777,СВЦЭМ!$A$34:$A$777,$A213,СВЦЭМ!$B$34:$B$777,G$190)+'СЕТ СН'!$F$12-'СЕТ СН'!$F$21</f>
        <v>-469.17845893000003</v>
      </c>
      <c r="H213" s="37">
        <f>SUMIFS(СВЦЭМ!$F$34:$F$777,СВЦЭМ!$A$34:$A$777,$A213,СВЦЭМ!$B$34:$B$777,H$190)+'СЕТ СН'!$F$12-'СЕТ СН'!$F$21</f>
        <v>-471.00642075999997</v>
      </c>
      <c r="I213" s="37">
        <f>SUMIFS(СВЦЭМ!$F$34:$F$777,СВЦЭМ!$A$34:$A$777,$A213,СВЦЭМ!$B$34:$B$777,I$190)+'СЕТ СН'!$F$12-'СЕТ СН'!$F$21</f>
        <v>-474.26329436000003</v>
      </c>
      <c r="J213" s="37">
        <f>SUMIFS(СВЦЭМ!$F$34:$F$777,СВЦЭМ!$A$34:$A$777,$A213,СВЦЭМ!$B$34:$B$777,J$190)+'СЕТ СН'!$F$12-'СЕТ СН'!$F$21</f>
        <v>-483.25217313000002</v>
      </c>
      <c r="K213" s="37">
        <f>SUMIFS(СВЦЭМ!$F$34:$F$777,СВЦЭМ!$A$34:$A$777,$A213,СВЦЭМ!$B$34:$B$777,K$190)+'СЕТ СН'!$F$12-'СЕТ СН'!$F$21</f>
        <v>-488.45393445000002</v>
      </c>
      <c r="L213" s="37">
        <f>SUMIFS(СВЦЭМ!$F$34:$F$777,СВЦЭМ!$A$34:$A$777,$A213,СВЦЭМ!$B$34:$B$777,L$190)+'СЕТ СН'!$F$12-'СЕТ СН'!$F$21</f>
        <v>-489.97115888000002</v>
      </c>
      <c r="M213" s="37">
        <f>SUMIFS(СВЦЭМ!$F$34:$F$777,СВЦЭМ!$A$34:$A$777,$A213,СВЦЭМ!$B$34:$B$777,M$190)+'СЕТ СН'!$F$12-'СЕТ СН'!$F$21</f>
        <v>-490.03155906000001</v>
      </c>
      <c r="N213" s="37">
        <f>SUMIFS(СВЦЭМ!$F$34:$F$777,СВЦЭМ!$A$34:$A$777,$A213,СВЦЭМ!$B$34:$B$777,N$190)+'СЕТ СН'!$F$12-'СЕТ СН'!$F$21</f>
        <v>-491.23620936999998</v>
      </c>
      <c r="O213" s="37">
        <f>SUMIFS(СВЦЭМ!$F$34:$F$777,СВЦЭМ!$A$34:$A$777,$A213,СВЦЭМ!$B$34:$B$777,O$190)+'СЕТ СН'!$F$12-'СЕТ СН'!$F$21</f>
        <v>-492.08473471000002</v>
      </c>
      <c r="P213" s="37">
        <f>SUMIFS(СВЦЭМ!$F$34:$F$777,СВЦЭМ!$A$34:$A$777,$A213,СВЦЭМ!$B$34:$B$777,P$190)+'СЕТ СН'!$F$12-'СЕТ СН'!$F$21</f>
        <v>-492.87498481</v>
      </c>
      <c r="Q213" s="37">
        <f>SUMIFS(СВЦЭМ!$F$34:$F$777,СВЦЭМ!$A$34:$A$777,$A213,СВЦЭМ!$B$34:$B$777,Q$190)+'СЕТ СН'!$F$12-'СЕТ СН'!$F$21</f>
        <v>-493.48833461999999</v>
      </c>
      <c r="R213" s="37">
        <f>SUMIFS(СВЦЭМ!$F$34:$F$777,СВЦЭМ!$A$34:$A$777,$A213,СВЦЭМ!$B$34:$B$777,R$190)+'СЕТ СН'!$F$12-'СЕТ СН'!$F$21</f>
        <v>-493.79411425000001</v>
      </c>
      <c r="S213" s="37">
        <f>SUMIFS(СВЦЭМ!$F$34:$F$777,СВЦЭМ!$A$34:$A$777,$A213,СВЦЭМ!$B$34:$B$777,S$190)+'СЕТ СН'!$F$12-'СЕТ СН'!$F$21</f>
        <v>-492.18446342999999</v>
      </c>
      <c r="T213" s="37">
        <f>SUMIFS(СВЦЭМ!$F$34:$F$777,СВЦЭМ!$A$34:$A$777,$A213,СВЦЭМ!$B$34:$B$777,T$190)+'СЕТ СН'!$F$12-'СЕТ СН'!$F$21</f>
        <v>-488.93672452999999</v>
      </c>
      <c r="U213" s="37">
        <f>SUMIFS(СВЦЭМ!$F$34:$F$777,СВЦЭМ!$A$34:$A$777,$A213,СВЦЭМ!$B$34:$B$777,U$190)+'СЕТ СН'!$F$12-'СЕТ СН'!$F$21</f>
        <v>-488.29113109000002</v>
      </c>
      <c r="V213" s="37">
        <f>SUMIFS(СВЦЭМ!$F$34:$F$777,СВЦЭМ!$A$34:$A$777,$A213,СВЦЭМ!$B$34:$B$777,V$190)+'СЕТ СН'!$F$12-'СЕТ СН'!$F$21</f>
        <v>-491.09441377000002</v>
      </c>
      <c r="W213" s="37">
        <f>SUMIFS(СВЦЭМ!$F$34:$F$777,СВЦЭМ!$A$34:$A$777,$A213,СВЦЭМ!$B$34:$B$777,W$190)+'СЕТ СН'!$F$12-'СЕТ СН'!$F$21</f>
        <v>-488.62788381000001</v>
      </c>
      <c r="X213" s="37">
        <f>SUMIFS(СВЦЭМ!$F$34:$F$777,СВЦЭМ!$A$34:$A$777,$A213,СВЦЭМ!$B$34:$B$777,X$190)+'СЕТ СН'!$F$12-'СЕТ СН'!$F$21</f>
        <v>-489.10294872999998</v>
      </c>
      <c r="Y213" s="37">
        <f>SUMIFS(СВЦЭМ!$F$34:$F$777,СВЦЭМ!$A$34:$A$777,$A213,СВЦЭМ!$B$34:$B$777,Y$190)+'СЕТ СН'!$F$12-'СЕТ СН'!$F$21</f>
        <v>-483.28127913000003</v>
      </c>
    </row>
    <row r="214" spans="1:25" ht="15.75" x14ac:dyDescent="0.2">
      <c r="A214" s="36">
        <f t="shared" si="5"/>
        <v>43032</v>
      </c>
      <c r="B214" s="37">
        <f>SUMIFS(СВЦЭМ!$F$34:$F$777,СВЦЭМ!$A$34:$A$777,$A214,СВЦЭМ!$B$34:$B$777,B$190)+'СЕТ СН'!$F$12-'СЕТ СН'!$F$21</f>
        <v>-473.57095400999998</v>
      </c>
      <c r="C214" s="37">
        <f>SUMIFS(СВЦЭМ!$F$34:$F$777,СВЦЭМ!$A$34:$A$777,$A214,СВЦЭМ!$B$34:$B$777,C$190)+'СЕТ СН'!$F$12-'СЕТ СН'!$F$21</f>
        <v>-473.48658494</v>
      </c>
      <c r="D214" s="37">
        <f>SUMIFS(СВЦЭМ!$F$34:$F$777,СВЦЭМ!$A$34:$A$777,$A214,СВЦЭМ!$B$34:$B$777,D$190)+'СЕТ СН'!$F$12-'СЕТ СН'!$F$21</f>
        <v>-468.54039433000003</v>
      </c>
      <c r="E214" s="37">
        <f>SUMIFS(СВЦЭМ!$F$34:$F$777,СВЦЭМ!$A$34:$A$777,$A214,СВЦЭМ!$B$34:$B$777,E$190)+'СЕТ СН'!$F$12-'СЕТ СН'!$F$21</f>
        <v>-463.63895160999999</v>
      </c>
      <c r="F214" s="37">
        <f>SUMIFS(СВЦЭМ!$F$34:$F$777,СВЦЭМ!$A$34:$A$777,$A214,СВЦЭМ!$B$34:$B$777,F$190)+'СЕТ СН'!$F$12-'СЕТ СН'!$F$21</f>
        <v>-463.52314512999999</v>
      </c>
      <c r="G214" s="37">
        <f>SUMIFS(СВЦЭМ!$F$34:$F$777,СВЦЭМ!$A$34:$A$777,$A214,СВЦЭМ!$B$34:$B$777,G$190)+'СЕТ СН'!$F$12-'СЕТ СН'!$F$21</f>
        <v>-466.56318046000001</v>
      </c>
      <c r="H214" s="37">
        <f>SUMIFS(СВЦЭМ!$F$34:$F$777,СВЦЭМ!$A$34:$A$777,$A214,СВЦЭМ!$B$34:$B$777,H$190)+'СЕТ СН'!$F$12-'СЕТ СН'!$F$21</f>
        <v>-475.97206610000001</v>
      </c>
      <c r="I214" s="37">
        <f>SUMIFS(СВЦЭМ!$F$34:$F$777,СВЦЭМ!$A$34:$A$777,$A214,СВЦЭМ!$B$34:$B$777,I$190)+'СЕТ СН'!$F$12-'СЕТ СН'!$F$21</f>
        <v>-482.58280630000002</v>
      </c>
      <c r="J214" s="37">
        <f>SUMIFS(СВЦЭМ!$F$34:$F$777,СВЦЭМ!$A$34:$A$777,$A214,СВЦЭМ!$B$34:$B$777,J$190)+'СЕТ СН'!$F$12-'СЕТ СН'!$F$21</f>
        <v>-487.76753761999998</v>
      </c>
      <c r="K214" s="37">
        <f>SUMIFS(СВЦЭМ!$F$34:$F$777,СВЦЭМ!$A$34:$A$777,$A214,СВЦЭМ!$B$34:$B$777,K$190)+'СЕТ СН'!$F$12-'СЕТ СН'!$F$21</f>
        <v>-493.87818523999999</v>
      </c>
      <c r="L214" s="37">
        <f>SUMIFS(СВЦЭМ!$F$34:$F$777,СВЦЭМ!$A$34:$A$777,$A214,СВЦЭМ!$B$34:$B$777,L$190)+'СЕТ СН'!$F$12-'СЕТ СН'!$F$21</f>
        <v>-501.42598714000002</v>
      </c>
      <c r="M214" s="37">
        <f>SUMIFS(СВЦЭМ!$F$34:$F$777,СВЦЭМ!$A$34:$A$777,$A214,СВЦЭМ!$B$34:$B$777,M$190)+'СЕТ СН'!$F$12-'СЕТ СН'!$F$21</f>
        <v>-503.16909400999998</v>
      </c>
      <c r="N214" s="37">
        <f>SUMIFS(СВЦЭМ!$F$34:$F$777,СВЦЭМ!$A$34:$A$777,$A214,СВЦЭМ!$B$34:$B$777,N$190)+'СЕТ СН'!$F$12-'СЕТ СН'!$F$21</f>
        <v>-504.37111899000001</v>
      </c>
      <c r="O214" s="37">
        <f>SUMIFS(СВЦЭМ!$F$34:$F$777,СВЦЭМ!$A$34:$A$777,$A214,СВЦЭМ!$B$34:$B$777,O$190)+'СЕТ СН'!$F$12-'СЕТ СН'!$F$21</f>
        <v>-505.36442340000002</v>
      </c>
      <c r="P214" s="37">
        <f>SUMIFS(СВЦЭМ!$F$34:$F$777,СВЦЭМ!$A$34:$A$777,$A214,СВЦЭМ!$B$34:$B$777,P$190)+'СЕТ СН'!$F$12-'СЕТ СН'!$F$21</f>
        <v>-505.88477601</v>
      </c>
      <c r="Q214" s="37">
        <f>SUMIFS(СВЦЭМ!$F$34:$F$777,СВЦЭМ!$A$34:$A$777,$A214,СВЦЭМ!$B$34:$B$777,Q$190)+'СЕТ СН'!$F$12-'СЕТ СН'!$F$21</f>
        <v>-505.45507961999999</v>
      </c>
      <c r="R214" s="37">
        <f>SUMIFS(СВЦЭМ!$F$34:$F$777,СВЦЭМ!$A$34:$A$777,$A214,СВЦЭМ!$B$34:$B$777,R$190)+'СЕТ СН'!$F$12-'СЕТ СН'!$F$21</f>
        <v>-506.31107675999999</v>
      </c>
      <c r="S214" s="37">
        <f>SUMIFS(СВЦЭМ!$F$34:$F$777,СВЦЭМ!$A$34:$A$777,$A214,СВЦЭМ!$B$34:$B$777,S$190)+'СЕТ СН'!$F$12-'СЕТ СН'!$F$21</f>
        <v>-505.39766512</v>
      </c>
      <c r="T214" s="37">
        <f>SUMIFS(СВЦЭМ!$F$34:$F$777,СВЦЭМ!$A$34:$A$777,$A214,СВЦЭМ!$B$34:$B$777,T$190)+'СЕТ СН'!$F$12-'СЕТ СН'!$F$21</f>
        <v>-503.28839937999999</v>
      </c>
      <c r="U214" s="37">
        <f>SUMIFS(СВЦЭМ!$F$34:$F$777,СВЦЭМ!$A$34:$A$777,$A214,СВЦЭМ!$B$34:$B$777,U$190)+'СЕТ СН'!$F$12-'СЕТ СН'!$F$21</f>
        <v>-500.92799183</v>
      </c>
      <c r="V214" s="37">
        <f>SUMIFS(СВЦЭМ!$F$34:$F$777,СВЦЭМ!$A$34:$A$777,$A214,СВЦЭМ!$B$34:$B$777,V$190)+'СЕТ СН'!$F$12-'СЕТ СН'!$F$21</f>
        <v>-500.83321056</v>
      </c>
      <c r="W214" s="37">
        <f>SUMIFS(СВЦЭМ!$F$34:$F$777,СВЦЭМ!$A$34:$A$777,$A214,СВЦЭМ!$B$34:$B$777,W$190)+'СЕТ СН'!$F$12-'СЕТ СН'!$F$21</f>
        <v>-495.81533130000003</v>
      </c>
      <c r="X214" s="37">
        <f>SUMIFS(СВЦЭМ!$F$34:$F$777,СВЦЭМ!$A$34:$A$777,$A214,СВЦЭМ!$B$34:$B$777,X$190)+'СЕТ СН'!$F$12-'СЕТ СН'!$F$21</f>
        <v>-489.73410437000001</v>
      </c>
      <c r="Y214" s="37">
        <f>SUMIFS(СВЦЭМ!$F$34:$F$777,СВЦЭМ!$A$34:$A$777,$A214,СВЦЭМ!$B$34:$B$777,Y$190)+'СЕТ СН'!$F$12-'СЕТ СН'!$F$21</f>
        <v>-481.58725129999999</v>
      </c>
    </row>
    <row r="215" spans="1:25" ht="15.75" x14ac:dyDescent="0.2">
      <c r="A215" s="36">
        <f t="shared" si="5"/>
        <v>43033</v>
      </c>
      <c r="B215" s="37">
        <f>SUMIFS(СВЦЭМ!$F$34:$F$777,СВЦЭМ!$A$34:$A$777,$A215,СВЦЭМ!$B$34:$B$777,B$190)+'СЕТ СН'!$F$12-'СЕТ СН'!$F$21</f>
        <v>-477.54813179999996</v>
      </c>
      <c r="C215" s="37">
        <f>SUMIFS(СВЦЭМ!$F$34:$F$777,СВЦЭМ!$A$34:$A$777,$A215,СВЦЭМ!$B$34:$B$777,C$190)+'СЕТ СН'!$F$12-'СЕТ СН'!$F$21</f>
        <v>-472.80448867000001</v>
      </c>
      <c r="D215" s="37">
        <f>SUMIFS(СВЦЭМ!$F$34:$F$777,СВЦЭМ!$A$34:$A$777,$A215,СВЦЭМ!$B$34:$B$777,D$190)+'СЕТ СН'!$F$12-'СЕТ СН'!$F$21</f>
        <v>-469.92552517000001</v>
      </c>
      <c r="E215" s="37">
        <f>SUMIFS(СВЦЭМ!$F$34:$F$777,СВЦЭМ!$A$34:$A$777,$A215,СВЦЭМ!$B$34:$B$777,E$190)+'СЕТ СН'!$F$12-'СЕТ СН'!$F$21</f>
        <v>-469.80778118000001</v>
      </c>
      <c r="F215" s="37">
        <f>SUMIFS(СВЦЭМ!$F$34:$F$777,СВЦЭМ!$A$34:$A$777,$A215,СВЦЭМ!$B$34:$B$777,F$190)+'СЕТ СН'!$F$12-'СЕТ СН'!$F$21</f>
        <v>-469.77461526000002</v>
      </c>
      <c r="G215" s="37">
        <f>SUMIFS(СВЦЭМ!$F$34:$F$777,СВЦЭМ!$A$34:$A$777,$A215,СВЦЭМ!$B$34:$B$777,G$190)+'СЕТ СН'!$F$12-'СЕТ СН'!$F$21</f>
        <v>-472.71977793000002</v>
      </c>
      <c r="H215" s="37">
        <f>SUMIFS(СВЦЭМ!$F$34:$F$777,СВЦЭМ!$A$34:$A$777,$A215,СВЦЭМ!$B$34:$B$777,H$190)+'СЕТ СН'!$F$12-'СЕТ СН'!$F$21</f>
        <v>-470.70591837000001</v>
      </c>
      <c r="I215" s="37">
        <f>SUMIFS(СВЦЭМ!$F$34:$F$777,СВЦЭМ!$A$34:$A$777,$A215,СВЦЭМ!$B$34:$B$777,I$190)+'СЕТ СН'!$F$12-'СЕТ СН'!$F$21</f>
        <v>-473.53944103999999</v>
      </c>
      <c r="J215" s="37">
        <f>SUMIFS(СВЦЭМ!$F$34:$F$777,СВЦЭМ!$A$34:$A$777,$A215,СВЦЭМ!$B$34:$B$777,J$190)+'СЕТ СН'!$F$12-'СЕТ СН'!$F$21</f>
        <v>-480.82440589999999</v>
      </c>
      <c r="K215" s="37">
        <f>SUMIFS(СВЦЭМ!$F$34:$F$777,СВЦЭМ!$A$34:$A$777,$A215,СВЦЭМ!$B$34:$B$777,K$190)+'СЕТ СН'!$F$12-'СЕТ СН'!$F$21</f>
        <v>-488.45691443999999</v>
      </c>
      <c r="L215" s="37">
        <f>SUMIFS(СВЦЭМ!$F$34:$F$777,СВЦЭМ!$A$34:$A$777,$A215,СВЦЭМ!$B$34:$B$777,L$190)+'СЕТ СН'!$F$12-'СЕТ СН'!$F$21</f>
        <v>-495.93491790000002</v>
      </c>
      <c r="M215" s="37">
        <f>SUMIFS(СВЦЭМ!$F$34:$F$777,СВЦЭМ!$A$34:$A$777,$A215,СВЦЭМ!$B$34:$B$777,M$190)+'СЕТ СН'!$F$12-'СЕТ СН'!$F$21</f>
        <v>-498.29365142</v>
      </c>
      <c r="N215" s="37">
        <f>SUMIFS(СВЦЭМ!$F$34:$F$777,СВЦЭМ!$A$34:$A$777,$A215,СВЦЭМ!$B$34:$B$777,N$190)+'СЕТ СН'!$F$12-'СЕТ СН'!$F$21</f>
        <v>-499.16618841000002</v>
      </c>
      <c r="O215" s="37">
        <f>SUMIFS(СВЦЭМ!$F$34:$F$777,СВЦЭМ!$A$34:$A$777,$A215,СВЦЭМ!$B$34:$B$777,O$190)+'СЕТ СН'!$F$12-'СЕТ СН'!$F$21</f>
        <v>-498.78041554000004</v>
      </c>
      <c r="P215" s="37">
        <f>SUMIFS(СВЦЭМ!$F$34:$F$777,СВЦЭМ!$A$34:$A$777,$A215,СВЦЭМ!$B$34:$B$777,P$190)+'СЕТ СН'!$F$12-'СЕТ СН'!$F$21</f>
        <v>-499.19186572000001</v>
      </c>
      <c r="Q215" s="37">
        <f>SUMIFS(СВЦЭМ!$F$34:$F$777,СВЦЭМ!$A$34:$A$777,$A215,СВЦЭМ!$B$34:$B$777,Q$190)+'СЕТ СН'!$F$12-'СЕТ СН'!$F$21</f>
        <v>-500.04782519000003</v>
      </c>
      <c r="R215" s="37">
        <f>SUMIFS(СВЦЭМ!$F$34:$F$777,СВЦЭМ!$A$34:$A$777,$A215,СВЦЭМ!$B$34:$B$777,R$190)+'СЕТ СН'!$F$12-'СЕТ СН'!$F$21</f>
        <v>-500.41384189000001</v>
      </c>
      <c r="S215" s="37">
        <f>SUMIFS(СВЦЭМ!$F$34:$F$777,СВЦЭМ!$A$34:$A$777,$A215,СВЦЭМ!$B$34:$B$777,S$190)+'СЕТ СН'!$F$12-'СЕТ СН'!$F$21</f>
        <v>-499.26141619999999</v>
      </c>
      <c r="T215" s="37">
        <f>SUMIFS(СВЦЭМ!$F$34:$F$777,СВЦЭМ!$A$34:$A$777,$A215,СВЦЭМ!$B$34:$B$777,T$190)+'СЕТ СН'!$F$12-'СЕТ СН'!$F$21</f>
        <v>-495.46750092000002</v>
      </c>
      <c r="U215" s="37">
        <f>SUMIFS(СВЦЭМ!$F$34:$F$777,СВЦЭМ!$A$34:$A$777,$A215,СВЦЭМ!$B$34:$B$777,U$190)+'СЕТ СН'!$F$12-'СЕТ СН'!$F$21</f>
        <v>-493.27426636000001</v>
      </c>
      <c r="V215" s="37">
        <f>SUMIFS(СВЦЭМ!$F$34:$F$777,СВЦЭМ!$A$34:$A$777,$A215,СВЦЭМ!$B$34:$B$777,V$190)+'СЕТ СН'!$F$12-'СЕТ СН'!$F$21</f>
        <v>-495.05789473999999</v>
      </c>
      <c r="W215" s="37">
        <f>SUMIFS(СВЦЭМ!$F$34:$F$777,СВЦЭМ!$A$34:$A$777,$A215,СВЦЭМ!$B$34:$B$777,W$190)+'СЕТ СН'!$F$12-'СЕТ СН'!$F$21</f>
        <v>-490.18004626999999</v>
      </c>
      <c r="X215" s="37">
        <f>SUMIFS(СВЦЭМ!$F$34:$F$777,СВЦЭМ!$A$34:$A$777,$A215,СВЦЭМ!$B$34:$B$777,X$190)+'СЕТ СН'!$F$12-'СЕТ СН'!$F$21</f>
        <v>-490.47228322000001</v>
      </c>
      <c r="Y215" s="37">
        <f>SUMIFS(СВЦЭМ!$F$34:$F$777,СВЦЭМ!$A$34:$A$777,$A215,СВЦЭМ!$B$34:$B$777,Y$190)+'СЕТ СН'!$F$12-'СЕТ СН'!$F$21</f>
        <v>-484.97690434999998</v>
      </c>
    </row>
    <row r="216" spans="1:25" ht="15.75" x14ac:dyDescent="0.2">
      <c r="A216" s="36">
        <f t="shared" si="5"/>
        <v>43034</v>
      </c>
      <c r="B216" s="37">
        <f>SUMIFS(СВЦЭМ!$F$34:$F$777,СВЦЭМ!$A$34:$A$777,$A216,СВЦЭМ!$B$34:$B$777,B$190)+'СЕТ СН'!$F$12-'СЕТ СН'!$F$21</f>
        <v>-478.11606687</v>
      </c>
      <c r="C216" s="37">
        <f>SUMIFS(СВЦЭМ!$F$34:$F$777,СВЦЭМ!$A$34:$A$777,$A216,СВЦЭМ!$B$34:$B$777,C$190)+'СЕТ СН'!$F$12-'СЕТ СН'!$F$21</f>
        <v>-470.89493535999998</v>
      </c>
      <c r="D216" s="37">
        <f>SUMIFS(СВЦЭМ!$F$34:$F$777,СВЦЭМ!$A$34:$A$777,$A216,СВЦЭМ!$B$34:$B$777,D$190)+'СЕТ СН'!$F$12-'СЕТ СН'!$F$21</f>
        <v>-469.20690601000001</v>
      </c>
      <c r="E216" s="37">
        <f>SUMIFS(СВЦЭМ!$F$34:$F$777,СВЦЭМ!$A$34:$A$777,$A216,СВЦЭМ!$B$34:$B$777,E$190)+'СЕТ СН'!$F$12-'СЕТ СН'!$F$21</f>
        <v>-468.27667553000003</v>
      </c>
      <c r="F216" s="37">
        <f>SUMIFS(СВЦЭМ!$F$34:$F$777,СВЦЭМ!$A$34:$A$777,$A216,СВЦЭМ!$B$34:$B$777,F$190)+'СЕТ СН'!$F$12-'СЕТ СН'!$F$21</f>
        <v>-468.95359026</v>
      </c>
      <c r="G216" s="37">
        <f>SUMIFS(СВЦЭМ!$F$34:$F$777,СВЦЭМ!$A$34:$A$777,$A216,СВЦЭМ!$B$34:$B$777,G$190)+'СЕТ СН'!$F$12-'СЕТ СН'!$F$21</f>
        <v>-470.36210289999997</v>
      </c>
      <c r="H216" s="37">
        <f>SUMIFS(СВЦЭМ!$F$34:$F$777,СВЦЭМ!$A$34:$A$777,$A216,СВЦЭМ!$B$34:$B$777,H$190)+'СЕТ СН'!$F$12-'СЕТ СН'!$F$21</f>
        <v>-479.56166963999999</v>
      </c>
      <c r="I216" s="37">
        <f>SUMIFS(СВЦЭМ!$F$34:$F$777,СВЦЭМ!$A$34:$A$777,$A216,СВЦЭМ!$B$34:$B$777,I$190)+'СЕТ СН'!$F$12-'СЕТ СН'!$F$21</f>
        <v>-483.61017830000003</v>
      </c>
      <c r="J216" s="37">
        <f>SUMIFS(СВЦЭМ!$F$34:$F$777,СВЦЭМ!$A$34:$A$777,$A216,СВЦЭМ!$B$34:$B$777,J$190)+'СЕТ СН'!$F$12-'СЕТ СН'!$F$21</f>
        <v>-487.60907183</v>
      </c>
      <c r="K216" s="37">
        <f>SUMIFS(СВЦЭМ!$F$34:$F$777,СВЦЭМ!$A$34:$A$777,$A216,СВЦЭМ!$B$34:$B$777,K$190)+'СЕТ СН'!$F$12-'СЕТ СН'!$F$21</f>
        <v>-491.78054609000003</v>
      </c>
      <c r="L216" s="37">
        <f>SUMIFS(СВЦЭМ!$F$34:$F$777,СВЦЭМ!$A$34:$A$777,$A216,СВЦЭМ!$B$34:$B$777,L$190)+'СЕТ СН'!$F$12-'СЕТ СН'!$F$21</f>
        <v>-492.70306962000001</v>
      </c>
      <c r="M216" s="37">
        <f>SUMIFS(СВЦЭМ!$F$34:$F$777,СВЦЭМ!$A$34:$A$777,$A216,СВЦЭМ!$B$34:$B$777,M$190)+'СЕТ СН'!$F$12-'СЕТ СН'!$F$21</f>
        <v>-492.41057606999999</v>
      </c>
      <c r="N216" s="37">
        <f>SUMIFS(СВЦЭМ!$F$34:$F$777,СВЦЭМ!$A$34:$A$777,$A216,СВЦЭМ!$B$34:$B$777,N$190)+'СЕТ СН'!$F$12-'СЕТ СН'!$F$21</f>
        <v>-493.84239452999998</v>
      </c>
      <c r="O216" s="37">
        <f>SUMIFS(СВЦЭМ!$F$34:$F$777,СВЦЭМ!$A$34:$A$777,$A216,СВЦЭМ!$B$34:$B$777,O$190)+'СЕТ СН'!$F$12-'СЕТ СН'!$F$21</f>
        <v>-493.45306367000001</v>
      </c>
      <c r="P216" s="37">
        <f>SUMIFS(СВЦЭМ!$F$34:$F$777,СВЦЭМ!$A$34:$A$777,$A216,СВЦЭМ!$B$34:$B$777,P$190)+'СЕТ СН'!$F$12-'СЕТ СН'!$F$21</f>
        <v>-494.28705099000001</v>
      </c>
      <c r="Q216" s="37">
        <f>SUMIFS(СВЦЭМ!$F$34:$F$777,СВЦЭМ!$A$34:$A$777,$A216,СВЦЭМ!$B$34:$B$777,Q$190)+'СЕТ СН'!$F$12-'СЕТ СН'!$F$21</f>
        <v>-495.03896264000002</v>
      </c>
      <c r="R216" s="37">
        <f>SUMIFS(СВЦЭМ!$F$34:$F$777,СВЦЭМ!$A$34:$A$777,$A216,СВЦЭМ!$B$34:$B$777,R$190)+'СЕТ СН'!$F$12-'СЕТ СН'!$F$21</f>
        <v>-495.55856504999997</v>
      </c>
      <c r="S216" s="37">
        <f>SUMIFS(СВЦЭМ!$F$34:$F$777,СВЦЭМ!$A$34:$A$777,$A216,СВЦЭМ!$B$34:$B$777,S$190)+'СЕТ СН'!$F$12-'СЕТ СН'!$F$21</f>
        <v>-493.93960120999998</v>
      </c>
      <c r="T216" s="37">
        <f>SUMIFS(СВЦЭМ!$F$34:$F$777,СВЦЭМ!$A$34:$A$777,$A216,СВЦЭМ!$B$34:$B$777,T$190)+'СЕТ СН'!$F$12-'СЕТ СН'!$F$21</f>
        <v>-490.27430830999998</v>
      </c>
      <c r="U216" s="37">
        <f>SUMIFS(СВЦЭМ!$F$34:$F$777,СВЦЭМ!$A$34:$A$777,$A216,СВЦЭМ!$B$34:$B$777,U$190)+'СЕТ СН'!$F$12-'СЕТ СН'!$F$21</f>
        <v>-488.49662348999999</v>
      </c>
      <c r="V216" s="37">
        <f>SUMIFS(СВЦЭМ!$F$34:$F$777,СВЦЭМ!$A$34:$A$777,$A216,СВЦЭМ!$B$34:$B$777,V$190)+'СЕТ СН'!$F$12-'СЕТ СН'!$F$21</f>
        <v>-490.72583050999998</v>
      </c>
      <c r="W216" s="37">
        <f>SUMIFS(СВЦЭМ!$F$34:$F$777,СВЦЭМ!$A$34:$A$777,$A216,СВЦЭМ!$B$34:$B$777,W$190)+'СЕТ СН'!$F$12-'СЕТ СН'!$F$21</f>
        <v>-492.94585408</v>
      </c>
      <c r="X216" s="37">
        <f>SUMIFS(СВЦЭМ!$F$34:$F$777,СВЦЭМ!$A$34:$A$777,$A216,СВЦЭМ!$B$34:$B$777,X$190)+'СЕТ СН'!$F$12-'СЕТ СН'!$F$21</f>
        <v>-488.89379111</v>
      </c>
      <c r="Y216" s="37">
        <f>SUMIFS(СВЦЭМ!$F$34:$F$777,СВЦЭМ!$A$34:$A$777,$A216,СВЦЭМ!$B$34:$B$777,Y$190)+'СЕТ СН'!$F$12-'СЕТ СН'!$F$21</f>
        <v>-486.04357899000001</v>
      </c>
    </row>
    <row r="217" spans="1:25" ht="15.75" x14ac:dyDescent="0.2">
      <c r="A217" s="36">
        <f t="shared" si="5"/>
        <v>43035</v>
      </c>
      <c r="B217" s="37">
        <f>SUMIFS(СВЦЭМ!$F$34:$F$777,СВЦЭМ!$A$34:$A$777,$A217,СВЦЭМ!$B$34:$B$777,B$190)+'СЕТ СН'!$F$12-'СЕТ СН'!$F$21</f>
        <v>-472.87799108000002</v>
      </c>
      <c r="C217" s="37">
        <f>SUMIFS(СВЦЭМ!$F$34:$F$777,СВЦЭМ!$A$34:$A$777,$A217,СВЦЭМ!$B$34:$B$777,C$190)+'СЕТ СН'!$F$12-'СЕТ СН'!$F$21</f>
        <v>-468.97484012000001</v>
      </c>
      <c r="D217" s="37">
        <f>SUMIFS(СВЦЭМ!$F$34:$F$777,СВЦЭМ!$A$34:$A$777,$A217,СВЦЭМ!$B$34:$B$777,D$190)+'СЕТ СН'!$F$12-'СЕТ СН'!$F$21</f>
        <v>-464.67429755000001</v>
      </c>
      <c r="E217" s="37">
        <f>SUMIFS(СВЦЭМ!$F$34:$F$777,СВЦЭМ!$A$34:$A$777,$A217,СВЦЭМ!$B$34:$B$777,E$190)+'СЕТ СН'!$F$12-'СЕТ СН'!$F$21</f>
        <v>-464.62313639000001</v>
      </c>
      <c r="F217" s="37">
        <f>SUMIFS(СВЦЭМ!$F$34:$F$777,СВЦЭМ!$A$34:$A$777,$A217,СВЦЭМ!$B$34:$B$777,F$190)+'СЕТ СН'!$F$12-'СЕТ СН'!$F$21</f>
        <v>-465.58615342000002</v>
      </c>
      <c r="G217" s="37">
        <f>SUMIFS(СВЦЭМ!$F$34:$F$777,СВЦЭМ!$A$34:$A$777,$A217,СВЦЭМ!$B$34:$B$777,G$190)+'СЕТ СН'!$F$12-'СЕТ СН'!$F$21</f>
        <v>-466.62841735000001</v>
      </c>
      <c r="H217" s="37">
        <f>SUMIFS(СВЦЭМ!$F$34:$F$777,СВЦЭМ!$A$34:$A$777,$A217,СВЦЭМ!$B$34:$B$777,H$190)+'СЕТ СН'!$F$12-'СЕТ СН'!$F$21</f>
        <v>-470.25343071999998</v>
      </c>
      <c r="I217" s="37">
        <f>SUMIFS(СВЦЭМ!$F$34:$F$777,СВЦЭМ!$A$34:$A$777,$A217,СВЦЭМ!$B$34:$B$777,I$190)+'СЕТ СН'!$F$12-'СЕТ СН'!$F$21</f>
        <v>-477.09227004000002</v>
      </c>
      <c r="J217" s="37">
        <f>SUMIFS(СВЦЭМ!$F$34:$F$777,СВЦЭМ!$A$34:$A$777,$A217,СВЦЭМ!$B$34:$B$777,J$190)+'СЕТ СН'!$F$12-'СЕТ СН'!$F$21</f>
        <v>-482.77505122000002</v>
      </c>
      <c r="K217" s="37">
        <f>SUMIFS(СВЦЭМ!$F$34:$F$777,СВЦЭМ!$A$34:$A$777,$A217,СВЦЭМ!$B$34:$B$777,K$190)+'СЕТ СН'!$F$12-'СЕТ СН'!$F$21</f>
        <v>-491.37791644000004</v>
      </c>
      <c r="L217" s="37">
        <f>SUMIFS(СВЦЭМ!$F$34:$F$777,СВЦЭМ!$A$34:$A$777,$A217,СВЦЭМ!$B$34:$B$777,L$190)+'СЕТ СН'!$F$12-'СЕТ СН'!$F$21</f>
        <v>-497.76868146999999</v>
      </c>
      <c r="M217" s="37">
        <f>SUMIFS(СВЦЭМ!$F$34:$F$777,СВЦЭМ!$A$34:$A$777,$A217,СВЦЭМ!$B$34:$B$777,M$190)+'СЕТ СН'!$F$12-'СЕТ СН'!$F$21</f>
        <v>-499.39735447999999</v>
      </c>
      <c r="N217" s="37">
        <f>SUMIFS(СВЦЭМ!$F$34:$F$777,СВЦЭМ!$A$34:$A$777,$A217,СВЦЭМ!$B$34:$B$777,N$190)+'СЕТ СН'!$F$12-'СЕТ СН'!$F$21</f>
        <v>-499.73780740000001</v>
      </c>
      <c r="O217" s="37">
        <f>SUMIFS(СВЦЭМ!$F$34:$F$777,СВЦЭМ!$A$34:$A$777,$A217,СВЦЭМ!$B$34:$B$777,O$190)+'СЕТ СН'!$F$12-'СЕТ СН'!$F$21</f>
        <v>-500.44432795</v>
      </c>
      <c r="P217" s="37">
        <f>SUMIFS(СВЦЭМ!$F$34:$F$777,СВЦЭМ!$A$34:$A$777,$A217,СВЦЭМ!$B$34:$B$777,P$190)+'СЕТ СН'!$F$12-'СЕТ СН'!$F$21</f>
        <v>-500.31090927000002</v>
      </c>
      <c r="Q217" s="37">
        <f>SUMIFS(СВЦЭМ!$F$34:$F$777,СВЦЭМ!$A$34:$A$777,$A217,СВЦЭМ!$B$34:$B$777,Q$190)+'СЕТ СН'!$F$12-'СЕТ СН'!$F$21</f>
        <v>-500.16850020999999</v>
      </c>
      <c r="R217" s="37">
        <f>SUMIFS(СВЦЭМ!$F$34:$F$777,СВЦЭМ!$A$34:$A$777,$A217,СВЦЭМ!$B$34:$B$777,R$190)+'СЕТ СН'!$F$12-'СЕТ СН'!$F$21</f>
        <v>-500.75560418999999</v>
      </c>
      <c r="S217" s="37">
        <f>SUMIFS(СВЦЭМ!$F$34:$F$777,СВЦЭМ!$A$34:$A$777,$A217,СВЦЭМ!$B$34:$B$777,S$190)+'СЕТ СН'!$F$12-'СЕТ СН'!$F$21</f>
        <v>-500.10524843999997</v>
      </c>
      <c r="T217" s="37">
        <f>SUMIFS(СВЦЭМ!$F$34:$F$777,СВЦЭМ!$A$34:$A$777,$A217,СВЦЭМ!$B$34:$B$777,T$190)+'СЕТ СН'!$F$12-'СЕТ СН'!$F$21</f>
        <v>-496.80935793999998</v>
      </c>
      <c r="U217" s="37">
        <f>SUMIFS(СВЦЭМ!$F$34:$F$777,СВЦЭМ!$A$34:$A$777,$A217,СВЦЭМ!$B$34:$B$777,U$190)+'СЕТ СН'!$F$12-'СЕТ СН'!$F$21</f>
        <v>-495.36087201999999</v>
      </c>
      <c r="V217" s="37">
        <f>SUMIFS(СВЦЭМ!$F$34:$F$777,СВЦЭМ!$A$34:$A$777,$A217,СВЦЭМ!$B$34:$B$777,V$190)+'СЕТ СН'!$F$12-'СЕТ СН'!$F$21</f>
        <v>-496.35083362</v>
      </c>
      <c r="W217" s="37">
        <f>SUMIFS(СВЦЭМ!$F$34:$F$777,СВЦЭМ!$A$34:$A$777,$A217,СВЦЭМ!$B$34:$B$777,W$190)+'СЕТ СН'!$F$12-'СЕТ СН'!$F$21</f>
        <v>-493.27337979000004</v>
      </c>
      <c r="X217" s="37">
        <f>SUMIFS(СВЦЭМ!$F$34:$F$777,СВЦЭМ!$A$34:$A$777,$A217,СВЦЭМ!$B$34:$B$777,X$190)+'СЕТ СН'!$F$12-'СЕТ СН'!$F$21</f>
        <v>-487.84514057000001</v>
      </c>
      <c r="Y217" s="37">
        <f>SUMIFS(СВЦЭМ!$F$34:$F$777,СВЦЭМ!$A$34:$A$777,$A217,СВЦЭМ!$B$34:$B$777,Y$190)+'СЕТ СН'!$F$12-'СЕТ СН'!$F$21</f>
        <v>-480.61165597000002</v>
      </c>
    </row>
    <row r="218" spans="1:25" ht="15.75" x14ac:dyDescent="0.2">
      <c r="A218" s="36">
        <f t="shared" si="5"/>
        <v>43036</v>
      </c>
      <c r="B218" s="37">
        <f>SUMIFS(СВЦЭМ!$F$34:$F$777,СВЦЭМ!$A$34:$A$777,$A218,СВЦЭМ!$B$34:$B$777,B$190)+'СЕТ СН'!$F$12-'СЕТ СН'!$F$21</f>
        <v>-471.68957584999998</v>
      </c>
      <c r="C218" s="37">
        <f>SUMIFS(СВЦЭМ!$F$34:$F$777,СВЦЭМ!$A$34:$A$777,$A218,СВЦЭМ!$B$34:$B$777,C$190)+'СЕТ СН'!$F$12-'СЕТ СН'!$F$21</f>
        <v>-471.46887971000001</v>
      </c>
      <c r="D218" s="37">
        <f>SUMIFS(СВЦЭМ!$F$34:$F$777,СВЦЭМ!$A$34:$A$777,$A218,СВЦЭМ!$B$34:$B$777,D$190)+'СЕТ СН'!$F$12-'СЕТ СН'!$F$21</f>
        <v>-468.50911951</v>
      </c>
      <c r="E218" s="37">
        <f>SUMIFS(СВЦЭМ!$F$34:$F$777,СВЦЭМ!$A$34:$A$777,$A218,СВЦЭМ!$B$34:$B$777,E$190)+'СЕТ СН'!$F$12-'СЕТ СН'!$F$21</f>
        <v>-469.00366339999999</v>
      </c>
      <c r="F218" s="37">
        <f>SUMIFS(СВЦЭМ!$F$34:$F$777,СВЦЭМ!$A$34:$A$777,$A218,СВЦЭМ!$B$34:$B$777,F$190)+'СЕТ СН'!$F$12-'СЕТ СН'!$F$21</f>
        <v>-468.87676668</v>
      </c>
      <c r="G218" s="37">
        <f>SUMIFS(СВЦЭМ!$F$34:$F$777,СВЦЭМ!$A$34:$A$777,$A218,СВЦЭМ!$B$34:$B$777,G$190)+'СЕТ СН'!$F$12-'СЕТ СН'!$F$21</f>
        <v>-469.29794398000001</v>
      </c>
      <c r="H218" s="37">
        <f>SUMIFS(СВЦЭМ!$F$34:$F$777,СВЦЭМ!$A$34:$A$777,$A218,СВЦЭМ!$B$34:$B$777,H$190)+'СЕТ СН'!$F$12-'СЕТ СН'!$F$21</f>
        <v>-470.94353851</v>
      </c>
      <c r="I218" s="37">
        <f>SUMIFS(СВЦЭМ!$F$34:$F$777,СВЦЭМ!$A$34:$A$777,$A218,СВЦЭМ!$B$34:$B$777,I$190)+'СЕТ СН'!$F$12-'СЕТ СН'!$F$21</f>
        <v>-477.12987496</v>
      </c>
      <c r="J218" s="37">
        <f>SUMIFS(СВЦЭМ!$F$34:$F$777,СВЦЭМ!$A$34:$A$777,$A218,СВЦЭМ!$B$34:$B$777,J$190)+'СЕТ СН'!$F$12-'СЕТ СН'!$F$21</f>
        <v>-485.74031967000002</v>
      </c>
      <c r="K218" s="37">
        <f>SUMIFS(СВЦЭМ!$F$34:$F$777,СВЦЭМ!$A$34:$A$777,$A218,СВЦЭМ!$B$34:$B$777,K$190)+'СЕТ СН'!$F$12-'СЕТ СН'!$F$21</f>
        <v>-491.08948075000001</v>
      </c>
      <c r="L218" s="37">
        <f>SUMIFS(СВЦЭМ!$F$34:$F$777,СВЦЭМ!$A$34:$A$777,$A218,СВЦЭМ!$B$34:$B$777,L$190)+'СЕТ СН'!$F$12-'СЕТ СН'!$F$21</f>
        <v>-496.28298021000001</v>
      </c>
      <c r="M218" s="37">
        <f>SUMIFS(СВЦЭМ!$F$34:$F$777,СВЦЭМ!$A$34:$A$777,$A218,СВЦЭМ!$B$34:$B$777,M$190)+'СЕТ СН'!$F$12-'СЕТ СН'!$F$21</f>
        <v>-497.13057071999998</v>
      </c>
      <c r="N218" s="37">
        <f>SUMIFS(СВЦЭМ!$F$34:$F$777,СВЦЭМ!$A$34:$A$777,$A218,СВЦЭМ!$B$34:$B$777,N$190)+'СЕТ СН'!$F$12-'СЕТ СН'!$F$21</f>
        <v>-498.12259183999998</v>
      </c>
      <c r="O218" s="37">
        <f>SUMIFS(СВЦЭМ!$F$34:$F$777,СВЦЭМ!$A$34:$A$777,$A218,СВЦЭМ!$B$34:$B$777,O$190)+'СЕТ СН'!$F$12-'СЕТ СН'!$F$21</f>
        <v>-499.02179710999997</v>
      </c>
      <c r="P218" s="37">
        <f>SUMIFS(СВЦЭМ!$F$34:$F$777,СВЦЭМ!$A$34:$A$777,$A218,СВЦЭМ!$B$34:$B$777,P$190)+'СЕТ СН'!$F$12-'СЕТ СН'!$F$21</f>
        <v>-497.52078990000001</v>
      </c>
      <c r="Q218" s="37">
        <f>SUMIFS(СВЦЭМ!$F$34:$F$777,СВЦЭМ!$A$34:$A$777,$A218,СВЦЭМ!$B$34:$B$777,Q$190)+'СЕТ СН'!$F$12-'СЕТ СН'!$F$21</f>
        <v>-496.89063327999997</v>
      </c>
      <c r="R218" s="37">
        <f>SUMIFS(СВЦЭМ!$F$34:$F$777,СВЦЭМ!$A$34:$A$777,$A218,СВЦЭМ!$B$34:$B$777,R$190)+'СЕТ СН'!$F$12-'СЕТ СН'!$F$21</f>
        <v>-497.67419371</v>
      </c>
      <c r="S218" s="37">
        <f>SUMIFS(СВЦЭМ!$F$34:$F$777,СВЦЭМ!$A$34:$A$777,$A218,СВЦЭМ!$B$34:$B$777,S$190)+'СЕТ СН'!$F$12-'СЕТ СН'!$F$21</f>
        <v>-496.20922327</v>
      </c>
      <c r="T218" s="37">
        <f>SUMIFS(СВЦЭМ!$F$34:$F$777,СВЦЭМ!$A$34:$A$777,$A218,СВЦЭМ!$B$34:$B$777,T$190)+'СЕТ СН'!$F$12-'СЕТ СН'!$F$21</f>
        <v>-493.75407096999999</v>
      </c>
      <c r="U218" s="37">
        <f>SUMIFS(СВЦЭМ!$F$34:$F$777,СВЦЭМ!$A$34:$A$777,$A218,СВЦЭМ!$B$34:$B$777,U$190)+'СЕТ СН'!$F$12-'СЕТ СН'!$F$21</f>
        <v>-494.28824727</v>
      </c>
      <c r="V218" s="37">
        <f>SUMIFS(СВЦЭМ!$F$34:$F$777,СВЦЭМ!$A$34:$A$777,$A218,СВЦЭМ!$B$34:$B$777,V$190)+'СЕТ СН'!$F$12-'СЕТ СН'!$F$21</f>
        <v>-496.96585727000001</v>
      </c>
      <c r="W218" s="37">
        <f>SUMIFS(СВЦЭМ!$F$34:$F$777,СВЦЭМ!$A$34:$A$777,$A218,СВЦЭМ!$B$34:$B$777,W$190)+'СЕТ СН'!$F$12-'СЕТ СН'!$F$21</f>
        <v>-491.49309798000002</v>
      </c>
      <c r="X218" s="37">
        <f>SUMIFS(СВЦЭМ!$F$34:$F$777,СВЦЭМ!$A$34:$A$777,$A218,СВЦЭМ!$B$34:$B$777,X$190)+'СЕТ СН'!$F$12-'СЕТ СН'!$F$21</f>
        <v>-490.1283186</v>
      </c>
      <c r="Y218" s="37">
        <f>SUMIFS(СВЦЭМ!$F$34:$F$777,СВЦЭМ!$A$34:$A$777,$A218,СВЦЭМ!$B$34:$B$777,Y$190)+'СЕТ СН'!$F$12-'СЕТ СН'!$F$21</f>
        <v>-481.05243805999999</v>
      </c>
    </row>
    <row r="219" spans="1:25" ht="15.75" x14ac:dyDescent="0.2">
      <c r="A219" s="36">
        <f t="shared" si="5"/>
        <v>43037</v>
      </c>
      <c r="B219" s="37">
        <f>SUMIFS(СВЦЭМ!$F$34:$F$777,СВЦЭМ!$A$34:$A$777,$A219,СВЦЭМ!$B$34:$B$777,B$190)+'СЕТ СН'!$F$12-'СЕТ СН'!$F$21</f>
        <v>-466.32542176999999</v>
      </c>
      <c r="C219" s="37">
        <f>SUMIFS(СВЦЭМ!$F$34:$F$777,СВЦЭМ!$A$34:$A$777,$A219,СВЦЭМ!$B$34:$B$777,C$190)+'СЕТ СН'!$F$12-'СЕТ СН'!$F$21</f>
        <v>-468.25619838</v>
      </c>
      <c r="D219" s="37">
        <f>SUMIFS(СВЦЭМ!$F$34:$F$777,СВЦЭМ!$A$34:$A$777,$A219,СВЦЭМ!$B$34:$B$777,D$190)+'СЕТ СН'!$F$12-'СЕТ СН'!$F$21</f>
        <v>-465.67687540999998</v>
      </c>
      <c r="E219" s="37">
        <f>SUMIFS(СВЦЭМ!$F$34:$F$777,СВЦЭМ!$A$34:$A$777,$A219,СВЦЭМ!$B$34:$B$777,E$190)+'СЕТ СН'!$F$12-'СЕТ СН'!$F$21</f>
        <v>-465.80775575000001</v>
      </c>
      <c r="F219" s="37">
        <f>SUMIFS(СВЦЭМ!$F$34:$F$777,СВЦЭМ!$A$34:$A$777,$A219,СВЦЭМ!$B$34:$B$777,F$190)+'СЕТ СН'!$F$12-'СЕТ СН'!$F$21</f>
        <v>-465.95721421999997</v>
      </c>
      <c r="G219" s="37">
        <f>SUMIFS(СВЦЭМ!$F$34:$F$777,СВЦЭМ!$A$34:$A$777,$A219,СВЦЭМ!$B$34:$B$777,G$190)+'СЕТ СН'!$F$12-'СЕТ СН'!$F$21</f>
        <v>-465.66230402999997</v>
      </c>
      <c r="H219" s="37">
        <f>SUMIFS(СВЦЭМ!$F$34:$F$777,СВЦЭМ!$A$34:$A$777,$A219,СВЦЭМ!$B$34:$B$777,H$190)+'СЕТ СН'!$F$12-'СЕТ СН'!$F$21</f>
        <v>-464.67082376000002</v>
      </c>
      <c r="I219" s="37">
        <f>SUMIFS(СВЦЭМ!$F$34:$F$777,СВЦЭМ!$A$34:$A$777,$A219,СВЦЭМ!$B$34:$B$777,I$190)+'СЕТ СН'!$F$12-'СЕТ СН'!$F$21</f>
        <v>-465.22959223999999</v>
      </c>
      <c r="J219" s="37">
        <f>SUMIFS(СВЦЭМ!$F$34:$F$777,СВЦЭМ!$A$34:$A$777,$A219,СВЦЭМ!$B$34:$B$777,J$190)+'СЕТ СН'!$F$12-'СЕТ СН'!$F$21</f>
        <v>-476.74167586999999</v>
      </c>
      <c r="K219" s="37">
        <f>SUMIFS(СВЦЭМ!$F$34:$F$777,СВЦЭМ!$A$34:$A$777,$A219,СВЦЭМ!$B$34:$B$777,K$190)+'СЕТ СН'!$F$12-'СЕТ СН'!$F$21</f>
        <v>-488.68432480000001</v>
      </c>
      <c r="L219" s="37">
        <f>SUMIFS(СВЦЭМ!$F$34:$F$777,СВЦЭМ!$A$34:$A$777,$A219,СВЦЭМ!$B$34:$B$777,L$190)+'СЕТ СН'!$F$12-'СЕТ СН'!$F$21</f>
        <v>-498.67363819000002</v>
      </c>
      <c r="M219" s="37">
        <f>SUMIFS(СВЦЭМ!$F$34:$F$777,СВЦЭМ!$A$34:$A$777,$A219,СВЦЭМ!$B$34:$B$777,M$190)+'СЕТ СН'!$F$12-'СЕТ СН'!$F$21</f>
        <v>-502.86494012999998</v>
      </c>
      <c r="N219" s="37">
        <f>SUMIFS(СВЦЭМ!$F$34:$F$777,СВЦЭМ!$A$34:$A$777,$A219,СВЦЭМ!$B$34:$B$777,N$190)+'СЕТ СН'!$F$12-'СЕТ СН'!$F$21</f>
        <v>-502.01572408999999</v>
      </c>
      <c r="O219" s="37">
        <f>SUMIFS(СВЦЭМ!$F$34:$F$777,СВЦЭМ!$A$34:$A$777,$A219,СВЦЭМ!$B$34:$B$777,O$190)+'СЕТ СН'!$F$12-'СЕТ СН'!$F$21</f>
        <v>-500.54860715000001</v>
      </c>
      <c r="P219" s="37">
        <f>SUMIFS(СВЦЭМ!$F$34:$F$777,СВЦЭМ!$A$34:$A$777,$A219,СВЦЭМ!$B$34:$B$777,P$190)+'СЕТ СН'!$F$12-'СЕТ СН'!$F$21</f>
        <v>-494.88664636999999</v>
      </c>
      <c r="Q219" s="37">
        <f>SUMIFS(СВЦЭМ!$F$34:$F$777,СВЦЭМ!$A$34:$A$777,$A219,СВЦЭМ!$B$34:$B$777,Q$190)+'СЕТ СН'!$F$12-'СЕТ СН'!$F$21</f>
        <v>-495.67782562000002</v>
      </c>
      <c r="R219" s="37">
        <f>SUMIFS(СВЦЭМ!$F$34:$F$777,СВЦЭМ!$A$34:$A$777,$A219,СВЦЭМ!$B$34:$B$777,R$190)+'СЕТ СН'!$F$12-'СЕТ СН'!$F$21</f>
        <v>-496.08740147999998</v>
      </c>
      <c r="S219" s="37">
        <f>SUMIFS(СВЦЭМ!$F$34:$F$777,СВЦЭМ!$A$34:$A$777,$A219,СВЦЭМ!$B$34:$B$777,S$190)+'СЕТ СН'!$F$12-'СЕТ СН'!$F$21</f>
        <v>-495.06210461000001</v>
      </c>
      <c r="T219" s="37">
        <f>SUMIFS(СВЦЭМ!$F$34:$F$777,СВЦЭМ!$A$34:$A$777,$A219,СВЦЭМ!$B$34:$B$777,T$190)+'СЕТ СН'!$F$12-'СЕТ СН'!$F$21</f>
        <v>-501.75005893000002</v>
      </c>
      <c r="U219" s="37">
        <f>SUMIFS(СВЦЭМ!$F$34:$F$777,СВЦЭМ!$A$34:$A$777,$A219,СВЦЭМ!$B$34:$B$777,U$190)+'СЕТ СН'!$F$12-'СЕТ СН'!$F$21</f>
        <v>-501.94292580000001</v>
      </c>
      <c r="V219" s="37">
        <f>SUMIFS(СВЦЭМ!$F$34:$F$777,СВЦЭМ!$A$34:$A$777,$A219,СВЦЭМ!$B$34:$B$777,V$190)+'СЕТ СН'!$F$12-'СЕТ СН'!$F$21</f>
        <v>-499.52703363000001</v>
      </c>
      <c r="W219" s="37">
        <f>SUMIFS(СВЦЭМ!$F$34:$F$777,СВЦЭМ!$A$34:$A$777,$A219,СВЦЭМ!$B$34:$B$777,W$190)+'СЕТ СН'!$F$12-'СЕТ СН'!$F$21</f>
        <v>-490.71548593</v>
      </c>
      <c r="X219" s="37">
        <f>SUMIFS(СВЦЭМ!$F$34:$F$777,СВЦЭМ!$A$34:$A$777,$A219,СВЦЭМ!$B$34:$B$777,X$190)+'СЕТ СН'!$F$12-'СЕТ СН'!$F$21</f>
        <v>-479.00068742000002</v>
      </c>
      <c r="Y219" s="37">
        <f>SUMIFS(СВЦЭМ!$F$34:$F$777,СВЦЭМ!$A$34:$A$777,$A219,СВЦЭМ!$B$34:$B$777,Y$190)+'СЕТ СН'!$F$12-'СЕТ СН'!$F$21</f>
        <v>-470.53505330999997</v>
      </c>
    </row>
    <row r="220" spans="1:25" ht="15.75" x14ac:dyDescent="0.2">
      <c r="A220" s="36">
        <f t="shared" si="5"/>
        <v>43038</v>
      </c>
      <c r="B220" s="37">
        <f>SUMIFS(СВЦЭМ!$F$34:$F$777,СВЦЭМ!$A$34:$A$777,$A220,СВЦЭМ!$B$34:$B$777,B$190)+'СЕТ СН'!$F$12-'СЕТ СН'!$F$21</f>
        <v>-476.13503362</v>
      </c>
      <c r="C220" s="37">
        <f>SUMIFS(СВЦЭМ!$F$34:$F$777,СВЦЭМ!$A$34:$A$777,$A220,СВЦЭМ!$B$34:$B$777,C$190)+'СЕТ СН'!$F$12-'СЕТ СН'!$F$21</f>
        <v>-478.43604829000003</v>
      </c>
      <c r="D220" s="37">
        <f>SUMIFS(СВЦЭМ!$F$34:$F$777,СВЦЭМ!$A$34:$A$777,$A220,СВЦЭМ!$B$34:$B$777,D$190)+'СЕТ СН'!$F$12-'СЕТ СН'!$F$21</f>
        <v>-479.64855286</v>
      </c>
      <c r="E220" s="37">
        <f>SUMIFS(СВЦЭМ!$F$34:$F$777,СВЦЭМ!$A$34:$A$777,$A220,СВЦЭМ!$B$34:$B$777,E$190)+'СЕТ СН'!$F$12-'СЕТ СН'!$F$21</f>
        <v>-476.16638589000002</v>
      </c>
      <c r="F220" s="37">
        <f>SUMIFS(СВЦЭМ!$F$34:$F$777,СВЦЭМ!$A$34:$A$777,$A220,СВЦЭМ!$B$34:$B$777,F$190)+'СЕТ СН'!$F$12-'СЕТ СН'!$F$21</f>
        <v>-480.04830619000001</v>
      </c>
      <c r="G220" s="37">
        <f>SUMIFS(СВЦЭМ!$F$34:$F$777,СВЦЭМ!$A$34:$A$777,$A220,СВЦЭМ!$B$34:$B$777,G$190)+'СЕТ СН'!$F$12-'СЕТ СН'!$F$21</f>
        <v>-478.49685655999997</v>
      </c>
      <c r="H220" s="37">
        <f>SUMIFS(СВЦЭМ!$F$34:$F$777,СВЦЭМ!$A$34:$A$777,$A220,СВЦЭМ!$B$34:$B$777,H$190)+'СЕТ СН'!$F$12-'СЕТ СН'!$F$21</f>
        <v>-476.08455054000001</v>
      </c>
      <c r="I220" s="37">
        <f>SUMIFS(СВЦЭМ!$F$34:$F$777,СВЦЭМ!$A$34:$A$777,$A220,СВЦЭМ!$B$34:$B$777,I$190)+'СЕТ СН'!$F$12-'СЕТ СН'!$F$21</f>
        <v>-476.85926634999998</v>
      </c>
      <c r="J220" s="37">
        <f>SUMIFS(СВЦЭМ!$F$34:$F$777,СВЦЭМ!$A$34:$A$777,$A220,СВЦЭМ!$B$34:$B$777,J$190)+'СЕТ СН'!$F$12-'СЕТ СН'!$F$21</f>
        <v>-482.97202785000002</v>
      </c>
      <c r="K220" s="37">
        <f>SUMIFS(СВЦЭМ!$F$34:$F$777,СВЦЭМ!$A$34:$A$777,$A220,СВЦЭМ!$B$34:$B$777,K$190)+'СЕТ СН'!$F$12-'СЕТ СН'!$F$21</f>
        <v>-492.80452529000002</v>
      </c>
      <c r="L220" s="37">
        <f>SUMIFS(СВЦЭМ!$F$34:$F$777,СВЦЭМ!$A$34:$A$777,$A220,СВЦЭМ!$B$34:$B$777,L$190)+'СЕТ СН'!$F$12-'СЕТ СН'!$F$21</f>
        <v>-495.19204309999998</v>
      </c>
      <c r="M220" s="37">
        <f>SUMIFS(СВЦЭМ!$F$34:$F$777,СВЦЭМ!$A$34:$A$777,$A220,СВЦЭМ!$B$34:$B$777,M$190)+'СЕТ СН'!$F$12-'СЕТ СН'!$F$21</f>
        <v>-495.35036857</v>
      </c>
      <c r="N220" s="37">
        <f>SUMIFS(СВЦЭМ!$F$34:$F$777,СВЦЭМ!$A$34:$A$777,$A220,СВЦЭМ!$B$34:$B$777,N$190)+'СЕТ СН'!$F$12-'СЕТ СН'!$F$21</f>
        <v>-496.52644702999999</v>
      </c>
      <c r="O220" s="37">
        <f>SUMIFS(СВЦЭМ!$F$34:$F$777,СВЦЭМ!$A$34:$A$777,$A220,СВЦЭМ!$B$34:$B$777,O$190)+'СЕТ СН'!$F$12-'СЕТ СН'!$F$21</f>
        <v>-497.02801669999997</v>
      </c>
      <c r="P220" s="37">
        <f>SUMIFS(СВЦЭМ!$F$34:$F$777,СВЦЭМ!$A$34:$A$777,$A220,СВЦЭМ!$B$34:$B$777,P$190)+'СЕТ СН'!$F$12-'СЕТ СН'!$F$21</f>
        <v>-497.89323588000002</v>
      </c>
      <c r="Q220" s="37">
        <f>SUMIFS(СВЦЭМ!$F$34:$F$777,СВЦЭМ!$A$34:$A$777,$A220,СВЦЭМ!$B$34:$B$777,Q$190)+'СЕТ СН'!$F$12-'СЕТ СН'!$F$21</f>
        <v>-498.60111324000002</v>
      </c>
      <c r="R220" s="37">
        <f>SUMIFS(СВЦЭМ!$F$34:$F$777,СВЦЭМ!$A$34:$A$777,$A220,СВЦЭМ!$B$34:$B$777,R$190)+'СЕТ СН'!$F$12-'СЕТ СН'!$F$21</f>
        <v>-499.18117675000002</v>
      </c>
      <c r="S220" s="37">
        <f>SUMIFS(СВЦЭМ!$F$34:$F$777,СВЦЭМ!$A$34:$A$777,$A220,СВЦЭМ!$B$34:$B$777,S$190)+'СЕТ СН'!$F$12-'СЕТ СН'!$F$21</f>
        <v>-498.04486443000002</v>
      </c>
      <c r="T220" s="37">
        <f>SUMIFS(СВЦЭМ!$F$34:$F$777,СВЦЭМ!$A$34:$A$777,$A220,СВЦЭМ!$B$34:$B$777,T$190)+'СЕТ СН'!$F$12-'СЕТ СН'!$F$21</f>
        <v>-497.45311745999999</v>
      </c>
      <c r="U220" s="37">
        <f>SUMIFS(СВЦЭМ!$F$34:$F$777,СВЦЭМ!$A$34:$A$777,$A220,СВЦЭМ!$B$34:$B$777,U$190)+'СЕТ СН'!$F$12-'СЕТ СН'!$F$21</f>
        <v>-503.65749641000002</v>
      </c>
      <c r="V220" s="37">
        <f>SUMIFS(СВЦЭМ!$F$34:$F$777,СВЦЭМ!$A$34:$A$777,$A220,СВЦЭМ!$B$34:$B$777,V$190)+'СЕТ СН'!$F$12-'СЕТ СН'!$F$21</f>
        <v>-501.09476907999999</v>
      </c>
      <c r="W220" s="37">
        <f>SUMIFS(СВЦЭМ!$F$34:$F$777,СВЦЭМ!$A$34:$A$777,$A220,СВЦЭМ!$B$34:$B$777,W$190)+'СЕТ СН'!$F$12-'СЕТ СН'!$F$21</f>
        <v>-495.06677188000003</v>
      </c>
      <c r="X220" s="37">
        <f>SUMIFS(СВЦЭМ!$F$34:$F$777,СВЦЭМ!$A$34:$A$777,$A220,СВЦЭМ!$B$34:$B$777,X$190)+'СЕТ СН'!$F$12-'СЕТ СН'!$F$21</f>
        <v>-490.22108931000002</v>
      </c>
      <c r="Y220" s="37">
        <f>SUMIFS(СВЦЭМ!$F$34:$F$777,СВЦЭМ!$A$34:$A$777,$A220,СВЦЭМ!$B$34:$B$777,Y$190)+'СЕТ СН'!$F$12-'СЕТ СН'!$F$21</f>
        <v>-485.30100852999999</v>
      </c>
    </row>
    <row r="221" spans="1:25" ht="15.75" x14ac:dyDescent="0.2">
      <c r="A221" s="36">
        <f t="shared" si="5"/>
        <v>43039</v>
      </c>
      <c r="B221" s="37">
        <f>SUMIFS(СВЦЭМ!$F$34:$F$777,СВЦЭМ!$A$34:$A$777,$A221,СВЦЭМ!$B$34:$B$777,B$190)+'СЕТ СН'!$F$12-'СЕТ СН'!$F$21</f>
        <v>-472.04362327000001</v>
      </c>
      <c r="C221" s="37">
        <f>SUMIFS(СВЦЭМ!$F$34:$F$777,СВЦЭМ!$A$34:$A$777,$A221,СВЦЭМ!$B$34:$B$777,C$190)+'СЕТ СН'!$F$12-'СЕТ СН'!$F$21</f>
        <v>-473.90078010000002</v>
      </c>
      <c r="D221" s="37">
        <f>SUMIFS(СВЦЭМ!$F$34:$F$777,СВЦЭМ!$A$34:$A$777,$A221,СВЦЭМ!$B$34:$B$777,D$190)+'СЕТ СН'!$F$12-'СЕТ СН'!$F$21</f>
        <v>-469.17369279000002</v>
      </c>
      <c r="E221" s="37">
        <f>SUMIFS(СВЦЭМ!$F$34:$F$777,СВЦЭМ!$A$34:$A$777,$A221,СВЦЭМ!$B$34:$B$777,E$190)+'СЕТ СН'!$F$12-'СЕТ СН'!$F$21</f>
        <v>-467.06007040999998</v>
      </c>
      <c r="F221" s="37">
        <f>SUMIFS(СВЦЭМ!$F$34:$F$777,СВЦЭМ!$A$34:$A$777,$A221,СВЦЭМ!$B$34:$B$777,F$190)+'СЕТ СН'!$F$12-'СЕТ СН'!$F$21</f>
        <v>-466.91962691999998</v>
      </c>
      <c r="G221" s="37">
        <f>SUMIFS(СВЦЭМ!$F$34:$F$777,СВЦЭМ!$A$34:$A$777,$A221,СВЦЭМ!$B$34:$B$777,G$190)+'СЕТ СН'!$F$12-'СЕТ СН'!$F$21</f>
        <v>-470.18266697000001</v>
      </c>
      <c r="H221" s="37">
        <f>SUMIFS(СВЦЭМ!$F$34:$F$777,СВЦЭМ!$A$34:$A$777,$A221,СВЦЭМ!$B$34:$B$777,H$190)+'СЕТ СН'!$F$12-'СЕТ СН'!$F$21</f>
        <v>-475.16985024999997</v>
      </c>
      <c r="I221" s="37">
        <f>SUMIFS(СВЦЭМ!$F$34:$F$777,СВЦЭМ!$A$34:$A$777,$A221,СВЦЭМ!$B$34:$B$777,I$190)+'СЕТ СН'!$F$12-'СЕТ СН'!$F$21</f>
        <v>-473.09697117999997</v>
      </c>
      <c r="J221" s="37">
        <f>SUMIFS(СВЦЭМ!$F$34:$F$777,СВЦЭМ!$A$34:$A$777,$A221,СВЦЭМ!$B$34:$B$777,J$190)+'СЕТ СН'!$F$12-'СЕТ СН'!$F$21</f>
        <v>-478.67569001999999</v>
      </c>
      <c r="K221" s="37">
        <f>SUMIFS(СВЦЭМ!$F$34:$F$777,СВЦЭМ!$A$34:$A$777,$A221,СВЦЭМ!$B$34:$B$777,K$190)+'СЕТ СН'!$F$12-'СЕТ СН'!$F$21</f>
        <v>-487.72961604</v>
      </c>
      <c r="L221" s="37">
        <f>SUMIFS(СВЦЭМ!$F$34:$F$777,СВЦЭМ!$A$34:$A$777,$A221,СВЦЭМ!$B$34:$B$777,L$190)+'СЕТ СН'!$F$12-'СЕТ СН'!$F$21</f>
        <v>-492.61005697000002</v>
      </c>
      <c r="M221" s="37">
        <f>SUMIFS(СВЦЭМ!$F$34:$F$777,СВЦЭМ!$A$34:$A$777,$A221,СВЦЭМ!$B$34:$B$777,M$190)+'СЕТ СН'!$F$12-'СЕТ СН'!$F$21</f>
        <v>-492.58620148</v>
      </c>
      <c r="N221" s="37">
        <f>SUMIFS(СВЦЭМ!$F$34:$F$777,СВЦЭМ!$A$34:$A$777,$A221,СВЦЭМ!$B$34:$B$777,N$190)+'СЕТ СН'!$F$12-'СЕТ СН'!$F$21</f>
        <v>-493.56994070999997</v>
      </c>
      <c r="O221" s="37">
        <f>SUMIFS(СВЦЭМ!$F$34:$F$777,СВЦЭМ!$A$34:$A$777,$A221,СВЦЭМ!$B$34:$B$777,O$190)+'СЕТ СН'!$F$12-'СЕТ СН'!$F$21</f>
        <v>-493.27858379999998</v>
      </c>
      <c r="P221" s="37">
        <f>SUMIFS(СВЦЭМ!$F$34:$F$777,СВЦЭМ!$A$34:$A$777,$A221,СВЦЭМ!$B$34:$B$777,P$190)+'СЕТ СН'!$F$12-'СЕТ СН'!$F$21</f>
        <v>-493.98802648999998</v>
      </c>
      <c r="Q221" s="37">
        <f>SUMIFS(СВЦЭМ!$F$34:$F$777,СВЦЭМ!$A$34:$A$777,$A221,СВЦЭМ!$B$34:$B$777,Q$190)+'СЕТ СН'!$F$12-'СЕТ СН'!$F$21</f>
        <v>-494.07618166999998</v>
      </c>
      <c r="R221" s="37">
        <f>SUMIFS(СВЦЭМ!$F$34:$F$777,СВЦЭМ!$A$34:$A$777,$A221,СВЦЭМ!$B$34:$B$777,R$190)+'СЕТ СН'!$F$12-'СЕТ СН'!$F$21</f>
        <v>-495.00383399999998</v>
      </c>
      <c r="S221" s="37">
        <f>SUMIFS(СВЦЭМ!$F$34:$F$777,СВЦЭМ!$A$34:$A$777,$A221,СВЦЭМ!$B$34:$B$777,S$190)+'СЕТ СН'!$F$12-'СЕТ СН'!$F$21</f>
        <v>-494.10895390999997</v>
      </c>
      <c r="T221" s="37">
        <f>SUMIFS(СВЦЭМ!$F$34:$F$777,СВЦЭМ!$A$34:$A$777,$A221,СВЦЭМ!$B$34:$B$777,T$190)+'СЕТ СН'!$F$12-'СЕТ СН'!$F$21</f>
        <v>-498.37581061000003</v>
      </c>
      <c r="U221" s="37">
        <f>SUMIFS(СВЦЭМ!$F$34:$F$777,СВЦЭМ!$A$34:$A$777,$A221,СВЦЭМ!$B$34:$B$777,U$190)+'СЕТ СН'!$F$12-'СЕТ СН'!$F$21</f>
        <v>-503.10628542000001</v>
      </c>
      <c r="V221" s="37">
        <f>SUMIFS(СВЦЭМ!$F$34:$F$777,СВЦЭМ!$A$34:$A$777,$A221,СВЦЭМ!$B$34:$B$777,V$190)+'СЕТ СН'!$F$12-'СЕТ СН'!$F$21</f>
        <v>-499.32564689000003</v>
      </c>
      <c r="W221" s="37">
        <f>SUMIFS(СВЦЭМ!$F$34:$F$777,СВЦЭМ!$A$34:$A$777,$A221,СВЦЭМ!$B$34:$B$777,W$190)+'СЕТ СН'!$F$12-'СЕТ СН'!$F$21</f>
        <v>-493.59295294000003</v>
      </c>
      <c r="X221" s="37">
        <f>SUMIFS(СВЦЭМ!$F$34:$F$777,СВЦЭМ!$A$34:$A$777,$A221,СВЦЭМ!$B$34:$B$777,X$190)+'СЕТ СН'!$F$12-'СЕТ СН'!$F$21</f>
        <v>-487.22129957999999</v>
      </c>
      <c r="Y221" s="37">
        <f>SUMIFS(СВЦЭМ!$F$34:$F$777,СВЦЭМ!$A$34:$A$777,$A221,СВЦЭМ!$B$34:$B$777,Y$190)+'СЕТ СН'!$F$12-'СЕТ СН'!$F$21</f>
        <v>-480.04155158000003</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26"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27"/>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7" customFormat="1" ht="12.75" customHeight="1" x14ac:dyDescent="0.2">
      <c r="A225" s="128"/>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01.10.2017</v>
      </c>
      <c r="B226" s="37">
        <f>SUMIFS(СВЦЭМ!$G$34:$G$777,СВЦЭМ!$A$34:$A$777,$A226,СВЦЭМ!$B$34:$B$777,B$225)+'СЕТ СН'!$F$12-'СЕТ СН'!$F$21</f>
        <v>-337.13299540000003</v>
      </c>
      <c r="C226" s="37">
        <f>SUMIFS(СВЦЭМ!$G$34:$G$777,СВЦЭМ!$A$34:$A$777,$A226,СВЦЭМ!$B$34:$B$777,C$225)+'СЕТ СН'!$F$12-'СЕТ СН'!$F$21</f>
        <v>-307.52317159</v>
      </c>
      <c r="D226" s="37">
        <f>SUMIFS(СВЦЭМ!$G$34:$G$777,СВЦЭМ!$A$34:$A$777,$A226,СВЦЭМ!$B$34:$B$777,D$225)+'СЕТ СН'!$F$12-'СЕТ СН'!$F$21</f>
        <v>-303.33898356999998</v>
      </c>
      <c r="E226" s="37">
        <f>SUMIFS(СВЦЭМ!$G$34:$G$777,СВЦЭМ!$A$34:$A$777,$A226,СВЦЭМ!$B$34:$B$777,E$225)+'СЕТ СН'!$F$12-'СЕТ СН'!$F$21</f>
        <v>-306.63733836</v>
      </c>
      <c r="F226" s="37">
        <f>SUMIFS(СВЦЭМ!$G$34:$G$777,СВЦЭМ!$A$34:$A$777,$A226,СВЦЭМ!$B$34:$B$777,F$225)+'СЕТ СН'!$F$12-'СЕТ СН'!$F$21</f>
        <v>-304.38041227000002</v>
      </c>
      <c r="G226" s="37">
        <f>SUMIFS(СВЦЭМ!$G$34:$G$777,СВЦЭМ!$A$34:$A$777,$A226,СВЦЭМ!$B$34:$B$777,G$225)+'СЕТ СН'!$F$12-'СЕТ СН'!$F$21</f>
        <v>-304.29726091999999</v>
      </c>
      <c r="H226" s="37">
        <f>SUMIFS(СВЦЭМ!$G$34:$G$777,СВЦЭМ!$A$34:$A$777,$A226,СВЦЭМ!$B$34:$B$777,H$225)+'СЕТ СН'!$F$12-'СЕТ СН'!$F$21</f>
        <v>-325.43671727000003</v>
      </c>
      <c r="I226" s="37">
        <f>SUMIFS(СВЦЭМ!$G$34:$G$777,СВЦЭМ!$A$34:$A$777,$A226,СВЦЭМ!$B$34:$B$777,I$225)+'СЕТ СН'!$F$12-'СЕТ СН'!$F$21</f>
        <v>-347.58478230000003</v>
      </c>
      <c r="J226" s="37">
        <f>SUMIFS(СВЦЭМ!$G$34:$G$777,СВЦЭМ!$A$34:$A$777,$A226,СВЦЭМ!$B$34:$B$777,J$225)+'СЕТ СН'!$F$12-'СЕТ СН'!$F$21</f>
        <v>-374.36833992000004</v>
      </c>
      <c r="K226" s="37">
        <f>SUMIFS(СВЦЭМ!$G$34:$G$777,СВЦЭМ!$A$34:$A$777,$A226,СВЦЭМ!$B$34:$B$777,K$225)+'СЕТ СН'!$F$12-'СЕТ СН'!$F$21</f>
        <v>-398.14496969999999</v>
      </c>
      <c r="L226" s="37">
        <f>SUMIFS(СВЦЭМ!$G$34:$G$777,СВЦЭМ!$A$34:$A$777,$A226,СВЦЭМ!$B$34:$B$777,L$225)+'СЕТ СН'!$F$12-'СЕТ СН'!$F$21</f>
        <v>-406.86426107</v>
      </c>
      <c r="M226" s="37">
        <f>SUMIFS(СВЦЭМ!$G$34:$G$777,СВЦЭМ!$A$34:$A$777,$A226,СВЦЭМ!$B$34:$B$777,M$225)+'СЕТ СН'!$F$12-'СЕТ СН'!$F$21</f>
        <v>-415.71897495999997</v>
      </c>
      <c r="N226" s="37">
        <f>SUMIFS(СВЦЭМ!$G$34:$G$777,СВЦЭМ!$A$34:$A$777,$A226,СВЦЭМ!$B$34:$B$777,N$225)+'СЕТ СН'!$F$12-'СЕТ СН'!$F$21</f>
        <v>-413.29123113000003</v>
      </c>
      <c r="O226" s="37">
        <f>SUMIFS(СВЦЭМ!$G$34:$G$777,СВЦЭМ!$A$34:$A$777,$A226,СВЦЭМ!$B$34:$B$777,O$225)+'СЕТ СН'!$F$12-'СЕТ СН'!$F$21</f>
        <v>-413.55306813999999</v>
      </c>
      <c r="P226" s="37">
        <f>SUMIFS(СВЦЭМ!$G$34:$G$777,СВЦЭМ!$A$34:$A$777,$A226,СВЦЭМ!$B$34:$B$777,P$225)+'СЕТ СН'!$F$12-'СЕТ СН'!$F$21</f>
        <v>-414.60368564999999</v>
      </c>
      <c r="Q226" s="37">
        <f>SUMIFS(СВЦЭМ!$G$34:$G$777,СВЦЭМ!$A$34:$A$777,$A226,СВЦЭМ!$B$34:$B$777,Q$225)+'СЕТ СН'!$F$12-'СЕТ СН'!$F$21</f>
        <v>-415.67815101999997</v>
      </c>
      <c r="R226" s="37">
        <f>SUMIFS(СВЦЭМ!$G$34:$G$777,СВЦЭМ!$A$34:$A$777,$A226,СВЦЭМ!$B$34:$B$777,R$225)+'СЕТ СН'!$F$12-'СЕТ СН'!$F$21</f>
        <v>-416.06746641999996</v>
      </c>
      <c r="S226" s="37">
        <f>SUMIFS(СВЦЭМ!$G$34:$G$777,СВЦЭМ!$A$34:$A$777,$A226,СВЦЭМ!$B$34:$B$777,S$225)+'СЕТ СН'!$F$12-'СЕТ СН'!$F$21</f>
        <v>-416.01335083999999</v>
      </c>
      <c r="T226" s="37">
        <f>SUMIFS(СВЦЭМ!$G$34:$G$777,СВЦЭМ!$A$34:$A$777,$A226,СВЦЭМ!$B$34:$B$777,T$225)+'СЕТ СН'!$F$12-'СЕТ СН'!$F$21</f>
        <v>-416.72698365999997</v>
      </c>
      <c r="U226" s="37">
        <f>SUMIFS(СВЦЭМ!$G$34:$G$777,СВЦЭМ!$A$34:$A$777,$A226,СВЦЭМ!$B$34:$B$777,U$225)+'СЕТ СН'!$F$12-'СЕТ СН'!$F$21</f>
        <v>-417.60842523999997</v>
      </c>
      <c r="V226" s="37">
        <f>SUMIFS(СВЦЭМ!$G$34:$G$777,СВЦЭМ!$A$34:$A$777,$A226,СВЦЭМ!$B$34:$B$777,V$225)+'СЕТ СН'!$F$12-'СЕТ СН'!$F$21</f>
        <v>-415.61960160000001</v>
      </c>
      <c r="W226" s="37">
        <f>SUMIFS(СВЦЭМ!$G$34:$G$777,СВЦЭМ!$A$34:$A$777,$A226,СВЦЭМ!$B$34:$B$777,W$225)+'СЕТ СН'!$F$12-'СЕТ СН'!$F$21</f>
        <v>-392.37142896</v>
      </c>
      <c r="X226" s="37">
        <f>SUMIFS(СВЦЭМ!$G$34:$G$777,СВЦЭМ!$A$34:$A$777,$A226,СВЦЭМ!$B$34:$B$777,X$225)+'СЕТ СН'!$F$12-'СЕТ СН'!$F$21</f>
        <v>-373.29254775999999</v>
      </c>
      <c r="Y226" s="37">
        <f>SUMIFS(СВЦЭМ!$G$34:$G$777,СВЦЭМ!$A$34:$A$777,$A226,СВЦЭМ!$B$34:$B$777,Y$225)+'СЕТ СН'!$F$12-'СЕТ СН'!$F$21</f>
        <v>-355.22214195999999</v>
      </c>
      <c r="AA226" s="46"/>
    </row>
    <row r="227" spans="1:27" ht="15.75" x14ac:dyDescent="0.2">
      <c r="A227" s="36">
        <f>A226+1</f>
        <v>43010</v>
      </c>
      <c r="B227" s="37">
        <f>SUMIFS(СВЦЭМ!$G$34:$G$777,СВЦЭМ!$A$34:$A$777,$A227,СВЦЭМ!$B$34:$B$777,B$225)+'СЕТ СН'!$F$12-'СЕТ СН'!$F$21</f>
        <v>-317.36403216000002</v>
      </c>
      <c r="C227" s="37">
        <f>SUMIFS(СВЦЭМ!$G$34:$G$777,СВЦЭМ!$A$34:$A$777,$A227,СВЦЭМ!$B$34:$B$777,C$225)+'СЕТ СН'!$F$12-'СЕТ СН'!$F$21</f>
        <v>-302.82224286000002</v>
      </c>
      <c r="D227" s="37">
        <f>SUMIFS(СВЦЭМ!$G$34:$G$777,СВЦЭМ!$A$34:$A$777,$A227,СВЦЭМ!$B$34:$B$777,D$225)+'СЕТ СН'!$F$12-'СЕТ СН'!$F$21</f>
        <v>-300.42710469000002</v>
      </c>
      <c r="E227" s="37">
        <f>SUMIFS(СВЦЭМ!$G$34:$G$777,СВЦЭМ!$A$34:$A$777,$A227,СВЦЭМ!$B$34:$B$777,E$225)+'СЕТ СН'!$F$12-'СЕТ СН'!$F$21</f>
        <v>-297.94158401999999</v>
      </c>
      <c r="F227" s="37">
        <f>SUMIFS(СВЦЭМ!$G$34:$G$777,СВЦЭМ!$A$34:$A$777,$A227,СВЦЭМ!$B$34:$B$777,F$225)+'СЕТ СН'!$F$12-'СЕТ СН'!$F$21</f>
        <v>-294.57590137</v>
      </c>
      <c r="G227" s="37">
        <f>SUMIFS(СВЦЭМ!$G$34:$G$777,СВЦЭМ!$A$34:$A$777,$A227,СВЦЭМ!$B$34:$B$777,G$225)+'СЕТ СН'!$F$12-'СЕТ СН'!$F$21</f>
        <v>-297.69553920999999</v>
      </c>
      <c r="H227" s="37">
        <f>SUMIFS(СВЦЭМ!$G$34:$G$777,СВЦЭМ!$A$34:$A$777,$A227,СВЦЭМ!$B$34:$B$777,H$225)+'СЕТ СН'!$F$12-'СЕТ СН'!$F$21</f>
        <v>-316.25702632999997</v>
      </c>
      <c r="I227" s="37">
        <f>SUMIFS(СВЦЭМ!$G$34:$G$777,СВЦЭМ!$A$34:$A$777,$A227,СВЦЭМ!$B$34:$B$777,I$225)+'СЕТ СН'!$F$12-'СЕТ СН'!$F$21</f>
        <v>-336.44307789000004</v>
      </c>
      <c r="J227" s="37">
        <f>SUMIFS(СВЦЭМ!$G$34:$G$777,СВЦЭМ!$A$34:$A$777,$A227,СВЦЭМ!$B$34:$B$777,J$225)+'СЕТ СН'!$F$12-'СЕТ СН'!$F$21</f>
        <v>-360.72306079999998</v>
      </c>
      <c r="K227" s="37">
        <f>SUMIFS(СВЦЭМ!$G$34:$G$777,СВЦЭМ!$A$34:$A$777,$A227,СВЦЭМ!$B$34:$B$777,K$225)+'СЕТ СН'!$F$12-'СЕТ СН'!$F$21</f>
        <v>-391.53536751000001</v>
      </c>
      <c r="L227" s="37">
        <f>SUMIFS(СВЦЭМ!$G$34:$G$777,СВЦЭМ!$A$34:$A$777,$A227,СВЦЭМ!$B$34:$B$777,L$225)+'СЕТ СН'!$F$12-'СЕТ СН'!$F$21</f>
        <v>-411.02804507999997</v>
      </c>
      <c r="M227" s="37">
        <f>SUMIFS(СВЦЭМ!$G$34:$G$777,СВЦЭМ!$A$34:$A$777,$A227,СВЦЭМ!$B$34:$B$777,M$225)+'СЕТ СН'!$F$12-'СЕТ СН'!$F$21</f>
        <v>-419.10009767999998</v>
      </c>
      <c r="N227" s="37">
        <f>SUMIFS(СВЦЭМ!$G$34:$G$777,СВЦЭМ!$A$34:$A$777,$A227,СВЦЭМ!$B$34:$B$777,N$225)+'СЕТ СН'!$F$12-'СЕТ СН'!$F$21</f>
        <v>-417.07683144999999</v>
      </c>
      <c r="O227" s="37">
        <f>SUMIFS(СВЦЭМ!$G$34:$G$777,СВЦЭМ!$A$34:$A$777,$A227,СВЦЭМ!$B$34:$B$777,O$225)+'СЕТ СН'!$F$12-'СЕТ СН'!$F$21</f>
        <v>-417.93267685000001</v>
      </c>
      <c r="P227" s="37">
        <f>SUMIFS(СВЦЭМ!$G$34:$G$777,СВЦЭМ!$A$34:$A$777,$A227,СВЦЭМ!$B$34:$B$777,P$225)+'СЕТ СН'!$F$12-'СЕТ СН'!$F$21</f>
        <v>-414.88952670000003</v>
      </c>
      <c r="Q227" s="37">
        <f>SUMIFS(СВЦЭМ!$G$34:$G$777,СВЦЭМ!$A$34:$A$777,$A227,СВЦЭМ!$B$34:$B$777,Q$225)+'СЕТ СН'!$F$12-'СЕТ СН'!$F$21</f>
        <v>-412.78038328000002</v>
      </c>
      <c r="R227" s="37">
        <f>SUMIFS(СВЦЭМ!$G$34:$G$777,СВЦЭМ!$A$34:$A$777,$A227,СВЦЭМ!$B$34:$B$777,R$225)+'СЕТ СН'!$F$12-'СЕТ СН'!$F$21</f>
        <v>-411.52789541999999</v>
      </c>
      <c r="S227" s="37">
        <f>SUMIFS(СВЦЭМ!$G$34:$G$777,СВЦЭМ!$A$34:$A$777,$A227,СВЦЭМ!$B$34:$B$777,S$225)+'СЕТ СН'!$F$12-'СЕТ СН'!$F$21</f>
        <v>-415.29589612000001</v>
      </c>
      <c r="T227" s="37">
        <f>SUMIFS(СВЦЭМ!$G$34:$G$777,СВЦЭМ!$A$34:$A$777,$A227,СВЦЭМ!$B$34:$B$777,T$225)+'СЕТ СН'!$F$12-'СЕТ СН'!$F$21</f>
        <v>-419.77684667</v>
      </c>
      <c r="U227" s="37">
        <f>SUMIFS(СВЦЭМ!$G$34:$G$777,СВЦЭМ!$A$34:$A$777,$A227,СВЦЭМ!$B$34:$B$777,U$225)+'СЕТ СН'!$F$12-'СЕТ СН'!$F$21</f>
        <v>-412.63084000000003</v>
      </c>
      <c r="V227" s="37">
        <f>SUMIFS(СВЦЭМ!$G$34:$G$777,СВЦЭМ!$A$34:$A$777,$A227,СВЦЭМ!$B$34:$B$777,V$225)+'СЕТ СН'!$F$12-'СЕТ СН'!$F$21</f>
        <v>-412.82226980999997</v>
      </c>
      <c r="W227" s="37">
        <f>SUMIFS(СВЦЭМ!$G$34:$G$777,СВЦЭМ!$A$34:$A$777,$A227,СВЦЭМ!$B$34:$B$777,W$225)+'СЕТ СН'!$F$12-'СЕТ СН'!$F$21</f>
        <v>-396.02535954999996</v>
      </c>
      <c r="X227" s="37">
        <f>SUMIFS(СВЦЭМ!$G$34:$G$777,СВЦЭМ!$A$34:$A$777,$A227,СВЦЭМ!$B$34:$B$777,X$225)+'СЕТ СН'!$F$12-'СЕТ СН'!$F$21</f>
        <v>-378.05272754999999</v>
      </c>
      <c r="Y227" s="37">
        <f>SUMIFS(СВЦЭМ!$G$34:$G$777,СВЦЭМ!$A$34:$A$777,$A227,СВЦЭМ!$B$34:$B$777,Y$225)+'СЕТ СН'!$F$12-'СЕТ СН'!$F$21</f>
        <v>-358.89889321999999</v>
      </c>
    </row>
    <row r="228" spans="1:27" ht="15.75" x14ac:dyDescent="0.2">
      <c r="A228" s="36">
        <f t="shared" ref="A228:A256" si="6">A227+1</f>
        <v>43011</v>
      </c>
      <c r="B228" s="37">
        <f>SUMIFS(СВЦЭМ!$G$34:$G$777,СВЦЭМ!$A$34:$A$777,$A228,СВЦЭМ!$B$34:$B$777,B$225)+'СЕТ СН'!$F$12-'СЕТ СН'!$F$21</f>
        <v>-352.14863319</v>
      </c>
      <c r="C228" s="37">
        <f>SUMIFS(СВЦЭМ!$G$34:$G$777,СВЦЭМ!$A$34:$A$777,$A228,СВЦЭМ!$B$34:$B$777,C$225)+'СЕТ СН'!$F$12-'СЕТ СН'!$F$21</f>
        <v>-337.33650475000002</v>
      </c>
      <c r="D228" s="37">
        <f>SUMIFS(СВЦЭМ!$G$34:$G$777,СВЦЭМ!$A$34:$A$777,$A228,СВЦЭМ!$B$34:$B$777,D$225)+'СЕТ СН'!$F$12-'СЕТ СН'!$F$21</f>
        <v>-330.26170510999998</v>
      </c>
      <c r="E228" s="37">
        <f>SUMIFS(СВЦЭМ!$G$34:$G$777,СВЦЭМ!$A$34:$A$777,$A228,СВЦЭМ!$B$34:$B$777,E$225)+'СЕТ СН'!$F$12-'СЕТ СН'!$F$21</f>
        <v>-329.22439780000002</v>
      </c>
      <c r="F228" s="37">
        <f>SUMIFS(СВЦЭМ!$G$34:$G$777,СВЦЭМ!$A$34:$A$777,$A228,СВЦЭМ!$B$34:$B$777,F$225)+'СЕТ СН'!$F$12-'СЕТ СН'!$F$21</f>
        <v>-329.67114036999999</v>
      </c>
      <c r="G228" s="37">
        <f>SUMIFS(СВЦЭМ!$G$34:$G$777,СВЦЭМ!$A$34:$A$777,$A228,СВЦЭМ!$B$34:$B$777,G$225)+'СЕТ СН'!$F$12-'СЕТ СН'!$F$21</f>
        <v>-332.73742917999999</v>
      </c>
      <c r="H228" s="37">
        <f>SUMIFS(СВЦЭМ!$G$34:$G$777,СВЦЭМ!$A$34:$A$777,$A228,СВЦЭМ!$B$34:$B$777,H$225)+'СЕТ СН'!$F$12-'СЕТ СН'!$F$21</f>
        <v>-348.73705998000003</v>
      </c>
      <c r="I228" s="37">
        <f>SUMIFS(СВЦЭМ!$G$34:$G$777,СВЦЭМ!$A$34:$A$777,$A228,СВЦЭМ!$B$34:$B$777,I$225)+'СЕТ СН'!$F$12-'СЕТ СН'!$F$21</f>
        <v>-360.53511037999999</v>
      </c>
      <c r="J228" s="37">
        <f>SUMIFS(СВЦЭМ!$G$34:$G$777,СВЦЭМ!$A$34:$A$777,$A228,СВЦЭМ!$B$34:$B$777,J$225)+'СЕТ СН'!$F$12-'СЕТ СН'!$F$21</f>
        <v>-371.16826828000001</v>
      </c>
      <c r="K228" s="37">
        <f>SUMIFS(СВЦЭМ!$G$34:$G$777,СВЦЭМ!$A$34:$A$777,$A228,СВЦЭМ!$B$34:$B$777,K$225)+'СЕТ СН'!$F$12-'СЕТ СН'!$F$21</f>
        <v>-390.68938787000002</v>
      </c>
      <c r="L228" s="37">
        <f>SUMIFS(СВЦЭМ!$G$34:$G$777,СВЦЭМ!$A$34:$A$777,$A228,СВЦЭМ!$B$34:$B$777,L$225)+'СЕТ СН'!$F$12-'СЕТ СН'!$F$21</f>
        <v>-407.89207216</v>
      </c>
      <c r="M228" s="37">
        <f>SUMIFS(СВЦЭМ!$G$34:$G$777,СВЦЭМ!$A$34:$A$777,$A228,СВЦЭМ!$B$34:$B$777,M$225)+'СЕТ СН'!$F$12-'СЕТ СН'!$F$21</f>
        <v>-416.23099984999999</v>
      </c>
      <c r="N228" s="37">
        <f>SUMIFS(СВЦЭМ!$G$34:$G$777,СВЦЭМ!$A$34:$A$777,$A228,СВЦЭМ!$B$34:$B$777,N$225)+'СЕТ СН'!$F$12-'СЕТ СН'!$F$21</f>
        <v>-418.39552113000002</v>
      </c>
      <c r="O228" s="37">
        <f>SUMIFS(СВЦЭМ!$G$34:$G$777,СВЦЭМ!$A$34:$A$777,$A228,СВЦЭМ!$B$34:$B$777,O$225)+'СЕТ СН'!$F$12-'СЕТ СН'!$F$21</f>
        <v>-417.11216089999999</v>
      </c>
      <c r="P228" s="37">
        <f>SUMIFS(СВЦЭМ!$G$34:$G$777,СВЦЭМ!$A$34:$A$777,$A228,СВЦЭМ!$B$34:$B$777,P$225)+'СЕТ СН'!$F$12-'СЕТ СН'!$F$21</f>
        <v>-417.17019612000001</v>
      </c>
      <c r="Q228" s="37">
        <f>SUMIFS(СВЦЭМ!$G$34:$G$777,СВЦЭМ!$A$34:$A$777,$A228,СВЦЭМ!$B$34:$B$777,Q$225)+'СЕТ СН'!$F$12-'СЕТ СН'!$F$21</f>
        <v>-417.35689621</v>
      </c>
      <c r="R228" s="37">
        <f>SUMIFS(СВЦЭМ!$G$34:$G$777,СВЦЭМ!$A$34:$A$777,$A228,СВЦЭМ!$B$34:$B$777,R$225)+'СЕТ СН'!$F$12-'СЕТ СН'!$F$21</f>
        <v>-417.32766672000002</v>
      </c>
      <c r="S228" s="37">
        <f>SUMIFS(СВЦЭМ!$G$34:$G$777,СВЦЭМ!$A$34:$A$777,$A228,СВЦЭМ!$B$34:$B$777,S$225)+'СЕТ СН'!$F$12-'СЕТ СН'!$F$21</f>
        <v>-417.69268467000001</v>
      </c>
      <c r="T228" s="37">
        <f>SUMIFS(СВЦЭМ!$G$34:$G$777,СВЦЭМ!$A$34:$A$777,$A228,СВЦЭМ!$B$34:$B$777,T$225)+'СЕТ СН'!$F$12-'СЕТ СН'!$F$21</f>
        <v>-417.29582202</v>
      </c>
      <c r="U228" s="37">
        <f>SUMIFS(СВЦЭМ!$G$34:$G$777,СВЦЭМ!$A$34:$A$777,$A228,СВЦЭМ!$B$34:$B$777,U$225)+'СЕТ СН'!$F$12-'СЕТ СН'!$F$21</f>
        <v>-409.91100258</v>
      </c>
      <c r="V228" s="37">
        <f>SUMIFS(СВЦЭМ!$G$34:$G$777,СВЦЭМ!$A$34:$A$777,$A228,СВЦЭМ!$B$34:$B$777,V$225)+'СЕТ СН'!$F$12-'СЕТ СН'!$F$21</f>
        <v>-411.12499847000004</v>
      </c>
      <c r="W228" s="37">
        <f>SUMIFS(СВЦЭМ!$G$34:$G$777,СВЦЭМ!$A$34:$A$777,$A228,СВЦЭМ!$B$34:$B$777,W$225)+'СЕТ СН'!$F$12-'СЕТ СН'!$F$21</f>
        <v>-395.64064293000001</v>
      </c>
      <c r="X228" s="37">
        <f>SUMIFS(СВЦЭМ!$G$34:$G$777,СВЦЭМ!$A$34:$A$777,$A228,СВЦЭМ!$B$34:$B$777,X$225)+'СЕТ СН'!$F$12-'СЕТ СН'!$F$21</f>
        <v>-381.43380052999998</v>
      </c>
      <c r="Y228" s="37">
        <f>SUMIFS(СВЦЭМ!$G$34:$G$777,СВЦЭМ!$A$34:$A$777,$A228,СВЦЭМ!$B$34:$B$777,Y$225)+'СЕТ СН'!$F$12-'СЕТ СН'!$F$21</f>
        <v>-366.29545952000001</v>
      </c>
    </row>
    <row r="229" spans="1:27" ht="15.75" x14ac:dyDescent="0.2">
      <c r="A229" s="36">
        <f t="shared" si="6"/>
        <v>43012</v>
      </c>
      <c r="B229" s="37">
        <f>SUMIFS(СВЦЭМ!$G$34:$G$777,СВЦЭМ!$A$34:$A$777,$A229,СВЦЭМ!$B$34:$B$777,B$225)+'СЕТ СН'!$F$12-'СЕТ СН'!$F$21</f>
        <v>-353.63292572</v>
      </c>
      <c r="C229" s="37">
        <f>SUMIFS(СВЦЭМ!$G$34:$G$777,СВЦЭМ!$A$34:$A$777,$A229,СВЦЭМ!$B$34:$B$777,C$225)+'СЕТ СН'!$F$12-'СЕТ СН'!$F$21</f>
        <v>-346.68134192000002</v>
      </c>
      <c r="D229" s="37">
        <f>SUMIFS(СВЦЭМ!$G$34:$G$777,СВЦЭМ!$A$34:$A$777,$A229,СВЦЭМ!$B$34:$B$777,D$225)+'СЕТ СН'!$F$12-'СЕТ СН'!$F$21</f>
        <v>-351.37464421000004</v>
      </c>
      <c r="E229" s="37">
        <f>SUMIFS(СВЦЭМ!$G$34:$G$777,СВЦЭМ!$A$34:$A$777,$A229,СВЦЭМ!$B$34:$B$777,E$225)+'СЕТ СН'!$F$12-'СЕТ СН'!$F$21</f>
        <v>-353.07598014999996</v>
      </c>
      <c r="F229" s="37">
        <f>SUMIFS(СВЦЭМ!$G$34:$G$777,СВЦЭМ!$A$34:$A$777,$A229,СВЦЭМ!$B$34:$B$777,F$225)+'СЕТ СН'!$F$12-'СЕТ СН'!$F$21</f>
        <v>-353.58398983000001</v>
      </c>
      <c r="G229" s="37">
        <f>SUMIFS(СВЦЭМ!$G$34:$G$777,СВЦЭМ!$A$34:$A$777,$A229,СВЦЭМ!$B$34:$B$777,G$225)+'СЕТ СН'!$F$12-'СЕТ СН'!$F$21</f>
        <v>-349.92901667000001</v>
      </c>
      <c r="H229" s="37">
        <f>SUMIFS(СВЦЭМ!$G$34:$G$777,СВЦЭМ!$A$34:$A$777,$A229,СВЦЭМ!$B$34:$B$777,H$225)+'СЕТ СН'!$F$12-'СЕТ СН'!$F$21</f>
        <v>-340.72082064</v>
      </c>
      <c r="I229" s="37">
        <f>SUMIFS(СВЦЭМ!$G$34:$G$777,СВЦЭМ!$A$34:$A$777,$A229,СВЦЭМ!$B$34:$B$777,I$225)+'СЕТ СН'!$F$12-'СЕТ СН'!$F$21</f>
        <v>-347.17453451</v>
      </c>
      <c r="J229" s="37">
        <f>SUMIFS(СВЦЭМ!$G$34:$G$777,СВЦЭМ!$A$34:$A$777,$A229,СВЦЭМ!$B$34:$B$777,J$225)+'СЕТ СН'!$F$12-'СЕТ СН'!$F$21</f>
        <v>-360.41069596</v>
      </c>
      <c r="K229" s="37">
        <f>SUMIFS(СВЦЭМ!$G$34:$G$777,СВЦЭМ!$A$34:$A$777,$A229,СВЦЭМ!$B$34:$B$777,K$225)+'СЕТ СН'!$F$12-'СЕТ СН'!$F$21</f>
        <v>-387.28629133999999</v>
      </c>
      <c r="L229" s="37">
        <f>SUMIFS(СВЦЭМ!$G$34:$G$777,СВЦЭМ!$A$34:$A$777,$A229,СВЦЭМ!$B$34:$B$777,L$225)+'СЕТ СН'!$F$12-'СЕТ СН'!$F$21</f>
        <v>-412.74184735</v>
      </c>
      <c r="M229" s="37">
        <f>SUMIFS(СВЦЭМ!$G$34:$G$777,СВЦЭМ!$A$34:$A$777,$A229,СВЦЭМ!$B$34:$B$777,M$225)+'СЕТ СН'!$F$12-'СЕТ СН'!$F$21</f>
        <v>-418.95481913000003</v>
      </c>
      <c r="N229" s="37">
        <f>SUMIFS(СВЦЭМ!$G$34:$G$777,СВЦЭМ!$A$34:$A$777,$A229,СВЦЭМ!$B$34:$B$777,N$225)+'СЕТ СН'!$F$12-'СЕТ СН'!$F$21</f>
        <v>-420.68879312000001</v>
      </c>
      <c r="O229" s="37">
        <f>SUMIFS(СВЦЭМ!$G$34:$G$777,СВЦЭМ!$A$34:$A$777,$A229,СВЦЭМ!$B$34:$B$777,O$225)+'СЕТ СН'!$F$12-'СЕТ СН'!$F$21</f>
        <v>-419.87109729999997</v>
      </c>
      <c r="P229" s="37">
        <f>SUMIFS(СВЦЭМ!$G$34:$G$777,СВЦЭМ!$A$34:$A$777,$A229,СВЦЭМ!$B$34:$B$777,P$225)+'СЕТ СН'!$F$12-'СЕТ СН'!$F$21</f>
        <v>-420.4307781</v>
      </c>
      <c r="Q229" s="37">
        <f>SUMIFS(СВЦЭМ!$G$34:$G$777,СВЦЭМ!$A$34:$A$777,$A229,СВЦЭМ!$B$34:$B$777,Q$225)+'СЕТ СН'!$F$12-'СЕТ СН'!$F$21</f>
        <v>-420.26385472999999</v>
      </c>
      <c r="R229" s="37">
        <f>SUMIFS(СВЦЭМ!$G$34:$G$777,СВЦЭМ!$A$34:$A$777,$A229,СВЦЭМ!$B$34:$B$777,R$225)+'СЕТ СН'!$F$12-'СЕТ СН'!$F$21</f>
        <v>-417.5859815</v>
      </c>
      <c r="S229" s="37">
        <f>SUMIFS(СВЦЭМ!$G$34:$G$777,СВЦЭМ!$A$34:$A$777,$A229,СВЦЭМ!$B$34:$B$777,S$225)+'СЕТ СН'!$F$12-'СЕТ СН'!$F$21</f>
        <v>-415.08099286000004</v>
      </c>
      <c r="T229" s="37">
        <f>SUMIFS(СВЦЭМ!$G$34:$G$777,СВЦЭМ!$A$34:$A$777,$A229,СВЦЭМ!$B$34:$B$777,T$225)+'СЕТ СН'!$F$12-'СЕТ СН'!$F$21</f>
        <v>-413.42863857999998</v>
      </c>
      <c r="U229" s="37">
        <f>SUMIFS(СВЦЭМ!$G$34:$G$777,СВЦЭМ!$A$34:$A$777,$A229,СВЦЭМ!$B$34:$B$777,U$225)+'СЕТ СН'!$F$12-'СЕТ СН'!$F$21</f>
        <v>-407.11065980000001</v>
      </c>
      <c r="V229" s="37">
        <f>SUMIFS(СВЦЭМ!$G$34:$G$777,СВЦЭМ!$A$34:$A$777,$A229,СВЦЭМ!$B$34:$B$777,V$225)+'СЕТ СН'!$F$12-'СЕТ СН'!$F$21</f>
        <v>-400.88488971999999</v>
      </c>
      <c r="W229" s="37">
        <f>SUMIFS(СВЦЭМ!$G$34:$G$777,СВЦЭМ!$A$34:$A$777,$A229,СВЦЭМ!$B$34:$B$777,W$225)+'СЕТ СН'!$F$12-'СЕТ СН'!$F$21</f>
        <v>-396.18683569000001</v>
      </c>
      <c r="X229" s="37">
        <f>SUMIFS(СВЦЭМ!$G$34:$G$777,СВЦЭМ!$A$34:$A$777,$A229,СВЦЭМ!$B$34:$B$777,X$225)+'СЕТ СН'!$F$12-'СЕТ СН'!$F$21</f>
        <v>-375.90461037</v>
      </c>
      <c r="Y229" s="37">
        <f>SUMIFS(СВЦЭМ!$G$34:$G$777,СВЦЭМ!$A$34:$A$777,$A229,СВЦЭМ!$B$34:$B$777,Y$225)+'СЕТ СН'!$F$12-'СЕТ СН'!$F$21</f>
        <v>-344.36506765000001</v>
      </c>
    </row>
    <row r="230" spans="1:27" ht="15.75" x14ac:dyDescent="0.2">
      <c r="A230" s="36">
        <f t="shared" si="6"/>
        <v>43013</v>
      </c>
      <c r="B230" s="37">
        <f>SUMIFS(СВЦЭМ!$G$34:$G$777,СВЦЭМ!$A$34:$A$777,$A230,СВЦЭМ!$B$34:$B$777,B$225)+'СЕТ СН'!$F$12-'СЕТ СН'!$F$21</f>
        <v>-346.71846854</v>
      </c>
      <c r="C230" s="37">
        <f>SUMIFS(СВЦЭМ!$G$34:$G$777,СВЦЭМ!$A$34:$A$777,$A230,СВЦЭМ!$B$34:$B$777,C$225)+'СЕТ СН'!$F$12-'СЕТ СН'!$F$21</f>
        <v>-340.78820854000003</v>
      </c>
      <c r="D230" s="37">
        <f>SUMIFS(СВЦЭМ!$G$34:$G$777,СВЦЭМ!$A$34:$A$777,$A230,СВЦЭМ!$B$34:$B$777,D$225)+'СЕТ СН'!$F$12-'СЕТ СН'!$F$21</f>
        <v>-345.58398352</v>
      </c>
      <c r="E230" s="37">
        <f>SUMIFS(СВЦЭМ!$G$34:$G$777,СВЦЭМ!$A$34:$A$777,$A230,СВЦЭМ!$B$34:$B$777,E$225)+'СЕТ СН'!$F$12-'СЕТ СН'!$F$21</f>
        <v>-347.23899453000001</v>
      </c>
      <c r="F230" s="37">
        <f>SUMIFS(СВЦЭМ!$G$34:$G$777,СВЦЭМ!$A$34:$A$777,$A230,СВЦЭМ!$B$34:$B$777,F$225)+'СЕТ СН'!$F$12-'СЕТ СН'!$F$21</f>
        <v>-347.76439068000002</v>
      </c>
      <c r="G230" s="37">
        <f>SUMIFS(СВЦЭМ!$G$34:$G$777,СВЦЭМ!$A$34:$A$777,$A230,СВЦЭМ!$B$34:$B$777,G$225)+'СЕТ СН'!$F$12-'СЕТ СН'!$F$21</f>
        <v>-339.50097885000002</v>
      </c>
      <c r="H230" s="37">
        <f>SUMIFS(СВЦЭМ!$G$34:$G$777,СВЦЭМ!$A$34:$A$777,$A230,СВЦЭМ!$B$34:$B$777,H$225)+'СЕТ СН'!$F$12-'СЕТ СН'!$F$21</f>
        <v>-341.87669470000003</v>
      </c>
      <c r="I230" s="37">
        <f>SUMIFS(СВЦЭМ!$G$34:$G$777,СВЦЭМ!$A$34:$A$777,$A230,СВЦЭМ!$B$34:$B$777,I$225)+'СЕТ СН'!$F$12-'СЕТ СН'!$F$21</f>
        <v>-354.63028792</v>
      </c>
      <c r="J230" s="37">
        <f>SUMIFS(СВЦЭМ!$G$34:$G$777,СВЦЭМ!$A$34:$A$777,$A230,СВЦЭМ!$B$34:$B$777,J$225)+'СЕТ СН'!$F$12-'СЕТ СН'!$F$21</f>
        <v>-372.12026073000004</v>
      </c>
      <c r="K230" s="37">
        <f>SUMIFS(СВЦЭМ!$G$34:$G$777,СВЦЭМ!$A$34:$A$777,$A230,СВЦЭМ!$B$34:$B$777,K$225)+'СЕТ СН'!$F$12-'СЕТ СН'!$F$21</f>
        <v>-376.56865632</v>
      </c>
      <c r="L230" s="37">
        <f>SUMIFS(СВЦЭМ!$G$34:$G$777,СВЦЭМ!$A$34:$A$777,$A230,СВЦЭМ!$B$34:$B$777,L$225)+'СЕТ СН'!$F$12-'СЕТ СН'!$F$21</f>
        <v>-390.44624233000002</v>
      </c>
      <c r="M230" s="37">
        <f>SUMIFS(СВЦЭМ!$G$34:$G$777,СВЦЭМ!$A$34:$A$777,$A230,СВЦЭМ!$B$34:$B$777,M$225)+'СЕТ СН'!$F$12-'СЕТ СН'!$F$21</f>
        <v>-399.00352984</v>
      </c>
      <c r="N230" s="37">
        <f>SUMIFS(СВЦЭМ!$G$34:$G$777,СВЦЭМ!$A$34:$A$777,$A230,СВЦЭМ!$B$34:$B$777,N$225)+'СЕТ СН'!$F$12-'СЕТ СН'!$F$21</f>
        <v>-401.5567868</v>
      </c>
      <c r="O230" s="37">
        <f>SUMIFS(СВЦЭМ!$G$34:$G$777,СВЦЭМ!$A$34:$A$777,$A230,СВЦЭМ!$B$34:$B$777,O$225)+'СЕТ СН'!$F$12-'СЕТ СН'!$F$21</f>
        <v>-400.76438863999999</v>
      </c>
      <c r="P230" s="37">
        <f>SUMIFS(СВЦЭМ!$G$34:$G$777,СВЦЭМ!$A$34:$A$777,$A230,СВЦЭМ!$B$34:$B$777,P$225)+'СЕТ СН'!$F$12-'СЕТ СН'!$F$21</f>
        <v>-400.21684642000002</v>
      </c>
      <c r="Q230" s="37">
        <f>SUMIFS(СВЦЭМ!$G$34:$G$777,СВЦЭМ!$A$34:$A$777,$A230,СВЦЭМ!$B$34:$B$777,Q$225)+'СЕТ СН'!$F$12-'СЕТ СН'!$F$21</f>
        <v>-400.55316976</v>
      </c>
      <c r="R230" s="37">
        <f>SUMIFS(СВЦЭМ!$G$34:$G$777,СВЦЭМ!$A$34:$A$777,$A230,СВЦЭМ!$B$34:$B$777,R$225)+'СЕТ СН'!$F$12-'СЕТ СН'!$F$21</f>
        <v>-405.35459849</v>
      </c>
      <c r="S230" s="37">
        <f>SUMIFS(СВЦЭМ!$G$34:$G$777,СВЦЭМ!$A$34:$A$777,$A230,СВЦЭМ!$B$34:$B$777,S$225)+'СЕТ СН'!$F$12-'СЕТ СН'!$F$21</f>
        <v>-415.79553788999999</v>
      </c>
      <c r="T230" s="37">
        <f>SUMIFS(СВЦЭМ!$G$34:$G$777,СВЦЭМ!$A$34:$A$777,$A230,СВЦЭМ!$B$34:$B$777,T$225)+'СЕТ СН'!$F$12-'СЕТ СН'!$F$21</f>
        <v>-418.95329992999996</v>
      </c>
      <c r="U230" s="37">
        <f>SUMIFS(СВЦЭМ!$G$34:$G$777,СВЦЭМ!$A$34:$A$777,$A230,СВЦЭМ!$B$34:$B$777,U$225)+'СЕТ СН'!$F$12-'СЕТ СН'!$F$21</f>
        <v>-421.40733279</v>
      </c>
      <c r="V230" s="37">
        <f>SUMIFS(СВЦЭМ!$G$34:$G$777,СВЦЭМ!$A$34:$A$777,$A230,СВЦЭМ!$B$34:$B$777,V$225)+'СЕТ СН'!$F$12-'СЕТ СН'!$F$21</f>
        <v>-410.97627455999998</v>
      </c>
      <c r="W230" s="37">
        <f>SUMIFS(СВЦЭМ!$G$34:$G$777,СВЦЭМ!$A$34:$A$777,$A230,СВЦЭМ!$B$34:$B$777,W$225)+'СЕТ СН'!$F$12-'СЕТ СН'!$F$21</f>
        <v>-398.87919896</v>
      </c>
      <c r="X230" s="37">
        <f>SUMIFS(СВЦЭМ!$G$34:$G$777,СВЦЭМ!$A$34:$A$777,$A230,СВЦЭМ!$B$34:$B$777,X$225)+'СЕТ СН'!$F$12-'СЕТ СН'!$F$21</f>
        <v>-370.24864496999999</v>
      </c>
      <c r="Y230" s="37">
        <f>SUMIFS(СВЦЭМ!$G$34:$G$777,СВЦЭМ!$A$34:$A$777,$A230,СВЦЭМ!$B$34:$B$777,Y$225)+'СЕТ СН'!$F$12-'СЕТ СН'!$F$21</f>
        <v>-353.82929776000003</v>
      </c>
    </row>
    <row r="231" spans="1:27" ht="15.75" x14ac:dyDescent="0.2">
      <c r="A231" s="36">
        <f t="shared" si="6"/>
        <v>43014</v>
      </c>
      <c r="B231" s="37">
        <f>SUMIFS(СВЦЭМ!$G$34:$G$777,СВЦЭМ!$A$34:$A$777,$A231,СВЦЭМ!$B$34:$B$777,B$225)+'СЕТ СН'!$F$12-'СЕТ СН'!$F$21</f>
        <v>-343.91495208000003</v>
      </c>
      <c r="C231" s="37">
        <f>SUMIFS(СВЦЭМ!$G$34:$G$777,СВЦЭМ!$A$34:$A$777,$A231,СВЦЭМ!$B$34:$B$777,C$225)+'СЕТ СН'!$F$12-'СЕТ СН'!$F$21</f>
        <v>-331.34904719999997</v>
      </c>
      <c r="D231" s="37">
        <f>SUMIFS(СВЦЭМ!$G$34:$G$777,СВЦЭМ!$A$34:$A$777,$A231,СВЦЭМ!$B$34:$B$777,D$225)+'СЕТ СН'!$F$12-'СЕТ СН'!$F$21</f>
        <v>-324.28080417000001</v>
      </c>
      <c r="E231" s="37">
        <f>SUMIFS(СВЦЭМ!$G$34:$G$777,СВЦЭМ!$A$34:$A$777,$A231,СВЦЭМ!$B$34:$B$777,E$225)+'СЕТ СН'!$F$12-'СЕТ СН'!$F$21</f>
        <v>-320.94551195000003</v>
      </c>
      <c r="F231" s="37">
        <f>SUMIFS(СВЦЭМ!$G$34:$G$777,СВЦЭМ!$A$34:$A$777,$A231,СВЦЭМ!$B$34:$B$777,F$225)+'СЕТ СН'!$F$12-'СЕТ СН'!$F$21</f>
        <v>-320.26880417000001</v>
      </c>
      <c r="G231" s="37">
        <f>SUMIFS(СВЦЭМ!$G$34:$G$777,СВЦЭМ!$A$34:$A$777,$A231,СВЦЭМ!$B$34:$B$777,G$225)+'СЕТ СН'!$F$12-'СЕТ СН'!$F$21</f>
        <v>-326.27976897999997</v>
      </c>
      <c r="H231" s="37">
        <f>SUMIFS(СВЦЭМ!$G$34:$G$777,СВЦЭМ!$A$34:$A$777,$A231,СВЦЭМ!$B$34:$B$777,H$225)+'СЕТ СН'!$F$12-'СЕТ СН'!$F$21</f>
        <v>-339.26021505</v>
      </c>
      <c r="I231" s="37">
        <f>SUMIFS(СВЦЭМ!$G$34:$G$777,СВЦЭМ!$A$34:$A$777,$A231,СВЦЭМ!$B$34:$B$777,I$225)+'СЕТ СН'!$F$12-'СЕТ СН'!$F$21</f>
        <v>-344.80272506</v>
      </c>
      <c r="J231" s="37">
        <f>SUMIFS(СВЦЭМ!$G$34:$G$777,СВЦЭМ!$A$34:$A$777,$A231,СВЦЭМ!$B$34:$B$777,J$225)+'СЕТ СН'!$F$12-'СЕТ СН'!$F$21</f>
        <v>-367.24736184</v>
      </c>
      <c r="K231" s="37">
        <f>SUMIFS(СВЦЭМ!$G$34:$G$777,СВЦЭМ!$A$34:$A$777,$A231,СВЦЭМ!$B$34:$B$777,K$225)+'СЕТ СН'!$F$12-'СЕТ СН'!$F$21</f>
        <v>-389.3342725</v>
      </c>
      <c r="L231" s="37">
        <f>SUMIFS(СВЦЭМ!$G$34:$G$777,СВЦЭМ!$A$34:$A$777,$A231,СВЦЭМ!$B$34:$B$777,L$225)+'СЕТ СН'!$F$12-'СЕТ СН'!$F$21</f>
        <v>-413.89245391999998</v>
      </c>
      <c r="M231" s="37">
        <f>SUMIFS(СВЦЭМ!$G$34:$G$777,СВЦЭМ!$A$34:$A$777,$A231,СВЦЭМ!$B$34:$B$777,M$225)+'СЕТ СН'!$F$12-'СЕТ СН'!$F$21</f>
        <v>-425.54245666999998</v>
      </c>
      <c r="N231" s="37">
        <f>SUMIFS(СВЦЭМ!$G$34:$G$777,СВЦЭМ!$A$34:$A$777,$A231,СВЦЭМ!$B$34:$B$777,N$225)+'СЕТ СН'!$F$12-'СЕТ СН'!$F$21</f>
        <v>-434.24518810999996</v>
      </c>
      <c r="O231" s="37">
        <f>SUMIFS(СВЦЭМ!$G$34:$G$777,СВЦЭМ!$A$34:$A$777,$A231,СВЦЭМ!$B$34:$B$777,O$225)+'СЕТ СН'!$F$12-'СЕТ СН'!$F$21</f>
        <v>-434.04848373999999</v>
      </c>
      <c r="P231" s="37">
        <f>SUMIFS(СВЦЭМ!$G$34:$G$777,СВЦЭМ!$A$34:$A$777,$A231,СВЦЭМ!$B$34:$B$777,P$225)+'СЕТ СН'!$F$12-'СЕТ СН'!$F$21</f>
        <v>-435.03633954999998</v>
      </c>
      <c r="Q231" s="37">
        <f>SUMIFS(СВЦЭМ!$G$34:$G$777,СВЦЭМ!$A$34:$A$777,$A231,СВЦЭМ!$B$34:$B$777,Q$225)+'СЕТ СН'!$F$12-'СЕТ СН'!$F$21</f>
        <v>-422.04146493999997</v>
      </c>
      <c r="R231" s="37">
        <f>SUMIFS(СВЦЭМ!$G$34:$G$777,СВЦЭМ!$A$34:$A$777,$A231,СВЦЭМ!$B$34:$B$777,R$225)+'СЕТ СН'!$F$12-'СЕТ СН'!$F$21</f>
        <v>-410.82053642</v>
      </c>
      <c r="S231" s="37">
        <f>SUMIFS(СВЦЭМ!$G$34:$G$777,СВЦЭМ!$A$34:$A$777,$A231,СВЦЭМ!$B$34:$B$777,S$225)+'СЕТ СН'!$F$12-'СЕТ СН'!$F$21</f>
        <v>-411.99190732</v>
      </c>
      <c r="T231" s="37">
        <f>SUMIFS(СВЦЭМ!$G$34:$G$777,СВЦЭМ!$A$34:$A$777,$A231,СВЦЭМ!$B$34:$B$777,T$225)+'СЕТ СН'!$F$12-'СЕТ СН'!$F$21</f>
        <v>-415.26977191000003</v>
      </c>
      <c r="U231" s="37">
        <f>SUMIFS(СВЦЭМ!$G$34:$G$777,СВЦЭМ!$A$34:$A$777,$A231,СВЦЭМ!$B$34:$B$777,U$225)+'СЕТ СН'!$F$12-'СЕТ СН'!$F$21</f>
        <v>-428.00000803</v>
      </c>
      <c r="V231" s="37">
        <f>SUMIFS(СВЦЭМ!$G$34:$G$777,СВЦЭМ!$A$34:$A$777,$A231,СВЦЭМ!$B$34:$B$777,V$225)+'СЕТ СН'!$F$12-'СЕТ СН'!$F$21</f>
        <v>-420.26946595999999</v>
      </c>
      <c r="W231" s="37">
        <f>SUMIFS(СВЦЭМ!$G$34:$G$777,СВЦЭМ!$A$34:$A$777,$A231,СВЦЭМ!$B$34:$B$777,W$225)+'СЕТ СН'!$F$12-'СЕТ СН'!$F$21</f>
        <v>-397.14207067999996</v>
      </c>
      <c r="X231" s="37">
        <f>SUMIFS(СВЦЭМ!$G$34:$G$777,СВЦЭМ!$A$34:$A$777,$A231,СВЦЭМ!$B$34:$B$777,X$225)+'СЕТ СН'!$F$12-'СЕТ СН'!$F$21</f>
        <v>-368.84250802999998</v>
      </c>
      <c r="Y231" s="37">
        <f>SUMIFS(СВЦЭМ!$G$34:$G$777,СВЦЭМ!$A$34:$A$777,$A231,СВЦЭМ!$B$34:$B$777,Y$225)+'СЕТ СН'!$F$12-'СЕТ СН'!$F$21</f>
        <v>-344.47341058999996</v>
      </c>
    </row>
    <row r="232" spans="1:27" ht="15.75" x14ac:dyDescent="0.2">
      <c r="A232" s="36">
        <f t="shared" si="6"/>
        <v>43015</v>
      </c>
      <c r="B232" s="37">
        <f>SUMIFS(СВЦЭМ!$G$34:$G$777,СВЦЭМ!$A$34:$A$777,$A232,СВЦЭМ!$B$34:$B$777,B$225)+'СЕТ СН'!$F$12-'СЕТ СН'!$F$21</f>
        <v>-357.57489552999999</v>
      </c>
      <c r="C232" s="37">
        <f>SUMIFS(СВЦЭМ!$G$34:$G$777,СВЦЭМ!$A$34:$A$777,$A232,СВЦЭМ!$B$34:$B$777,C$225)+'СЕТ СН'!$F$12-'СЕТ СН'!$F$21</f>
        <v>-344.27211507000004</v>
      </c>
      <c r="D232" s="37">
        <f>SUMIFS(СВЦЭМ!$G$34:$G$777,СВЦЭМ!$A$34:$A$777,$A232,СВЦЭМ!$B$34:$B$777,D$225)+'СЕТ СН'!$F$12-'СЕТ СН'!$F$21</f>
        <v>-338.35535161999996</v>
      </c>
      <c r="E232" s="37">
        <f>SUMIFS(СВЦЭМ!$G$34:$G$777,СВЦЭМ!$A$34:$A$777,$A232,СВЦЭМ!$B$34:$B$777,E$225)+'СЕТ СН'!$F$12-'СЕТ СН'!$F$21</f>
        <v>-334.97013852999999</v>
      </c>
      <c r="F232" s="37">
        <f>SUMIFS(СВЦЭМ!$G$34:$G$777,СВЦЭМ!$A$34:$A$777,$A232,СВЦЭМ!$B$34:$B$777,F$225)+'СЕТ СН'!$F$12-'СЕТ СН'!$F$21</f>
        <v>-334.94633127999998</v>
      </c>
      <c r="G232" s="37">
        <f>SUMIFS(СВЦЭМ!$G$34:$G$777,СВЦЭМ!$A$34:$A$777,$A232,СВЦЭМ!$B$34:$B$777,G$225)+'СЕТ СН'!$F$12-'СЕТ СН'!$F$21</f>
        <v>-336.79255143</v>
      </c>
      <c r="H232" s="37">
        <f>SUMIFS(СВЦЭМ!$G$34:$G$777,СВЦЭМ!$A$34:$A$777,$A232,СВЦЭМ!$B$34:$B$777,H$225)+'СЕТ СН'!$F$12-'СЕТ СН'!$F$21</f>
        <v>-345.00061583000002</v>
      </c>
      <c r="I232" s="37">
        <f>SUMIFS(СВЦЭМ!$G$34:$G$777,СВЦЭМ!$A$34:$A$777,$A232,СВЦЭМ!$B$34:$B$777,I$225)+'СЕТ СН'!$F$12-'СЕТ СН'!$F$21</f>
        <v>-364.78155557000002</v>
      </c>
      <c r="J232" s="37">
        <f>SUMIFS(СВЦЭМ!$G$34:$G$777,СВЦЭМ!$A$34:$A$777,$A232,СВЦЭМ!$B$34:$B$777,J$225)+'СЕТ СН'!$F$12-'СЕТ СН'!$F$21</f>
        <v>-390.14031643999999</v>
      </c>
      <c r="K232" s="37">
        <f>SUMIFS(СВЦЭМ!$G$34:$G$777,СВЦЭМ!$A$34:$A$777,$A232,СВЦЭМ!$B$34:$B$777,K$225)+'СЕТ СН'!$F$12-'СЕТ СН'!$F$21</f>
        <v>-409.14476200000001</v>
      </c>
      <c r="L232" s="37">
        <f>SUMIFS(СВЦЭМ!$G$34:$G$777,СВЦЭМ!$A$34:$A$777,$A232,СВЦЭМ!$B$34:$B$777,L$225)+'СЕТ СН'!$F$12-'СЕТ СН'!$F$21</f>
        <v>-410.54453765</v>
      </c>
      <c r="M232" s="37">
        <f>SUMIFS(СВЦЭМ!$G$34:$G$777,СВЦЭМ!$A$34:$A$777,$A232,СВЦЭМ!$B$34:$B$777,M$225)+'СЕТ СН'!$F$12-'СЕТ СН'!$F$21</f>
        <v>-410.66307776999997</v>
      </c>
      <c r="N232" s="37">
        <f>SUMIFS(СВЦЭМ!$G$34:$G$777,СВЦЭМ!$A$34:$A$777,$A232,СВЦЭМ!$B$34:$B$777,N$225)+'СЕТ СН'!$F$12-'СЕТ СН'!$F$21</f>
        <v>-413.52018609999999</v>
      </c>
      <c r="O232" s="37">
        <f>SUMIFS(СВЦЭМ!$G$34:$G$777,СВЦЭМ!$A$34:$A$777,$A232,СВЦЭМ!$B$34:$B$777,O$225)+'СЕТ СН'!$F$12-'СЕТ СН'!$F$21</f>
        <v>-415.05266502999996</v>
      </c>
      <c r="P232" s="37">
        <f>SUMIFS(СВЦЭМ!$G$34:$G$777,СВЦЭМ!$A$34:$A$777,$A232,СВЦЭМ!$B$34:$B$777,P$225)+'СЕТ СН'!$F$12-'СЕТ СН'!$F$21</f>
        <v>-410.26816486999996</v>
      </c>
      <c r="Q232" s="37">
        <f>SUMIFS(СВЦЭМ!$G$34:$G$777,СВЦЭМ!$A$34:$A$777,$A232,СВЦЭМ!$B$34:$B$777,Q$225)+'СЕТ СН'!$F$12-'СЕТ СН'!$F$21</f>
        <v>-409.82581345</v>
      </c>
      <c r="R232" s="37">
        <f>SUMIFS(СВЦЭМ!$G$34:$G$777,СВЦЭМ!$A$34:$A$777,$A232,СВЦЭМ!$B$34:$B$777,R$225)+'СЕТ СН'!$F$12-'СЕТ СН'!$F$21</f>
        <v>-410.90076260000001</v>
      </c>
      <c r="S232" s="37">
        <f>SUMIFS(СВЦЭМ!$G$34:$G$777,СВЦЭМ!$A$34:$A$777,$A232,СВЦЭМ!$B$34:$B$777,S$225)+'СЕТ СН'!$F$12-'СЕТ СН'!$F$21</f>
        <v>-415.62634689999999</v>
      </c>
      <c r="T232" s="37">
        <f>SUMIFS(СВЦЭМ!$G$34:$G$777,СВЦЭМ!$A$34:$A$777,$A232,СВЦЭМ!$B$34:$B$777,T$225)+'СЕТ СН'!$F$12-'СЕТ СН'!$F$21</f>
        <v>-413.96639346000001</v>
      </c>
      <c r="U232" s="37">
        <f>SUMIFS(СВЦЭМ!$G$34:$G$777,СВЦЭМ!$A$34:$A$777,$A232,СВЦЭМ!$B$34:$B$777,U$225)+'СЕТ СН'!$F$12-'СЕТ СН'!$F$21</f>
        <v>-402.01894377999997</v>
      </c>
      <c r="V232" s="37">
        <f>SUMIFS(СВЦЭМ!$G$34:$G$777,СВЦЭМ!$A$34:$A$777,$A232,СВЦЭМ!$B$34:$B$777,V$225)+'СЕТ СН'!$F$12-'СЕТ СН'!$F$21</f>
        <v>-405.51507439</v>
      </c>
      <c r="W232" s="37">
        <f>SUMIFS(СВЦЭМ!$G$34:$G$777,СВЦЭМ!$A$34:$A$777,$A232,СВЦЭМ!$B$34:$B$777,W$225)+'СЕТ СН'!$F$12-'СЕТ СН'!$F$21</f>
        <v>-402.66085497</v>
      </c>
      <c r="X232" s="37">
        <f>SUMIFS(СВЦЭМ!$G$34:$G$777,СВЦЭМ!$A$34:$A$777,$A232,СВЦЭМ!$B$34:$B$777,X$225)+'СЕТ СН'!$F$12-'СЕТ СН'!$F$21</f>
        <v>-394.22523580999996</v>
      </c>
      <c r="Y232" s="37">
        <f>SUMIFS(СВЦЭМ!$G$34:$G$777,СВЦЭМ!$A$34:$A$777,$A232,СВЦЭМ!$B$34:$B$777,Y$225)+'СЕТ СН'!$F$12-'СЕТ СН'!$F$21</f>
        <v>-375.40218207999999</v>
      </c>
    </row>
    <row r="233" spans="1:27" ht="15.75" x14ac:dyDescent="0.2">
      <c r="A233" s="36">
        <f t="shared" si="6"/>
        <v>43016</v>
      </c>
      <c r="B233" s="37">
        <f>SUMIFS(СВЦЭМ!$G$34:$G$777,СВЦЭМ!$A$34:$A$777,$A233,СВЦЭМ!$B$34:$B$777,B$225)+'СЕТ СН'!$F$12-'СЕТ СН'!$F$21</f>
        <v>-355.48796826</v>
      </c>
      <c r="C233" s="37">
        <f>SUMIFS(СВЦЭМ!$G$34:$G$777,СВЦЭМ!$A$34:$A$777,$A233,СВЦЭМ!$B$34:$B$777,C$225)+'СЕТ СН'!$F$12-'СЕТ СН'!$F$21</f>
        <v>-340.88476373000003</v>
      </c>
      <c r="D233" s="37">
        <f>SUMIFS(СВЦЭМ!$G$34:$G$777,СВЦЭМ!$A$34:$A$777,$A233,СВЦЭМ!$B$34:$B$777,D$225)+'СЕТ СН'!$F$12-'СЕТ СН'!$F$21</f>
        <v>-333.31711433999999</v>
      </c>
      <c r="E233" s="37">
        <f>SUMIFS(СВЦЭМ!$G$34:$G$777,СВЦЭМ!$A$34:$A$777,$A233,СВЦЭМ!$B$34:$B$777,E$225)+'СЕТ СН'!$F$12-'СЕТ СН'!$F$21</f>
        <v>-331.85665462999998</v>
      </c>
      <c r="F233" s="37">
        <f>SUMIFS(СВЦЭМ!$G$34:$G$777,СВЦЭМ!$A$34:$A$777,$A233,СВЦЭМ!$B$34:$B$777,F$225)+'СЕТ СН'!$F$12-'СЕТ СН'!$F$21</f>
        <v>-331.62860047999999</v>
      </c>
      <c r="G233" s="37">
        <f>SUMIFS(СВЦЭМ!$G$34:$G$777,СВЦЭМ!$A$34:$A$777,$A233,СВЦЭМ!$B$34:$B$777,G$225)+'СЕТ СН'!$F$12-'СЕТ СН'!$F$21</f>
        <v>-332.43480992000002</v>
      </c>
      <c r="H233" s="37">
        <f>SUMIFS(СВЦЭМ!$G$34:$G$777,СВЦЭМ!$A$34:$A$777,$A233,СВЦЭМ!$B$34:$B$777,H$225)+'СЕТ СН'!$F$12-'СЕТ СН'!$F$21</f>
        <v>-340.21406902000001</v>
      </c>
      <c r="I233" s="37">
        <f>SUMIFS(СВЦЭМ!$G$34:$G$777,СВЦЭМ!$A$34:$A$777,$A233,СВЦЭМ!$B$34:$B$777,I$225)+'СЕТ СН'!$F$12-'СЕТ СН'!$F$21</f>
        <v>-354.81516439000001</v>
      </c>
      <c r="J233" s="37">
        <f>SUMIFS(СВЦЭМ!$G$34:$G$777,СВЦЭМ!$A$34:$A$777,$A233,СВЦЭМ!$B$34:$B$777,J$225)+'СЕТ СН'!$F$12-'СЕТ СН'!$F$21</f>
        <v>-385.82612281000002</v>
      </c>
      <c r="K233" s="37">
        <f>SUMIFS(СВЦЭМ!$G$34:$G$777,СВЦЭМ!$A$34:$A$777,$A233,СВЦЭМ!$B$34:$B$777,K$225)+'СЕТ СН'!$F$12-'СЕТ СН'!$F$21</f>
        <v>-416.89286931999999</v>
      </c>
      <c r="L233" s="37">
        <f>SUMIFS(СВЦЭМ!$G$34:$G$777,СВЦЭМ!$A$34:$A$777,$A233,СВЦЭМ!$B$34:$B$777,L$225)+'СЕТ СН'!$F$12-'СЕТ СН'!$F$21</f>
        <v>-410.27235067000004</v>
      </c>
      <c r="M233" s="37">
        <f>SUMIFS(СВЦЭМ!$G$34:$G$777,СВЦЭМ!$A$34:$A$777,$A233,СВЦЭМ!$B$34:$B$777,M$225)+'СЕТ СН'!$F$12-'СЕТ СН'!$F$21</f>
        <v>-407.51536217</v>
      </c>
      <c r="N233" s="37">
        <f>SUMIFS(СВЦЭМ!$G$34:$G$777,СВЦЭМ!$A$34:$A$777,$A233,СВЦЭМ!$B$34:$B$777,N$225)+'СЕТ СН'!$F$12-'СЕТ СН'!$F$21</f>
        <v>-411.62028022000004</v>
      </c>
      <c r="O233" s="37">
        <f>SUMIFS(СВЦЭМ!$G$34:$G$777,СВЦЭМ!$A$34:$A$777,$A233,СВЦЭМ!$B$34:$B$777,O$225)+'СЕТ СН'!$F$12-'СЕТ СН'!$F$21</f>
        <v>-413.55617802</v>
      </c>
      <c r="P233" s="37">
        <f>SUMIFS(СВЦЭМ!$G$34:$G$777,СВЦЭМ!$A$34:$A$777,$A233,СВЦЭМ!$B$34:$B$777,P$225)+'СЕТ СН'!$F$12-'СЕТ СН'!$F$21</f>
        <v>-415.91460402000001</v>
      </c>
      <c r="Q233" s="37">
        <f>SUMIFS(СВЦЭМ!$G$34:$G$777,СВЦЭМ!$A$34:$A$777,$A233,СВЦЭМ!$B$34:$B$777,Q$225)+'СЕТ СН'!$F$12-'СЕТ СН'!$F$21</f>
        <v>-415.78100670000003</v>
      </c>
      <c r="R233" s="37">
        <f>SUMIFS(СВЦЭМ!$G$34:$G$777,СВЦЭМ!$A$34:$A$777,$A233,СВЦЭМ!$B$34:$B$777,R$225)+'СЕТ СН'!$F$12-'СЕТ СН'!$F$21</f>
        <v>-412.33865759000003</v>
      </c>
      <c r="S233" s="37">
        <f>SUMIFS(СВЦЭМ!$G$34:$G$777,СВЦЭМ!$A$34:$A$777,$A233,СВЦЭМ!$B$34:$B$777,S$225)+'СЕТ СН'!$F$12-'СЕТ СН'!$F$21</f>
        <v>-408.51292536</v>
      </c>
      <c r="T233" s="37">
        <f>SUMIFS(СВЦЭМ!$G$34:$G$777,СВЦЭМ!$A$34:$A$777,$A233,СВЦЭМ!$B$34:$B$777,T$225)+'СЕТ СН'!$F$12-'СЕТ СН'!$F$21</f>
        <v>-398.61986115000002</v>
      </c>
      <c r="U233" s="37">
        <f>SUMIFS(СВЦЭМ!$G$34:$G$777,СВЦЭМ!$A$34:$A$777,$A233,СВЦЭМ!$B$34:$B$777,U$225)+'СЕТ СН'!$F$12-'СЕТ СН'!$F$21</f>
        <v>-389.21727477000002</v>
      </c>
      <c r="V233" s="37">
        <f>SUMIFS(СВЦЭМ!$G$34:$G$777,СВЦЭМ!$A$34:$A$777,$A233,СВЦЭМ!$B$34:$B$777,V$225)+'СЕТ СН'!$F$12-'СЕТ СН'!$F$21</f>
        <v>-393.23198131000004</v>
      </c>
      <c r="W233" s="37">
        <f>SUMIFS(СВЦЭМ!$G$34:$G$777,СВЦЭМ!$A$34:$A$777,$A233,СВЦЭМ!$B$34:$B$777,W$225)+'СЕТ СН'!$F$12-'СЕТ СН'!$F$21</f>
        <v>-404.27222921999999</v>
      </c>
      <c r="X233" s="37">
        <f>SUMIFS(СВЦЭМ!$G$34:$G$777,СВЦЭМ!$A$34:$A$777,$A233,СВЦЭМ!$B$34:$B$777,X$225)+'СЕТ СН'!$F$12-'СЕТ СН'!$F$21</f>
        <v>-402.56445042999997</v>
      </c>
      <c r="Y233" s="37">
        <f>SUMIFS(СВЦЭМ!$G$34:$G$777,СВЦЭМ!$A$34:$A$777,$A233,СВЦЭМ!$B$34:$B$777,Y$225)+'СЕТ СН'!$F$12-'СЕТ СН'!$F$21</f>
        <v>-372.23066084000004</v>
      </c>
    </row>
    <row r="234" spans="1:27" ht="15.75" x14ac:dyDescent="0.2">
      <c r="A234" s="36">
        <f t="shared" si="6"/>
        <v>43017</v>
      </c>
      <c r="B234" s="37">
        <f>SUMIFS(СВЦЭМ!$G$34:$G$777,СВЦЭМ!$A$34:$A$777,$A234,СВЦЭМ!$B$34:$B$777,B$225)+'СЕТ СН'!$F$12-'СЕТ СН'!$F$21</f>
        <v>-362.21292987999999</v>
      </c>
      <c r="C234" s="37">
        <f>SUMIFS(СВЦЭМ!$G$34:$G$777,СВЦЭМ!$A$34:$A$777,$A234,СВЦЭМ!$B$34:$B$777,C$225)+'СЕТ СН'!$F$12-'СЕТ СН'!$F$21</f>
        <v>-347.84488755999996</v>
      </c>
      <c r="D234" s="37">
        <f>SUMIFS(СВЦЭМ!$G$34:$G$777,СВЦЭМ!$A$34:$A$777,$A234,СВЦЭМ!$B$34:$B$777,D$225)+'СЕТ СН'!$F$12-'СЕТ СН'!$F$21</f>
        <v>-340.62377942000001</v>
      </c>
      <c r="E234" s="37">
        <f>SUMIFS(СВЦЭМ!$G$34:$G$777,СВЦЭМ!$A$34:$A$777,$A234,СВЦЭМ!$B$34:$B$777,E$225)+'СЕТ СН'!$F$12-'СЕТ СН'!$F$21</f>
        <v>-338.09739325999999</v>
      </c>
      <c r="F234" s="37">
        <f>SUMIFS(СВЦЭМ!$G$34:$G$777,СВЦЭМ!$A$34:$A$777,$A234,СВЦЭМ!$B$34:$B$777,F$225)+'СЕТ СН'!$F$12-'СЕТ СН'!$F$21</f>
        <v>-339.82973824999999</v>
      </c>
      <c r="G234" s="37">
        <f>SUMIFS(СВЦЭМ!$G$34:$G$777,СВЦЭМ!$A$34:$A$777,$A234,СВЦЭМ!$B$34:$B$777,G$225)+'СЕТ СН'!$F$12-'СЕТ СН'!$F$21</f>
        <v>-348.97701814999999</v>
      </c>
      <c r="H234" s="37">
        <f>SUMIFS(СВЦЭМ!$G$34:$G$777,СВЦЭМ!$A$34:$A$777,$A234,СВЦЭМ!$B$34:$B$777,H$225)+'СЕТ СН'!$F$12-'СЕТ СН'!$F$21</f>
        <v>-363.36358561999998</v>
      </c>
      <c r="I234" s="37">
        <f>SUMIFS(СВЦЭМ!$G$34:$G$777,СВЦЭМ!$A$34:$A$777,$A234,СВЦЭМ!$B$34:$B$777,I$225)+'СЕТ СН'!$F$12-'СЕТ СН'!$F$21</f>
        <v>-379.85036749</v>
      </c>
      <c r="J234" s="37">
        <f>SUMIFS(СВЦЭМ!$G$34:$G$777,СВЦЭМ!$A$34:$A$777,$A234,СВЦЭМ!$B$34:$B$777,J$225)+'СЕТ СН'!$F$12-'СЕТ СН'!$F$21</f>
        <v>-395.05081321</v>
      </c>
      <c r="K234" s="37">
        <f>SUMIFS(СВЦЭМ!$G$34:$G$777,СВЦЭМ!$A$34:$A$777,$A234,СВЦЭМ!$B$34:$B$777,K$225)+'СЕТ СН'!$F$12-'СЕТ СН'!$F$21</f>
        <v>-385.81132785</v>
      </c>
      <c r="L234" s="37">
        <f>SUMIFS(СВЦЭМ!$G$34:$G$777,СВЦЭМ!$A$34:$A$777,$A234,СВЦЭМ!$B$34:$B$777,L$225)+'СЕТ СН'!$F$12-'СЕТ СН'!$F$21</f>
        <v>-369.71618364</v>
      </c>
      <c r="M234" s="37">
        <f>SUMIFS(СВЦЭМ!$G$34:$G$777,СВЦЭМ!$A$34:$A$777,$A234,СВЦЭМ!$B$34:$B$777,M$225)+'СЕТ СН'!$F$12-'СЕТ СН'!$F$21</f>
        <v>-363.09017829999999</v>
      </c>
      <c r="N234" s="37">
        <f>SUMIFS(СВЦЭМ!$G$34:$G$777,СВЦЭМ!$A$34:$A$777,$A234,СВЦЭМ!$B$34:$B$777,N$225)+'СЕТ СН'!$F$12-'СЕТ СН'!$F$21</f>
        <v>-372.49754954000002</v>
      </c>
      <c r="O234" s="37">
        <f>SUMIFS(СВЦЭМ!$G$34:$G$777,СВЦЭМ!$A$34:$A$777,$A234,СВЦЭМ!$B$34:$B$777,O$225)+'СЕТ СН'!$F$12-'СЕТ СН'!$F$21</f>
        <v>-372.87253283000001</v>
      </c>
      <c r="P234" s="37">
        <f>SUMIFS(СВЦЭМ!$G$34:$G$777,СВЦЭМ!$A$34:$A$777,$A234,СВЦЭМ!$B$34:$B$777,P$225)+'СЕТ СН'!$F$12-'СЕТ СН'!$F$21</f>
        <v>-376.80416007999997</v>
      </c>
      <c r="Q234" s="37">
        <f>SUMIFS(СВЦЭМ!$G$34:$G$777,СВЦЭМ!$A$34:$A$777,$A234,СВЦЭМ!$B$34:$B$777,Q$225)+'СЕТ СН'!$F$12-'СЕТ СН'!$F$21</f>
        <v>-378.15273175999999</v>
      </c>
      <c r="R234" s="37">
        <f>SUMIFS(СВЦЭМ!$G$34:$G$777,СВЦЭМ!$A$34:$A$777,$A234,СВЦЭМ!$B$34:$B$777,R$225)+'СЕТ СН'!$F$12-'СЕТ СН'!$F$21</f>
        <v>-378.90680927</v>
      </c>
      <c r="S234" s="37">
        <f>SUMIFS(СВЦЭМ!$G$34:$G$777,СВЦЭМ!$A$34:$A$777,$A234,СВЦЭМ!$B$34:$B$777,S$225)+'СЕТ СН'!$F$12-'СЕТ СН'!$F$21</f>
        <v>-376.56678024000001</v>
      </c>
      <c r="T234" s="37">
        <f>SUMIFS(СВЦЭМ!$G$34:$G$777,СВЦЭМ!$A$34:$A$777,$A234,СВЦЭМ!$B$34:$B$777,T$225)+'СЕТ СН'!$F$12-'СЕТ СН'!$F$21</f>
        <v>-362.9304224</v>
      </c>
      <c r="U234" s="37">
        <f>SUMIFS(СВЦЭМ!$G$34:$G$777,СВЦЭМ!$A$34:$A$777,$A234,СВЦЭМ!$B$34:$B$777,U$225)+'СЕТ СН'!$F$12-'СЕТ СН'!$F$21</f>
        <v>-352.92117758000001</v>
      </c>
      <c r="V234" s="37">
        <f>SUMIFS(СВЦЭМ!$G$34:$G$777,СВЦЭМ!$A$34:$A$777,$A234,СВЦЭМ!$B$34:$B$777,V$225)+'СЕТ СН'!$F$12-'СЕТ СН'!$F$21</f>
        <v>-360.04681112000003</v>
      </c>
      <c r="W234" s="37">
        <f>SUMIFS(СВЦЭМ!$G$34:$G$777,СВЦЭМ!$A$34:$A$777,$A234,СВЦЭМ!$B$34:$B$777,W$225)+'СЕТ СН'!$F$12-'СЕТ СН'!$F$21</f>
        <v>-374.14167333</v>
      </c>
      <c r="X234" s="37">
        <f>SUMIFS(СВЦЭМ!$G$34:$G$777,СВЦЭМ!$A$34:$A$777,$A234,СВЦЭМ!$B$34:$B$777,X$225)+'СЕТ СН'!$F$12-'СЕТ СН'!$F$21</f>
        <v>-381.49156518000001</v>
      </c>
      <c r="Y234" s="37">
        <f>SUMIFS(СВЦЭМ!$G$34:$G$777,СВЦЭМ!$A$34:$A$777,$A234,СВЦЭМ!$B$34:$B$777,Y$225)+'СЕТ СН'!$F$12-'СЕТ СН'!$F$21</f>
        <v>-365.99323851999998</v>
      </c>
    </row>
    <row r="235" spans="1:27" ht="15.75" x14ac:dyDescent="0.2">
      <c r="A235" s="36">
        <f t="shared" si="6"/>
        <v>43018</v>
      </c>
      <c r="B235" s="37">
        <f>SUMIFS(СВЦЭМ!$G$34:$G$777,СВЦЭМ!$A$34:$A$777,$A235,СВЦЭМ!$B$34:$B$777,B$225)+'СЕТ СН'!$F$12-'СЕТ СН'!$F$21</f>
        <v>-330.49859729000002</v>
      </c>
      <c r="C235" s="37">
        <f>SUMIFS(СВЦЭМ!$G$34:$G$777,СВЦЭМ!$A$34:$A$777,$A235,СВЦЭМ!$B$34:$B$777,C$225)+'СЕТ СН'!$F$12-'СЕТ СН'!$F$21</f>
        <v>-314.55092416999997</v>
      </c>
      <c r="D235" s="37">
        <f>SUMIFS(СВЦЭМ!$G$34:$G$777,СВЦЭМ!$A$34:$A$777,$A235,СВЦЭМ!$B$34:$B$777,D$225)+'СЕТ СН'!$F$12-'СЕТ СН'!$F$21</f>
        <v>-306.33904009999998</v>
      </c>
      <c r="E235" s="37">
        <f>SUMIFS(СВЦЭМ!$G$34:$G$777,СВЦЭМ!$A$34:$A$777,$A235,СВЦЭМ!$B$34:$B$777,E$225)+'СЕТ СН'!$F$12-'СЕТ СН'!$F$21</f>
        <v>-303.00816579000002</v>
      </c>
      <c r="F235" s="37">
        <f>SUMIFS(СВЦЭМ!$G$34:$G$777,СВЦЭМ!$A$34:$A$777,$A235,СВЦЭМ!$B$34:$B$777,F$225)+'СЕТ СН'!$F$12-'СЕТ СН'!$F$21</f>
        <v>-302.96830065</v>
      </c>
      <c r="G235" s="37">
        <f>SUMIFS(СВЦЭМ!$G$34:$G$777,СВЦЭМ!$A$34:$A$777,$A235,СВЦЭМ!$B$34:$B$777,G$225)+'СЕТ СН'!$F$12-'СЕТ СН'!$F$21</f>
        <v>-308.98291409000001</v>
      </c>
      <c r="H235" s="37">
        <f>SUMIFS(СВЦЭМ!$G$34:$G$777,СВЦЭМ!$A$34:$A$777,$A235,СВЦЭМ!$B$34:$B$777,H$225)+'СЕТ СН'!$F$12-'СЕТ СН'!$F$21</f>
        <v>-337.37076417000003</v>
      </c>
      <c r="I235" s="37">
        <f>SUMIFS(СВЦЭМ!$G$34:$G$777,СВЦЭМ!$A$34:$A$777,$A235,СВЦЭМ!$B$34:$B$777,I$225)+'СЕТ СН'!$F$12-'СЕТ СН'!$F$21</f>
        <v>-364.86097158000001</v>
      </c>
      <c r="J235" s="37">
        <f>SUMIFS(СВЦЭМ!$G$34:$G$777,СВЦЭМ!$A$34:$A$777,$A235,СВЦЭМ!$B$34:$B$777,J$225)+'СЕТ СН'!$F$12-'СЕТ СН'!$F$21</f>
        <v>-381.67902764999997</v>
      </c>
      <c r="K235" s="37">
        <f>SUMIFS(СВЦЭМ!$G$34:$G$777,СВЦЭМ!$A$34:$A$777,$A235,СВЦЭМ!$B$34:$B$777,K$225)+'СЕТ СН'!$F$12-'СЕТ СН'!$F$21</f>
        <v>-380.98385043999997</v>
      </c>
      <c r="L235" s="37">
        <f>SUMIFS(СВЦЭМ!$G$34:$G$777,СВЦЭМ!$A$34:$A$777,$A235,СВЦЭМ!$B$34:$B$777,L$225)+'СЕТ СН'!$F$12-'СЕТ СН'!$F$21</f>
        <v>-375.63687619999996</v>
      </c>
      <c r="M235" s="37">
        <f>SUMIFS(СВЦЭМ!$G$34:$G$777,СВЦЭМ!$A$34:$A$777,$A235,СВЦЭМ!$B$34:$B$777,M$225)+'СЕТ СН'!$F$12-'СЕТ СН'!$F$21</f>
        <v>-373.85752479000001</v>
      </c>
      <c r="N235" s="37">
        <f>SUMIFS(СВЦЭМ!$G$34:$G$777,СВЦЭМ!$A$34:$A$777,$A235,СВЦЭМ!$B$34:$B$777,N$225)+'СЕТ СН'!$F$12-'СЕТ СН'!$F$21</f>
        <v>-379.02411434999999</v>
      </c>
      <c r="O235" s="37">
        <f>SUMIFS(СВЦЭМ!$G$34:$G$777,СВЦЭМ!$A$34:$A$777,$A235,СВЦЭМ!$B$34:$B$777,O$225)+'СЕТ СН'!$F$12-'СЕТ СН'!$F$21</f>
        <v>-379.70462956</v>
      </c>
      <c r="P235" s="37">
        <f>SUMIFS(СВЦЭМ!$G$34:$G$777,СВЦЭМ!$A$34:$A$777,$A235,СВЦЭМ!$B$34:$B$777,P$225)+'СЕТ СН'!$F$12-'СЕТ СН'!$F$21</f>
        <v>-381.77242186000001</v>
      </c>
      <c r="Q235" s="37">
        <f>SUMIFS(СВЦЭМ!$G$34:$G$777,СВЦЭМ!$A$34:$A$777,$A235,СВЦЭМ!$B$34:$B$777,Q$225)+'СЕТ СН'!$F$12-'СЕТ СН'!$F$21</f>
        <v>-382.05628594999996</v>
      </c>
      <c r="R235" s="37">
        <f>SUMIFS(СВЦЭМ!$G$34:$G$777,СВЦЭМ!$A$34:$A$777,$A235,СВЦЭМ!$B$34:$B$777,R$225)+'СЕТ СН'!$F$12-'СЕТ СН'!$F$21</f>
        <v>-381.78896183000001</v>
      </c>
      <c r="S235" s="37">
        <f>SUMIFS(СВЦЭМ!$G$34:$G$777,СВЦЭМ!$A$34:$A$777,$A235,СВЦЭМ!$B$34:$B$777,S$225)+'СЕТ СН'!$F$12-'СЕТ СН'!$F$21</f>
        <v>-379.59048225000004</v>
      </c>
      <c r="T235" s="37">
        <f>SUMIFS(СВЦЭМ!$G$34:$G$777,СВЦЭМ!$A$34:$A$777,$A235,СВЦЭМ!$B$34:$B$777,T$225)+'СЕТ СН'!$F$12-'СЕТ СН'!$F$21</f>
        <v>-371.34851142000002</v>
      </c>
      <c r="U235" s="37">
        <f>SUMIFS(СВЦЭМ!$G$34:$G$777,СВЦЭМ!$A$34:$A$777,$A235,СВЦЭМ!$B$34:$B$777,U$225)+'СЕТ СН'!$F$12-'СЕТ СН'!$F$21</f>
        <v>-362.00083043999996</v>
      </c>
      <c r="V235" s="37">
        <f>SUMIFS(СВЦЭМ!$G$34:$G$777,СВЦЭМ!$A$34:$A$777,$A235,СВЦЭМ!$B$34:$B$777,V$225)+'СЕТ СН'!$F$12-'СЕТ СН'!$F$21</f>
        <v>-366.11624942000003</v>
      </c>
      <c r="W235" s="37">
        <f>SUMIFS(СВЦЭМ!$G$34:$G$777,СВЦЭМ!$A$34:$A$777,$A235,СВЦЭМ!$B$34:$B$777,W$225)+'СЕТ СН'!$F$12-'СЕТ СН'!$F$21</f>
        <v>-376.75337208999997</v>
      </c>
      <c r="X235" s="37">
        <f>SUMIFS(СВЦЭМ!$G$34:$G$777,СВЦЭМ!$A$34:$A$777,$A235,СВЦЭМ!$B$34:$B$777,X$225)+'СЕТ СН'!$F$12-'СЕТ СН'!$F$21</f>
        <v>-384.08335656999998</v>
      </c>
      <c r="Y235" s="37">
        <f>SUMIFS(СВЦЭМ!$G$34:$G$777,СВЦЭМ!$A$34:$A$777,$A235,СВЦЭМ!$B$34:$B$777,Y$225)+'СЕТ СН'!$F$12-'СЕТ СН'!$F$21</f>
        <v>-358.00215462</v>
      </c>
    </row>
    <row r="236" spans="1:27" ht="15.75" x14ac:dyDescent="0.2">
      <c r="A236" s="36">
        <f t="shared" si="6"/>
        <v>43019</v>
      </c>
      <c r="B236" s="37">
        <f>SUMIFS(СВЦЭМ!$G$34:$G$777,СВЦЭМ!$A$34:$A$777,$A236,СВЦЭМ!$B$34:$B$777,B$225)+'СЕТ СН'!$F$12-'СЕТ СН'!$F$21</f>
        <v>-325.86202144000003</v>
      </c>
      <c r="C236" s="37">
        <f>SUMIFS(СВЦЭМ!$G$34:$G$777,СВЦЭМ!$A$34:$A$777,$A236,СВЦЭМ!$B$34:$B$777,C$225)+'СЕТ СН'!$F$12-'СЕТ СН'!$F$21</f>
        <v>-311.62706566000003</v>
      </c>
      <c r="D236" s="37">
        <f>SUMIFS(СВЦЭМ!$G$34:$G$777,СВЦЭМ!$A$34:$A$777,$A236,СВЦЭМ!$B$34:$B$777,D$225)+'СЕТ СН'!$F$12-'СЕТ СН'!$F$21</f>
        <v>-306.20467607</v>
      </c>
      <c r="E236" s="37">
        <f>SUMIFS(СВЦЭМ!$G$34:$G$777,СВЦЭМ!$A$34:$A$777,$A236,СВЦЭМ!$B$34:$B$777,E$225)+'СЕТ СН'!$F$12-'СЕТ СН'!$F$21</f>
        <v>-302.94575357000002</v>
      </c>
      <c r="F236" s="37">
        <f>SUMIFS(СВЦЭМ!$G$34:$G$777,СВЦЭМ!$A$34:$A$777,$A236,СВЦЭМ!$B$34:$B$777,F$225)+'СЕТ СН'!$F$12-'СЕТ СН'!$F$21</f>
        <v>-302.44633885000002</v>
      </c>
      <c r="G236" s="37">
        <f>SUMIFS(СВЦЭМ!$G$34:$G$777,СВЦЭМ!$A$34:$A$777,$A236,СВЦЭМ!$B$34:$B$777,G$225)+'СЕТ СН'!$F$12-'СЕТ СН'!$F$21</f>
        <v>-313.07818687000002</v>
      </c>
      <c r="H236" s="37">
        <f>SUMIFS(СВЦЭМ!$G$34:$G$777,СВЦЭМ!$A$34:$A$777,$A236,СВЦЭМ!$B$34:$B$777,H$225)+'СЕТ СН'!$F$12-'СЕТ СН'!$F$21</f>
        <v>-335.78969483000003</v>
      </c>
      <c r="I236" s="37">
        <f>SUMIFS(СВЦЭМ!$G$34:$G$777,СВЦЭМ!$A$34:$A$777,$A236,СВЦЭМ!$B$34:$B$777,I$225)+'СЕТ СН'!$F$12-'СЕТ СН'!$F$21</f>
        <v>-361.29064937999999</v>
      </c>
      <c r="J236" s="37">
        <f>SUMIFS(СВЦЭМ!$G$34:$G$777,СВЦЭМ!$A$34:$A$777,$A236,СВЦЭМ!$B$34:$B$777,J$225)+'СЕТ СН'!$F$12-'СЕТ СН'!$F$21</f>
        <v>-378.30224222999999</v>
      </c>
      <c r="K236" s="37">
        <f>SUMIFS(СВЦЭМ!$G$34:$G$777,СВЦЭМ!$A$34:$A$777,$A236,СВЦЭМ!$B$34:$B$777,K$225)+'СЕТ СН'!$F$12-'СЕТ СН'!$F$21</f>
        <v>-382.44086967999999</v>
      </c>
      <c r="L236" s="37">
        <f>SUMIFS(СВЦЭМ!$G$34:$G$777,СВЦЭМ!$A$34:$A$777,$A236,СВЦЭМ!$B$34:$B$777,L$225)+'СЕТ СН'!$F$12-'СЕТ СН'!$F$21</f>
        <v>-372.77981818000001</v>
      </c>
      <c r="M236" s="37">
        <f>SUMIFS(СВЦЭМ!$G$34:$G$777,СВЦЭМ!$A$34:$A$777,$A236,СВЦЭМ!$B$34:$B$777,M$225)+'СЕТ СН'!$F$12-'СЕТ СН'!$F$21</f>
        <v>-367.36921365000001</v>
      </c>
      <c r="N236" s="37">
        <f>SUMIFS(СВЦЭМ!$G$34:$G$777,СВЦЭМ!$A$34:$A$777,$A236,СВЦЭМ!$B$34:$B$777,N$225)+'СЕТ СН'!$F$12-'СЕТ СН'!$F$21</f>
        <v>-372.04199640000002</v>
      </c>
      <c r="O236" s="37">
        <f>SUMIFS(СВЦЭМ!$G$34:$G$777,СВЦЭМ!$A$34:$A$777,$A236,СВЦЭМ!$B$34:$B$777,O$225)+'СЕТ СН'!$F$12-'СЕТ СН'!$F$21</f>
        <v>-375.54047287000003</v>
      </c>
      <c r="P236" s="37">
        <f>SUMIFS(СВЦЭМ!$G$34:$G$777,СВЦЭМ!$A$34:$A$777,$A236,СВЦЭМ!$B$34:$B$777,P$225)+'СЕТ СН'!$F$12-'СЕТ СН'!$F$21</f>
        <v>-377.09742384000003</v>
      </c>
      <c r="Q236" s="37">
        <f>SUMIFS(СВЦЭМ!$G$34:$G$777,СВЦЭМ!$A$34:$A$777,$A236,СВЦЭМ!$B$34:$B$777,Q$225)+'СЕТ СН'!$F$12-'СЕТ СН'!$F$21</f>
        <v>-377.92179797</v>
      </c>
      <c r="R236" s="37">
        <f>SUMIFS(СВЦЭМ!$G$34:$G$777,СВЦЭМ!$A$34:$A$777,$A236,СВЦЭМ!$B$34:$B$777,R$225)+'СЕТ СН'!$F$12-'СЕТ СН'!$F$21</f>
        <v>-378.16093534000004</v>
      </c>
      <c r="S236" s="37">
        <f>SUMIFS(СВЦЭМ!$G$34:$G$777,СВЦЭМ!$A$34:$A$777,$A236,СВЦЭМ!$B$34:$B$777,S$225)+'СЕТ СН'!$F$12-'СЕТ СН'!$F$21</f>
        <v>-372.82301588000001</v>
      </c>
      <c r="T236" s="37">
        <f>SUMIFS(СВЦЭМ!$G$34:$G$777,СВЦЭМ!$A$34:$A$777,$A236,СВЦЭМ!$B$34:$B$777,T$225)+'СЕТ СН'!$F$12-'СЕТ СН'!$F$21</f>
        <v>-360.12973772999999</v>
      </c>
      <c r="U236" s="37">
        <f>SUMIFS(СВЦЭМ!$G$34:$G$777,СВЦЭМ!$A$34:$A$777,$A236,СВЦЭМ!$B$34:$B$777,U$225)+'СЕТ СН'!$F$12-'СЕТ СН'!$F$21</f>
        <v>-353.22515823000003</v>
      </c>
      <c r="V236" s="37">
        <f>SUMIFS(СВЦЭМ!$G$34:$G$777,СВЦЭМ!$A$34:$A$777,$A236,СВЦЭМ!$B$34:$B$777,V$225)+'СЕТ СН'!$F$12-'СЕТ СН'!$F$21</f>
        <v>-361.34620347999999</v>
      </c>
      <c r="W236" s="37">
        <f>SUMIFS(СВЦЭМ!$G$34:$G$777,СВЦЭМ!$A$34:$A$777,$A236,СВЦЭМ!$B$34:$B$777,W$225)+'СЕТ СН'!$F$12-'СЕТ СН'!$F$21</f>
        <v>-375.7553489</v>
      </c>
      <c r="X236" s="37">
        <f>SUMIFS(СВЦЭМ!$G$34:$G$777,СВЦЭМ!$A$34:$A$777,$A236,СВЦЭМ!$B$34:$B$777,X$225)+'СЕТ СН'!$F$12-'СЕТ СН'!$F$21</f>
        <v>-383.99089423999999</v>
      </c>
      <c r="Y236" s="37">
        <f>SUMIFS(СВЦЭМ!$G$34:$G$777,СВЦЭМ!$A$34:$A$777,$A236,СВЦЭМ!$B$34:$B$777,Y$225)+'СЕТ СН'!$F$12-'СЕТ СН'!$F$21</f>
        <v>-356.32622426</v>
      </c>
    </row>
    <row r="237" spans="1:27" ht="15.75" x14ac:dyDescent="0.2">
      <c r="A237" s="36">
        <f t="shared" si="6"/>
        <v>43020</v>
      </c>
      <c r="B237" s="37">
        <f>SUMIFS(СВЦЭМ!$G$34:$G$777,СВЦЭМ!$A$34:$A$777,$A237,СВЦЭМ!$B$34:$B$777,B$225)+'СЕТ СН'!$F$12-'СЕТ СН'!$F$21</f>
        <v>-335.29273230000001</v>
      </c>
      <c r="C237" s="37">
        <f>SUMIFS(СВЦЭМ!$G$34:$G$777,СВЦЭМ!$A$34:$A$777,$A237,СВЦЭМ!$B$34:$B$777,C$225)+'СЕТ СН'!$F$12-'СЕТ СН'!$F$21</f>
        <v>-321.47850628999998</v>
      </c>
      <c r="D237" s="37">
        <f>SUMIFS(СВЦЭМ!$G$34:$G$777,СВЦЭМ!$A$34:$A$777,$A237,СВЦЭМ!$B$34:$B$777,D$225)+'СЕТ СН'!$F$12-'СЕТ СН'!$F$21</f>
        <v>-313.44472315000002</v>
      </c>
      <c r="E237" s="37">
        <f>SUMIFS(СВЦЭМ!$G$34:$G$777,СВЦЭМ!$A$34:$A$777,$A237,СВЦЭМ!$B$34:$B$777,E$225)+'СЕТ СН'!$F$12-'СЕТ СН'!$F$21</f>
        <v>-309.87997121000001</v>
      </c>
      <c r="F237" s="37">
        <f>SUMIFS(СВЦЭМ!$G$34:$G$777,СВЦЭМ!$A$34:$A$777,$A237,СВЦЭМ!$B$34:$B$777,F$225)+'СЕТ СН'!$F$12-'СЕТ СН'!$F$21</f>
        <v>-309.06619346999997</v>
      </c>
      <c r="G237" s="37">
        <f>SUMIFS(СВЦЭМ!$G$34:$G$777,СВЦЭМ!$A$34:$A$777,$A237,СВЦЭМ!$B$34:$B$777,G$225)+'СЕТ СН'!$F$12-'СЕТ СН'!$F$21</f>
        <v>-321.44239016</v>
      </c>
      <c r="H237" s="37">
        <f>SUMIFS(СВЦЭМ!$G$34:$G$777,СВЦЭМ!$A$34:$A$777,$A237,СВЦЭМ!$B$34:$B$777,H$225)+'СЕТ СН'!$F$12-'СЕТ СН'!$F$21</f>
        <v>-343.53299425</v>
      </c>
      <c r="I237" s="37">
        <f>SUMIFS(СВЦЭМ!$G$34:$G$777,СВЦЭМ!$A$34:$A$777,$A237,СВЦЭМ!$B$34:$B$777,I$225)+'СЕТ СН'!$F$12-'СЕТ СН'!$F$21</f>
        <v>-365.34782036000001</v>
      </c>
      <c r="J237" s="37">
        <f>SUMIFS(СВЦЭМ!$G$34:$G$777,СВЦЭМ!$A$34:$A$777,$A237,СВЦЭМ!$B$34:$B$777,J$225)+'СЕТ СН'!$F$12-'СЕТ СН'!$F$21</f>
        <v>-378.15550440999999</v>
      </c>
      <c r="K237" s="37">
        <f>SUMIFS(СВЦЭМ!$G$34:$G$777,СВЦЭМ!$A$34:$A$777,$A237,СВЦЭМ!$B$34:$B$777,K$225)+'СЕТ СН'!$F$12-'СЕТ СН'!$F$21</f>
        <v>-377.80799488000002</v>
      </c>
      <c r="L237" s="37">
        <f>SUMIFS(СВЦЭМ!$G$34:$G$777,СВЦЭМ!$A$34:$A$777,$A237,СВЦЭМ!$B$34:$B$777,L$225)+'СЕТ СН'!$F$12-'СЕТ СН'!$F$21</f>
        <v>-369.84474361000002</v>
      </c>
      <c r="M237" s="37">
        <f>SUMIFS(СВЦЭМ!$G$34:$G$777,СВЦЭМ!$A$34:$A$777,$A237,СВЦЭМ!$B$34:$B$777,M$225)+'СЕТ СН'!$F$12-'СЕТ СН'!$F$21</f>
        <v>-367.67074501000002</v>
      </c>
      <c r="N237" s="37">
        <f>SUMIFS(СВЦЭМ!$G$34:$G$777,СВЦЭМ!$A$34:$A$777,$A237,СВЦЭМ!$B$34:$B$777,N$225)+'СЕТ СН'!$F$12-'СЕТ СН'!$F$21</f>
        <v>-370.96180772000002</v>
      </c>
      <c r="O237" s="37">
        <f>SUMIFS(СВЦЭМ!$G$34:$G$777,СВЦЭМ!$A$34:$A$777,$A237,СВЦЭМ!$B$34:$B$777,O$225)+'СЕТ СН'!$F$12-'СЕТ СН'!$F$21</f>
        <v>-371.97351320000001</v>
      </c>
      <c r="P237" s="37">
        <f>SUMIFS(СВЦЭМ!$G$34:$G$777,СВЦЭМ!$A$34:$A$777,$A237,СВЦЭМ!$B$34:$B$777,P$225)+'СЕТ СН'!$F$12-'СЕТ СН'!$F$21</f>
        <v>-373.43366264999997</v>
      </c>
      <c r="Q237" s="37">
        <f>SUMIFS(СВЦЭМ!$G$34:$G$777,СВЦЭМ!$A$34:$A$777,$A237,СВЦЭМ!$B$34:$B$777,Q$225)+'СЕТ СН'!$F$12-'СЕТ СН'!$F$21</f>
        <v>-374.69208098000001</v>
      </c>
      <c r="R237" s="37">
        <f>SUMIFS(СВЦЭМ!$G$34:$G$777,СВЦЭМ!$A$34:$A$777,$A237,СВЦЭМ!$B$34:$B$777,R$225)+'СЕТ СН'!$F$12-'СЕТ СН'!$F$21</f>
        <v>-375.57458622000001</v>
      </c>
      <c r="S237" s="37">
        <f>SUMIFS(СВЦЭМ!$G$34:$G$777,СВЦЭМ!$A$34:$A$777,$A237,СВЦЭМ!$B$34:$B$777,S$225)+'СЕТ СН'!$F$12-'СЕТ СН'!$F$21</f>
        <v>-371.92347010000003</v>
      </c>
      <c r="T237" s="37">
        <f>SUMIFS(СВЦЭМ!$G$34:$G$777,СВЦЭМ!$A$34:$A$777,$A237,СВЦЭМ!$B$34:$B$777,T$225)+'СЕТ СН'!$F$12-'СЕТ СН'!$F$21</f>
        <v>-363.90308908999998</v>
      </c>
      <c r="U237" s="37">
        <f>SUMIFS(СВЦЭМ!$G$34:$G$777,СВЦЭМ!$A$34:$A$777,$A237,СВЦЭМ!$B$34:$B$777,U$225)+'СЕТ СН'!$F$12-'СЕТ СН'!$F$21</f>
        <v>-357.15884410000001</v>
      </c>
      <c r="V237" s="37">
        <f>SUMIFS(СВЦЭМ!$G$34:$G$777,СВЦЭМ!$A$34:$A$777,$A237,СВЦЭМ!$B$34:$B$777,V$225)+'СЕТ СН'!$F$12-'СЕТ СН'!$F$21</f>
        <v>-361.51529300000004</v>
      </c>
      <c r="W237" s="37">
        <f>SUMIFS(СВЦЭМ!$G$34:$G$777,СВЦЭМ!$A$34:$A$777,$A237,СВЦЭМ!$B$34:$B$777,W$225)+'СЕТ СН'!$F$12-'СЕТ СН'!$F$21</f>
        <v>-372.65396838000004</v>
      </c>
      <c r="X237" s="37">
        <f>SUMIFS(СВЦЭМ!$G$34:$G$777,СВЦЭМ!$A$34:$A$777,$A237,СВЦЭМ!$B$34:$B$777,X$225)+'СЕТ СН'!$F$12-'СЕТ СН'!$F$21</f>
        <v>-383.04027431999998</v>
      </c>
      <c r="Y237" s="37">
        <f>SUMIFS(СВЦЭМ!$G$34:$G$777,СВЦЭМ!$A$34:$A$777,$A237,СВЦЭМ!$B$34:$B$777,Y$225)+'СЕТ СН'!$F$12-'СЕТ СН'!$F$21</f>
        <v>-360.32953867000003</v>
      </c>
    </row>
    <row r="238" spans="1:27" ht="15.75" x14ac:dyDescent="0.2">
      <c r="A238" s="36">
        <f t="shared" si="6"/>
        <v>43021</v>
      </c>
      <c r="B238" s="37">
        <f>SUMIFS(СВЦЭМ!$G$34:$G$777,СВЦЭМ!$A$34:$A$777,$A238,СВЦЭМ!$B$34:$B$777,B$225)+'СЕТ СН'!$F$12-'СЕТ СН'!$F$21</f>
        <v>-336.22914560000004</v>
      </c>
      <c r="C238" s="37">
        <f>SUMIFS(СВЦЭМ!$G$34:$G$777,СВЦЭМ!$A$34:$A$777,$A238,СВЦЭМ!$B$34:$B$777,C$225)+'СЕТ СН'!$F$12-'СЕТ СН'!$F$21</f>
        <v>-336.96219316999998</v>
      </c>
      <c r="D238" s="37">
        <f>SUMIFS(СВЦЭМ!$G$34:$G$777,СВЦЭМ!$A$34:$A$777,$A238,СВЦЭМ!$B$34:$B$777,D$225)+'СЕТ СН'!$F$12-'СЕТ СН'!$F$21</f>
        <v>-325.26700643999999</v>
      </c>
      <c r="E238" s="37">
        <f>SUMIFS(СВЦЭМ!$G$34:$G$777,СВЦЭМ!$A$34:$A$777,$A238,СВЦЭМ!$B$34:$B$777,E$225)+'СЕТ СН'!$F$12-'СЕТ СН'!$F$21</f>
        <v>-305.82686547999998</v>
      </c>
      <c r="F238" s="37">
        <f>SUMIFS(СВЦЭМ!$G$34:$G$777,СВЦЭМ!$A$34:$A$777,$A238,СВЦЭМ!$B$34:$B$777,F$225)+'СЕТ СН'!$F$12-'СЕТ СН'!$F$21</f>
        <v>-298.46018752999998</v>
      </c>
      <c r="G238" s="37">
        <f>SUMIFS(СВЦЭМ!$G$34:$G$777,СВЦЭМ!$A$34:$A$777,$A238,СВЦЭМ!$B$34:$B$777,G$225)+'СЕТ СН'!$F$12-'СЕТ СН'!$F$21</f>
        <v>-307.00164311999998</v>
      </c>
      <c r="H238" s="37">
        <f>SUMIFS(СВЦЭМ!$G$34:$G$777,СВЦЭМ!$A$34:$A$777,$A238,СВЦЭМ!$B$34:$B$777,H$225)+'СЕТ СН'!$F$12-'СЕТ СН'!$F$21</f>
        <v>-329.66321933</v>
      </c>
      <c r="I238" s="37">
        <f>SUMIFS(СВЦЭМ!$G$34:$G$777,СВЦЭМ!$A$34:$A$777,$A238,СВЦЭМ!$B$34:$B$777,I$225)+'СЕТ СН'!$F$12-'СЕТ СН'!$F$21</f>
        <v>-346.15790106999998</v>
      </c>
      <c r="J238" s="37">
        <f>SUMIFS(СВЦЭМ!$G$34:$G$777,СВЦЭМ!$A$34:$A$777,$A238,СВЦЭМ!$B$34:$B$777,J$225)+'СЕТ СН'!$F$12-'СЕТ СН'!$F$21</f>
        <v>-359.22688665999999</v>
      </c>
      <c r="K238" s="37">
        <f>SUMIFS(СВЦЭМ!$G$34:$G$777,СВЦЭМ!$A$34:$A$777,$A238,СВЦЭМ!$B$34:$B$777,K$225)+'СЕТ СН'!$F$12-'СЕТ СН'!$F$21</f>
        <v>-374.67960726000001</v>
      </c>
      <c r="L238" s="37">
        <f>SUMIFS(СВЦЭМ!$G$34:$G$777,СВЦЭМ!$A$34:$A$777,$A238,СВЦЭМ!$B$34:$B$777,L$225)+'СЕТ СН'!$F$12-'СЕТ СН'!$F$21</f>
        <v>-372.51180469999997</v>
      </c>
      <c r="M238" s="37">
        <f>SUMIFS(СВЦЭМ!$G$34:$G$777,СВЦЭМ!$A$34:$A$777,$A238,СВЦЭМ!$B$34:$B$777,M$225)+'СЕТ СН'!$F$12-'СЕТ СН'!$F$21</f>
        <v>-371.52820094000003</v>
      </c>
      <c r="N238" s="37">
        <f>SUMIFS(СВЦЭМ!$G$34:$G$777,СВЦЭМ!$A$34:$A$777,$A238,СВЦЭМ!$B$34:$B$777,N$225)+'СЕТ СН'!$F$12-'СЕТ СН'!$F$21</f>
        <v>-374.87021387999999</v>
      </c>
      <c r="O238" s="37">
        <f>SUMIFS(СВЦЭМ!$G$34:$G$777,СВЦЭМ!$A$34:$A$777,$A238,СВЦЭМ!$B$34:$B$777,O$225)+'СЕТ СН'!$F$12-'СЕТ СН'!$F$21</f>
        <v>-376.42076410999999</v>
      </c>
      <c r="P238" s="37">
        <f>SUMIFS(СВЦЭМ!$G$34:$G$777,СВЦЭМ!$A$34:$A$777,$A238,СВЦЭМ!$B$34:$B$777,P$225)+'СЕТ СН'!$F$12-'СЕТ СН'!$F$21</f>
        <v>-378.17523395000001</v>
      </c>
      <c r="Q238" s="37">
        <f>SUMIFS(СВЦЭМ!$G$34:$G$777,СВЦЭМ!$A$34:$A$777,$A238,СВЦЭМ!$B$34:$B$777,Q$225)+'СЕТ СН'!$F$12-'СЕТ СН'!$F$21</f>
        <v>-378.99864923000001</v>
      </c>
      <c r="R238" s="37">
        <f>SUMIFS(СВЦЭМ!$G$34:$G$777,СВЦЭМ!$A$34:$A$777,$A238,СВЦЭМ!$B$34:$B$777,R$225)+'СЕТ СН'!$F$12-'СЕТ СН'!$F$21</f>
        <v>-379.39676155000001</v>
      </c>
      <c r="S238" s="37">
        <f>SUMIFS(СВЦЭМ!$G$34:$G$777,СВЦЭМ!$A$34:$A$777,$A238,СВЦЭМ!$B$34:$B$777,S$225)+'СЕТ СН'!$F$12-'СЕТ СН'!$F$21</f>
        <v>-374.57189538</v>
      </c>
      <c r="T238" s="37">
        <f>SUMIFS(СВЦЭМ!$G$34:$G$777,СВЦЭМ!$A$34:$A$777,$A238,СВЦЭМ!$B$34:$B$777,T$225)+'СЕТ СН'!$F$12-'СЕТ СН'!$F$21</f>
        <v>-364.83951449</v>
      </c>
      <c r="U238" s="37">
        <f>SUMIFS(СВЦЭМ!$G$34:$G$777,СВЦЭМ!$A$34:$A$777,$A238,СВЦЭМ!$B$34:$B$777,U$225)+'СЕТ СН'!$F$12-'СЕТ СН'!$F$21</f>
        <v>-358.00951122999999</v>
      </c>
      <c r="V238" s="37">
        <f>SUMIFS(СВЦЭМ!$G$34:$G$777,СВЦЭМ!$A$34:$A$777,$A238,СВЦЭМ!$B$34:$B$777,V$225)+'СЕТ СН'!$F$12-'СЕТ СН'!$F$21</f>
        <v>-363.32609260999999</v>
      </c>
      <c r="W238" s="37">
        <f>SUMIFS(СВЦЭМ!$G$34:$G$777,СВЦЭМ!$A$34:$A$777,$A238,СВЦЭМ!$B$34:$B$777,W$225)+'СЕТ СН'!$F$12-'СЕТ СН'!$F$21</f>
        <v>-375.02014248</v>
      </c>
      <c r="X238" s="37">
        <f>SUMIFS(СВЦЭМ!$G$34:$G$777,СВЦЭМ!$A$34:$A$777,$A238,СВЦЭМ!$B$34:$B$777,X$225)+'СЕТ СН'!$F$12-'СЕТ СН'!$F$21</f>
        <v>-374.14650568000002</v>
      </c>
      <c r="Y238" s="37">
        <f>SUMIFS(СВЦЭМ!$G$34:$G$777,СВЦЭМ!$A$34:$A$777,$A238,СВЦЭМ!$B$34:$B$777,Y$225)+'СЕТ СН'!$F$12-'СЕТ СН'!$F$21</f>
        <v>-342.52406382999999</v>
      </c>
    </row>
    <row r="239" spans="1:27" ht="15.75" x14ac:dyDescent="0.2">
      <c r="A239" s="36">
        <f t="shared" si="6"/>
        <v>43022</v>
      </c>
      <c r="B239" s="37">
        <f>SUMIFS(СВЦЭМ!$G$34:$G$777,СВЦЭМ!$A$34:$A$777,$A239,СВЦЭМ!$B$34:$B$777,B$225)+'СЕТ СН'!$F$12-'СЕТ СН'!$F$21</f>
        <v>-320.60186754</v>
      </c>
      <c r="C239" s="37">
        <f>SUMIFS(СВЦЭМ!$G$34:$G$777,СВЦЭМ!$A$34:$A$777,$A239,СВЦЭМ!$B$34:$B$777,C$225)+'СЕТ СН'!$F$12-'СЕТ СН'!$F$21</f>
        <v>-303.92278926</v>
      </c>
      <c r="D239" s="37">
        <f>SUMIFS(СВЦЭМ!$G$34:$G$777,СВЦЭМ!$A$34:$A$777,$A239,СВЦЭМ!$B$34:$B$777,D$225)+'СЕТ СН'!$F$12-'СЕТ СН'!$F$21</f>
        <v>-308.58714445999999</v>
      </c>
      <c r="E239" s="37">
        <f>SUMIFS(СВЦЭМ!$G$34:$G$777,СВЦЭМ!$A$34:$A$777,$A239,СВЦЭМ!$B$34:$B$777,E$225)+'СЕТ СН'!$F$12-'СЕТ СН'!$F$21</f>
        <v>-303.46921629000002</v>
      </c>
      <c r="F239" s="37">
        <f>SUMIFS(СВЦЭМ!$G$34:$G$777,СВЦЭМ!$A$34:$A$777,$A239,СВЦЭМ!$B$34:$B$777,F$225)+'СЕТ СН'!$F$12-'СЕТ СН'!$F$21</f>
        <v>-304.78291065000002</v>
      </c>
      <c r="G239" s="37">
        <f>SUMIFS(СВЦЭМ!$G$34:$G$777,СВЦЭМ!$A$34:$A$777,$A239,СВЦЭМ!$B$34:$B$777,G$225)+'СЕТ СН'!$F$12-'СЕТ СН'!$F$21</f>
        <v>-307.65188617000001</v>
      </c>
      <c r="H239" s="37">
        <f>SUMIFS(СВЦЭМ!$G$34:$G$777,СВЦЭМ!$A$34:$A$777,$A239,СВЦЭМ!$B$34:$B$777,H$225)+'СЕТ СН'!$F$12-'СЕТ СН'!$F$21</f>
        <v>-318.54166656000001</v>
      </c>
      <c r="I239" s="37">
        <f>SUMIFS(СВЦЭМ!$G$34:$G$777,СВЦЭМ!$A$34:$A$777,$A239,СВЦЭМ!$B$34:$B$777,I$225)+'СЕТ СН'!$F$12-'СЕТ СН'!$F$21</f>
        <v>-331.96829962999999</v>
      </c>
      <c r="J239" s="37">
        <f>SUMIFS(СВЦЭМ!$G$34:$G$777,СВЦЭМ!$A$34:$A$777,$A239,СВЦЭМ!$B$34:$B$777,J$225)+'СЕТ СН'!$F$12-'СЕТ СН'!$F$21</f>
        <v>-362.07876500999998</v>
      </c>
      <c r="K239" s="37">
        <f>SUMIFS(СВЦЭМ!$G$34:$G$777,СВЦЭМ!$A$34:$A$777,$A239,СВЦЭМ!$B$34:$B$777,K$225)+'СЕТ СН'!$F$12-'СЕТ СН'!$F$21</f>
        <v>-384.98452243999998</v>
      </c>
      <c r="L239" s="37">
        <f>SUMIFS(СВЦЭМ!$G$34:$G$777,СВЦЭМ!$A$34:$A$777,$A239,СВЦЭМ!$B$34:$B$777,L$225)+'СЕТ СН'!$F$12-'СЕТ СН'!$F$21</f>
        <v>-376.60537264999999</v>
      </c>
      <c r="M239" s="37">
        <f>SUMIFS(СВЦЭМ!$G$34:$G$777,СВЦЭМ!$A$34:$A$777,$A239,СВЦЭМ!$B$34:$B$777,M$225)+'СЕТ СН'!$F$12-'СЕТ СН'!$F$21</f>
        <v>-373.27202625000001</v>
      </c>
      <c r="N239" s="37">
        <f>SUMIFS(СВЦЭМ!$G$34:$G$777,СВЦЭМ!$A$34:$A$777,$A239,СВЦЭМ!$B$34:$B$777,N$225)+'СЕТ СН'!$F$12-'СЕТ СН'!$F$21</f>
        <v>-376.82101867</v>
      </c>
      <c r="O239" s="37">
        <f>SUMIFS(СВЦЭМ!$G$34:$G$777,СВЦЭМ!$A$34:$A$777,$A239,СВЦЭМ!$B$34:$B$777,O$225)+'СЕТ СН'!$F$12-'СЕТ СН'!$F$21</f>
        <v>-379.22087668</v>
      </c>
      <c r="P239" s="37">
        <f>SUMIFS(СВЦЭМ!$G$34:$G$777,СВЦЭМ!$A$34:$A$777,$A239,СВЦЭМ!$B$34:$B$777,P$225)+'СЕТ СН'!$F$12-'СЕТ СН'!$F$21</f>
        <v>-380.53929188999996</v>
      </c>
      <c r="Q239" s="37">
        <f>SUMIFS(СВЦЭМ!$G$34:$G$777,СВЦЭМ!$A$34:$A$777,$A239,СВЦЭМ!$B$34:$B$777,Q$225)+'СЕТ СН'!$F$12-'СЕТ СН'!$F$21</f>
        <v>-380.85862236000003</v>
      </c>
      <c r="R239" s="37">
        <f>SUMIFS(СВЦЭМ!$G$34:$G$777,СВЦЭМ!$A$34:$A$777,$A239,СВЦЭМ!$B$34:$B$777,R$225)+'СЕТ СН'!$F$12-'СЕТ СН'!$F$21</f>
        <v>-382.13022228</v>
      </c>
      <c r="S239" s="37">
        <f>SUMIFS(СВЦЭМ!$G$34:$G$777,СВЦЭМ!$A$34:$A$777,$A239,СВЦЭМ!$B$34:$B$777,S$225)+'СЕТ СН'!$F$12-'СЕТ СН'!$F$21</f>
        <v>-377.58734261000001</v>
      </c>
      <c r="T239" s="37">
        <f>SUMIFS(СВЦЭМ!$G$34:$G$777,СВЦЭМ!$A$34:$A$777,$A239,СВЦЭМ!$B$34:$B$777,T$225)+'СЕТ СН'!$F$12-'СЕТ СН'!$F$21</f>
        <v>-366.51992171000001</v>
      </c>
      <c r="U239" s="37">
        <f>SUMIFS(СВЦЭМ!$G$34:$G$777,СВЦЭМ!$A$34:$A$777,$A239,СВЦЭМ!$B$34:$B$777,U$225)+'СЕТ СН'!$F$12-'СЕТ СН'!$F$21</f>
        <v>-358.16587779999998</v>
      </c>
      <c r="V239" s="37">
        <f>SUMIFS(СВЦЭМ!$G$34:$G$777,СВЦЭМ!$A$34:$A$777,$A239,СВЦЭМ!$B$34:$B$777,V$225)+'СЕТ СН'!$F$12-'СЕТ СН'!$F$21</f>
        <v>-367.83841713999999</v>
      </c>
      <c r="W239" s="37">
        <f>SUMIFS(СВЦЭМ!$G$34:$G$777,СВЦЭМ!$A$34:$A$777,$A239,СВЦЭМ!$B$34:$B$777,W$225)+'СЕТ СН'!$F$12-'СЕТ СН'!$F$21</f>
        <v>-381.20805696000002</v>
      </c>
      <c r="X239" s="37">
        <f>SUMIFS(СВЦЭМ!$G$34:$G$777,СВЦЭМ!$A$34:$A$777,$A239,СВЦЭМ!$B$34:$B$777,X$225)+'СЕТ СН'!$F$12-'СЕТ СН'!$F$21</f>
        <v>-372.08291826000004</v>
      </c>
      <c r="Y239" s="37">
        <f>SUMIFS(СВЦЭМ!$G$34:$G$777,СВЦЭМ!$A$34:$A$777,$A239,СВЦЭМ!$B$34:$B$777,Y$225)+'СЕТ СН'!$F$12-'СЕТ СН'!$F$21</f>
        <v>-343.71286254</v>
      </c>
    </row>
    <row r="240" spans="1:27" ht="15.75" x14ac:dyDescent="0.2">
      <c r="A240" s="36">
        <f t="shared" si="6"/>
        <v>43023</v>
      </c>
      <c r="B240" s="37">
        <f>SUMIFS(СВЦЭМ!$G$34:$G$777,СВЦЭМ!$A$34:$A$777,$A240,СВЦЭМ!$B$34:$B$777,B$225)+'СЕТ СН'!$F$12-'СЕТ СН'!$F$21</f>
        <v>-329.14370954000003</v>
      </c>
      <c r="C240" s="37">
        <f>SUMIFS(СВЦЭМ!$G$34:$G$777,СВЦЭМ!$A$34:$A$777,$A240,СВЦЭМ!$B$34:$B$777,C$225)+'СЕТ СН'!$F$12-'СЕТ СН'!$F$21</f>
        <v>-314.54060813000001</v>
      </c>
      <c r="D240" s="37">
        <f>SUMIFS(СВЦЭМ!$G$34:$G$777,СВЦЭМ!$A$34:$A$777,$A240,СВЦЭМ!$B$34:$B$777,D$225)+'СЕТ СН'!$F$12-'СЕТ СН'!$F$21</f>
        <v>-304.52391710000001</v>
      </c>
      <c r="E240" s="37">
        <f>SUMIFS(СВЦЭМ!$G$34:$G$777,СВЦЭМ!$A$34:$A$777,$A240,СВЦЭМ!$B$34:$B$777,E$225)+'СЕТ СН'!$F$12-'СЕТ СН'!$F$21</f>
        <v>-300.16617278000001</v>
      </c>
      <c r="F240" s="37">
        <f>SUMIFS(СВЦЭМ!$G$34:$G$777,СВЦЭМ!$A$34:$A$777,$A240,СВЦЭМ!$B$34:$B$777,F$225)+'СЕТ СН'!$F$12-'СЕТ СН'!$F$21</f>
        <v>-300.23225596999998</v>
      </c>
      <c r="G240" s="37">
        <f>SUMIFS(СВЦЭМ!$G$34:$G$777,СВЦЭМ!$A$34:$A$777,$A240,СВЦЭМ!$B$34:$B$777,G$225)+'СЕТ СН'!$F$12-'СЕТ СН'!$F$21</f>
        <v>-307.58418800999999</v>
      </c>
      <c r="H240" s="37">
        <f>SUMIFS(СВЦЭМ!$G$34:$G$777,СВЦЭМ!$A$34:$A$777,$A240,СВЦЭМ!$B$34:$B$777,H$225)+'СЕТ СН'!$F$12-'СЕТ СН'!$F$21</f>
        <v>-315.28114947</v>
      </c>
      <c r="I240" s="37">
        <f>SUMIFS(СВЦЭМ!$G$34:$G$777,СВЦЭМ!$A$34:$A$777,$A240,СВЦЭМ!$B$34:$B$777,I$225)+'СЕТ СН'!$F$12-'СЕТ СН'!$F$21</f>
        <v>-325.17905177</v>
      </c>
      <c r="J240" s="37">
        <f>SUMIFS(СВЦЭМ!$G$34:$G$777,СВЦЭМ!$A$34:$A$777,$A240,СВЦЭМ!$B$34:$B$777,J$225)+'СЕТ СН'!$F$12-'СЕТ СН'!$F$21</f>
        <v>-357.78826759000003</v>
      </c>
      <c r="K240" s="37">
        <f>SUMIFS(СВЦЭМ!$G$34:$G$777,СВЦЭМ!$A$34:$A$777,$A240,СВЦЭМ!$B$34:$B$777,K$225)+'СЕТ СН'!$F$12-'СЕТ СН'!$F$21</f>
        <v>-385.17465773999999</v>
      </c>
      <c r="L240" s="37">
        <f>SUMIFS(СВЦЭМ!$G$34:$G$777,СВЦЭМ!$A$34:$A$777,$A240,СВЦЭМ!$B$34:$B$777,L$225)+'СЕТ СН'!$F$12-'СЕТ СН'!$F$21</f>
        <v>-380.22769685000003</v>
      </c>
      <c r="M240" s="37">
        <f>SUMIFS(СВЦЭМ!$G$34:$G$777,СВЦЭМ!$A$34:$A$777,$A240,СВЦЭМ!$B$34:$B$777,M$225)+'СЕТ СН'!$F$12-'СЕТ СН'!$F$21</f>
        <v>-378.12562986</v>
      </c>
      <c r="N240" s="37">
        <f>SUMIFS(СВЦЭМ!$G$34:$G$777,СВЦЭМ!$A$34:$A$777,$A240,СВЦЭМ!$B$34:$B$777,N$225)+'СЕТ СН'!$F$12-'СЕТ СН'!$F$21</f>
        <v>-381.82669073</v>
      </c>
      <c r="O240" s="37">
        <f>SUMIFS(СВЦЭМ!$G$34:$G$777,СВЦЭМ!$A$34:$A$777,$A240,СВЦЭМ!$B$34:$B$777,O$225)+'СЕТ СН'!$F$12-'СЕТ СН'!$F$21</f>
        <v>-384.22626507000001</v>
      </c>
      <c r="P240" s="37">
        <f>SUMIFS(СВЦЭМ!$G$34:$G$777,СВЦЭМ!$A$34:$A$777,$A240,СВЦЭМ!$B$34:$B$777,P$225)+'СЕТ СН'!$F$12-'СЕТ СН'!$F$21</f>
        <v>-385.80181601999999</v>
      </c>
      <c r="Q240" s="37">
        <f>SUMIFS(СВЦЭМ!$G$34:$G$777,СВЦЭМ!$A$34:$A$777,$A240,СВЦЭМ!$B$34:$B$777,Q$225)+'СЕТ СН'!$F$12-'СЕТ СН'!$F$21</f>
        <v>-386.39402702999996</v>
      </c>
      <c r="R240" s="37">
        <f>SUMIFS(СВЦЭМ!$G$34:$G$777,СВЦЭМ!$A$34:$A$777,$A240,СВЦЭМ!$B$34:$B$777,R$225)+'СЕТ СН'!$F$12-'СЕТ СН'!$F$21</f>
        <v>-386.35581995000001</v>
      </c>
      <c r="S240" s="37">
        <f>SUMIFS(СВЦЭМ!$G$34:$G$777,СВЦЭМ!$A$34:$A$777,$A240,СВЦЭМ!$B$34:$B$777,S$225)+'СЕТ СН'!$F$12-'СЕТ СН'!$F$21</f>
        <v>-379.62493875000001</v>
      </c>
      <c r="T240" s="37">
        <f>SUMIFS(СВЦЭМ!$G$34:$G$777,СВЦЭМ!$A$34:$A$777,$A240,СВЦЭМ!$B$34:$B$777,T$225)+'СЕТ СН'!$F$12-'СЕТ СН'!$F$21</f>
        <v>-368.49486562999999</v>
      </c>
      <c r="U240" s="37">
        <f>SUMIFS(СВЦЭМ!$G$34:$G$777,СВЦЭМ!$A$34:$A$777,$A240,СВЦЭМ!$B$34:$B$777,U$225)+'СЕТ СН'!$F$12-'СЕТ СН'!$F$21</f>
        <v>-359.82175146999998</v>
      </c>
      <c r="V240" s="37">
        <f>SUMIFS(СВЦЭМ!$G$34:$G$777,СВЦЭМ!$A$34:$A$777,$A240,СВЦЭМ!$B$34:$B$777,V$225)+'СЕТ СН'!$F$12-'СЕТ СН'!$F$21</f>
        <v>-364.59540837999998</v>
      </c>
      <c r="W240" s="37">
        <f>SUMIFS(СВЦЭМ!$G$34:$G$777,СВЦЭМ!$A$34:$A$777,$A240,СВЦЭМ!$B$34:$B$777,W$225)+'СЕТ СН'!$F$12-'СЕТ СН'!$F$21</f>
        <v>-376.15700943000002</v>
      </c>
      <c r="X240" s="37">
        <f>SUMIFS(СВЦЭМ!$G$34:$G$777,СВЦЭМ!$A$34:$A$777,$A240,СВЦЭМ!$B$34:$B$777,X$225)+'СЕТ СН'!$F$12-'СЕТ СН'!$F$21</f>
        <v>-380.39237460999999</v>
      </c>
      <c r="Y240" s="37">
        <f>SUMIFS(СВЦЭМ!$G$34:$G$777,СВЦЭМ!$A$34:$A$777,$A240,СВЦЭМ!$B$34:$B$777,Y$225)+'СЕТ СН'!$F$12-'СЕТ СН'!$F$21</f>
        <v>-353.81631557000003</v>
      </c>
    </row>
    <row r="241" spans="1:25" ht="15.75" x14ac:dyDescent="0.2">
      <c r="A241" s="36">
        <f t="shared" si="6"/>
        <v>43024</v>
      </c>
      <c r="B241" s="37">
        <f>SUMIFS(СВЦЭМ!$G$34:$G$777,СВЦЭМ!$A$34:$A$777,$A241,СВЦЭМ!$B$34:$B$777,B$225)+'СЕТ СН'!$F$12-'СЕТ СН'!$F$21</f>
        <v>-345.28346780000004</v>
      </c>
      <c r="C241" s="37">
        <f>SUMIFS(СВЦЭМ!$G$34:$G$777,СВЦЭМ!$A$34:$A$777,$A241,СВЦЭМ!$B$34:$B$777,C$225)+'СЕТ СН'!$F$12-'СЕТ СН'!$F$21</f>
        <v>-335.36298495</v>
      </c>
      <c r="D241" s="37">
        <f>SUMIFS(СВЦЭМ!$G$34:$G$777,СВЦЭМ!$A$34:$A$777,$A241,СВЦЭМ!$B$34:$B$777,D$225)+'СЕТ СН'!$F$12-'СЕТ СН'!$F$21</f>
        <v>-326.94969988000003</v>
      </c>
      <c r="E241" s="37">
        <f>SUMIFS(СВЦЭМ!$G$34:$G$777,СВЦЭМ!$A$34:$A$777,$A241,СВЦЭМ!$B$34:$B$777,E$225)+'СЕТ СН'!$F$12-'СЕТ СН'!$F$21</f>
        <v>-323.20446017</v>
      </c>
      <c r="F241" s="37">
        <f>SUMIFS(СВЦЭМ!$G$34:$G$777,СВЦЭМ!$A$34:$A$777,$A241,СВЦЭМ!$B$34:$B$777,F$225)+'СЕТ СН'!$F$12-'СЕТ СН'!$F$21</f>
        <v>-324.37861895000003</v>
      </c>
      <c r="G241" s="37">
        <f>SUMIFS(СВЦЭМ!$G$34:$G$777,СВЦЭМ!$A$34:$A$777,$A241,СВЦЭМ!$B$34:$B$777,G$225)+'СЕТ СН'!$F$12-'СЕТ СН'!$F$21</f>
        <v>-332.26953001999999</v>
      </c>
      <c r="H241" s="37">
        <f>SUMIFS(СВЦЭМ!$G$34:$G$777,СВЦЭМ!$A$34:$A$777,$A241,СВЦЭМ!$B$34:$B$777,H$225)+'СЕТ СН'!$F$12-'СЕТ СН'!$F$21</f>
        <v>-333.37867342999999</v>
      </c>
      <c r="I241" s="37">
        <f>SUMIFS(СВЦЭМ!$G$34:$G$777,СВЦЭМ!$A$34:$A$777,$A241,СВЦЭМ!$B$34:$B$777,I$225)+'СЕТ СН'!$F$12-'СЕТ СН'!$F$21</f>
        <v>-337.16076522000003</v>
      </c>
      <c r="J241" s="37">
        <f>SUMIFS(СВЦЭМ!$G$34:$G$777,СВЦЭМ!$A$34:$A$777,$A241,СВЦЭМ!$B$34:$B$777,J$225)+'СЕТ СН'!$F$12-'СЕТ СН'!$F$21</f>
        <v>-348.00915408000003</v>
      </c>
      <c r="K241" s="37">
        <f>SUMIFS(СВЦЭМ!$G$34:$G$777,СВЦЭМ!$A$34:$A$777,$A241,СВЦЭМ!$B$34:$B$777,K$225)+'СЕТ СН'!$F$12-'СЕТ СН'!$F$21</f>
        <v>-365.24767227000001</v>
      </c>
      <c r="L241" s="37">
        <f>SUMIFS(СВЦЭМ!$G$34:$G$777,СВЦЭМ!$A$34:$A$777,$A241,СВЦЭМ!$B$34:$B$777,L$225)+'СЕТ СН'!$F$12-'СЕТ СН'!$F$21</f>
        <v>-387.76485861000003</v>
      </c>
      <c r="M241" s="37">
        <f>SUMIFS(СВЦЭМ!$G$34:$G$777,СВЦЭМ!$A$34:$A$777,$A241,СВЦЭМ!$B$34:$B$777,M$225)+'СЕТ СН'!$F$12-'СЕТ СН'!$F$21</f>
        <v>-399.11378160000004</v>
      </c>
      <c r="N241" s="37">
        <f>SUMIFS(СВЦЭМ!$G$34:$G$777,СВЦЭМ!$A$34:$A$777,$A241,СВЦЭМ!$B$34:$B$777,N$225)+'СЕТ СН'!$F$12-'СЕТ СН'!$F$21</f>
        <v>-399.8593687</v>
      </c>
      <c r="O241" s="37">
        <f>SUMIFS(СВЦЭМ!$G$34:$G$777,СВЦЭМ!$A$34:$A$777,$A241,СВЦЭМ!$B$34:$B$777,O$225)+'СЕТ СН'!$F$12-'СЕТ СН'!$F$21</f>
        <v>-399.11730714999999</v>
      </c>
      <c r="P241" s="37">
        <f>SUMIFS(СВЦЭМ!$G$34:$G$777,СВЦЭМ!$A$34:$A$777,$A241,СВЦЭМ!$B$34:$B$777,P$225)+'СЕТ СН'!$F$12-'СЕТ СН'!$F$21</f>
        <v>-401.29253388999996</v>
      </c>
      <c r="Q241" s="37">
        <f>SUMIFS(СВЦЭМ!$G$34:$G$777,СВЦЭМ!$A$34:$A$777,$A241,СВЦЭМ!$B$34:$B$777,Q$225)+'СЕТ СН'!$F$12-'СЕТ СН'!$F$21</f>
        <v>-401.70413244999997</v>
      </c>
      <c r="R241" s="37">
        <f>SUMIFS(СВЦЭМ!$G$34:$G$777,СВЦЭМ!$A$34:$A$777,$A241,СВЦЭМ!$B$34:$B$777,R$225)+'СЕТ СН'!$F$12-'СЕТ СН'!$F$21</f>
        <v>-402.27753488999997</v>
      </c>
      <c r="S241" s="37">
        <f>SUMIFS(СВЦЭМ!$G$34:$G$777,СВЦЭМ!$A$34:$A$777,$A241,СВЦЭМ!$B$34:$B$777,S$225)+'СЕТ СН'!$F$12-'СЕТ СН'!$F$21</f>
        <v>-399.57142325999996</v>
      </c>
      <c r="T241" s="37">
        <f>SUMIFS(СВЦЭМ!$G$34:$G$777,СВЦЭМ!$A$34:$A$777,$A241,СВЦЭМ!$B$34:$B$777,T$225)+'СЕТ СН'!$F$12-'СЕТ СН'!$F$21</f>
        <v>-395.66338635</v>
      </c>
      <c r="U241" s="37">
        <f>SUMIFS(СВЦЭМ!$G$34:$G$777,СВЦЭМ!$A$34:$A$777,$A241,СВЦЭМ!$B$34:$B$777,U$225)+'СЕТ СН'!$F$12-'СЕТ СН'!$F$21</f>
        <v>-392.98407653000004</v>
      </c>
      <c r="V241" s="37">
        <f>SUMIFS(СВЦЭМ!$G$34:$G$777,СВЦЭМ!$A$34:$A$777,$A241,СВЦЭМ!$B$34:$B$777,V$225)+'СЕТ СН'!$F$12-'СЕТ СН'!$F$21</f>
        <v>-382.24646781000001</v>
      </c>
      <c r="W241" s="37">
        <f>SUMIFS(СВЦЭМ!$G$34:$G$777,СВЦЭМ!$A$34:$A$777,$A241,СВЦЭМ!$B$34:$B$777,W$225)+'СЕТ СН'!$F$12-'СЕТ СН'!$F$21</f>
        <v>-366.82805738000002</v>
      </c>
      <c r="X241" s="37">
        <f>SUMIFS(СВЦЭМ!$G$34:$G$777,СВЦЭМ!$A$34:$A$777,$A241,СВЦЭМ!$B$34:$B$777,X$225)+'СЕТ СН'!$F$12-'СЕТ СН'!$F$21</f>
        <v>-348.22812622000004</v>
      </c>
      <c r="Y241" s="37">
        <f>SUMIFS(СВЦЭМ!$G$34:$G$777,СВЦЭМ!$A$34:$A$777,$A241,СВЦЭМ!$B$34:$B$777,Y$225)+'СЕТ СН'!$F$12-'СЕТ СН'!$F$21</f>
        <v>-338.21113876000004</v>
      </c>
    </row>
    <row r="242" spans="1:25" ht="15.75" x14ac:dyDescent="0.2">
      <c r="A242" s="36">
        <f t="shared" si="6"/>
        <v>43025</v>
      </c>
      <c r="B242" s="37">
        <f>SUMIFS(СВЦЭМ!$G$34:$G$777,СВЦЭМ!$A$34:$A$777,$A242,СВЦЭМ!$B$34:$B$777,B$225)+'СЕТ СН'!$F$12-'СЕТ СН'!$F$21</f>
        <v>-338.45096182999998</v>
      </c>
      <c r="C242" s="37">
        <f>SUMIFS(СВЦЭМ!$G$34:$G$777,СВЦЭМ!$A$34:$A$777,$A242,СВЦЭМ!$B$34:$B$777,C$225)+'СЕТ СН'!$F$12-'СЕТ СН'!$F$21</f>
        <v>-330.47178269</v>
      </c>
      <c r="D242" s="37">
        <f>SUMIFS(СВЦЭМ!$G$34:$G$777,СВЦЭМ!$A$34:$A$777,$A242,СВЦЭМ!$B$34:$B$777,D$225)+'СЕТ СН'!$F$12-'СЕТ СН'!$F$21</f>
        <v>-320.34072737000002</v>
      </c>
      <c r="E242" s="37">
        <f>SUMIFS(СВЦЭМ!$G$34:$G$777,СВЦЭМ!$A$34:$A$777,$A242,СВЦЭМ!$B$34:$B$777,E$225)+'СЕТ СН'!$F$12-'СЕТ СН'!$F$21</f>
        <v>-317.33158111</v>
      </c>
      <c r="F242" s="37">
        <f>SUMIFS(СВЦЭМ!$G$34:$G$777,СВЦЭМ!$A$34:$A$777,$A242,СВЦЭМ!$B$34:$B$777,F$225)+'СЕТ СН'!$F$12-'СЕТ СН'!$F$21</f>
        <v>-316.18368613000001</v>
      </c>
      <c r="G242" s="37">
        <f>SUMIFS(СВЦЭМ!$G$34:$G$777,СВЦЭМ!$A$34:$A$777,$A242,СВЦЭМ!$B$34:$B$777,G$225)+'СЕТ СН'!$F$12-'СЕТ СН'!$F$21</f>
        <v>-322.44383020999999</v>
      </c>
      <c r="H242" s="37">
        <f>SUMIFS(СВЦЭМ!$G$34:$G$777,СВЦЭМ!$A$34:$A$777,$A242,СВЦЭМ!$B$34:$B$777,H$225)+'СЕТ СН'!$F$12-'СЕТ СН'!$F$21</f>
        <v>-332.84771463999999</v>
      </c>
      <c r="I242" s="37">
        <f>SUMIFS(СВЦЭМ!$G$34:$G$777,СВЦЭМ!$A$34:$A$777,$A242,СВЦЭМ!$B$34:$B$777,I$225)+'СЕТ СН'!$F$12-'СЕТ СН'!$F$21</f>
        <v>-334.31860745</v>
      </c>
      <c r="J242" s="37">
        <f>SUMIFS(СВЦЭМ!$G$34:$G$777,СВЦЭМ!$A$34:$A$777,$A242,СВЦЭМ!$B$34:$B$777,J$225)+'СЕТ СН'!$F$12-'СЕТ СН'!$F$21</f>
        <v>-347.11018682999998</v>
      </c>
      <c r="K242" s="37">
        <f>SUMIFS(СВЦЭМ!$G$34:$G$777,СВЦЭМ!$A$34:$A$777,$A242,СВЦЭМ!$B$34:$B$777,K$225)+'СЕТ СН'!$F$12-'СЕТ СН'!$F$21</f>
        <v>-364.99074566000002</v>
      </c>
      <c r="L242" s="37">
        <f>SUMIFS(СВЦЭМ!$G$34:$G$777,СВЦЭМ!$A$34:$A$777,$A242,СВЦЭМ!$B$34:$B$777,L$225)+'СЕТ СН'!$F$12-'СЕТ СН'!$F$21</f>
        <v>-384.65996382000003</v>
      </c>
      <c r="M242" s="37">
        <f>SUMIFS(СВЦЭМ!$G$34:$G$777,СВЦЭМ!$A$34:$A$777,$A242,СВЦЭМ!$B$34:$B$777,M$225)+'СЕТ СН'!$F$12-'СЕТ СН'!$F$21</f>
        <v>-394.77369074000001</v>
      </c>
      <c r="N242" s="37">
        <f>SUMIFS(СВЦЭМ!$G$34:$G$777,СВЦЭМ!$A$34:$A$777,$A242,СВЦЭМ!$B$34:$B$777,N$225)+'СЕТ СН'!$F$12-'СЕТ СН'!$F$21</f>
        <v>-396.70725024000001</v>
      </c>
      <c r="O242" s="37">
        <f>SUMIFS(СВЦЭМ!$G$34:$G$777,СВЦЭМ!$A$34:$A$777,$A242,СВЦЭМ!$B$34:$B$777,O$225)+'СЕТ СН'!$F$12-'СЕТ СН'!$F$21</f>
        <v>-396.65577338000003</v>
      </c>
      <c r="P242" s="37">
        <f>SUMIFS(СВЦЭМ!$G$34:$G$777,СВЦЭМ!$A$34:$A$777,$A242,СВЦЭМ!$B$34:$B$777,P$225)+'СЕТ СН'!$F$12-'СЕТ СН'!$F$21</f>
        <v>-398.48208051</v>
      </c>
      <c r="Q242" s="37">
        <f>SUMIFS(СВЦЭМ!$G$34:$G$777,СВЦЭМ!$A$34:$A$777,$A242,СВЦЭМ!$B$34:$B$777,Q$225)+'СЕТ СН'!$F$12-'СЕТ СН'!$F$21</f>
        <v>-399.04310158999999</v>
      </c>
      <c r="R242" s="37">
        <f>SUMIFS(СВЦЭМ!$G$34:$G$777,СВЦЭМ!$A$34:$A$777,$A242,СВЦЭМ!$B$34:$B$777,R$225)+'СЕТ СН'!$F$12-'СЕТ СН'!$F$21</f>
        <v>-398.98198466999997</v>
      </c>
      <c r="S242" s="37">
        <f>SUMIFS(СВЦЭМ!$G$34:$G$777,СВЦЭМ!$A$34:$A$777,$A242,СВЦЭМ!$B$34:$B$777,S$225)+'СЕТ СН'!$F$12-'СЕТ СН'!$F$21</f>
        <v>-397.32259393999999</v>
      </c>
      <c r="T242" s="37">
        <f>SUMIFS(СВЦЭМ!$G$34:$G$777,СВЦЭМ!$A$34:$A$777,$A242,СВЦЭМ!$B$34:$B$777,T$225)+'СЕТ СН'!$F$12-'СЕТ СН'!$F$21</f>
        <v>-391.87731051000003</v>
      </c>
      <c r="U242" s="37">
        <f>SUMIFS(СВЦЭМ!$G$34:$G$777,СВЦЭМ!$A$34:$A$777,$A242,СВЦЭМ!$B$34:$B$777,U$225)+'СЕТ СН'!$F$12-'СЕТ СН'!$F$21</f>
        <v>-383.00314936000001</v>
      </c>
      <c r="V242" s="37">
        <f>SUMIFS(СВЦЭМ!$G$34:$G$777,СВЦЭМ!$A$34:$A$777,$A242,СВЦЭМ!$B$34:$B$777,V$225)+'СЕТ СН'!$F$12-'СЕТ СН'!$F$21</f>
        <v>-384.52914713000001</v>
      </c>
      <c r="W242" s="37">
        <f>SUMIFS(СВЦЭМ!$G$34:$G$777,СВЦЭМ!$A$34:$A$777,$A242,СВЦЭМ!$B$34:$B$777,W$225)+'СЕТ СН'!$F$12-'СЕТ СН'!$F$21</f>
        <v>-368.39911274999997</v>
      </c>
      <c r="X242" s="37">
        <f>SUMIFS(СВЦЭМ!$G$34:$G$777,СВЦЭМ!$A$34:$A$777,$A242,СВЦЭМ!$B$34:$B$777,X$225)+'СЕТ СН'!$F$12-'СЕТ СН'!$F$21</f>
        <v>-350.74613046000002</v>
      </c>
      <c r="Y242" s="37">
        <f>SUMIFS(СВЦЭМ!$G$34:$G$777,СВЦЭМ!$A$34:$A$777,$A242,СВЦЭМ!$B$34:$B$777,Y$225)+'СЕТ СН'!$F$12-'СЕТ СН'!$F$21</f>
        <v>-340.99143035999998</v>
      </c>
    </row>
    <row r="243" spans="1:25" ht="15.75" x14ac:dyDescent="0.2">
      <c r="A243" s="36">
        <f t="shared" si="6"/>
        <v>43026</v>
      </c>
      <c r="B243" s="37">
        <f>SUMIFS(СВЦЭМ!$G$34:$G$777,СВЦЭМ!$A$34:$A$777,$A243,СВЦЭМ!$B$34:$B$777,B$225)+'СЕТ СН'!$F$12-'СЕТ СН'!$F$21</f>
        <v>-334.56902779000001</v>
      </c>
      <c r="C243" s="37">
        <f>SUMIFS(СВЦЭМ!$G$34:$G$777,СВЦЭМ!$A$34:$A$777,$A243,СВЦЭМ!$B$34:$B$777,C$225)+'СЕТ СН'!$F$12-'СЕТ СН'!$F$21</f>
        <v>-328.75025801000004</v>
      </c>
      <c r="D243" s="37">
        <f>SUMIFS(СВЦЭМ!$G$34:$G$777,СВЦЭМ!$A$34:$A$777,$A243,СВЦЭМ!$B$34:$B$777,D$225)+'СЕТ СН'!$F$12-'СЕТ СН'!$F$21</f>
        <v>-318.70773149000001</v>
      </c>
      <c r="E243" s="37">
        <f>SUMIFS(СВЦЭМ!$G$34:$G$777,СВЦЭМ!$A$34:$A$777,$A243,СВЦЭМ!$B$34:$B$777,E$225)+'СЕТ СН'!$F$12-'СЕТ СН'!$F$21</f>
        <v>-316.63506596000002</v>
      </c>
      <c r="F243" s="37">
        <f>SUMIFS(СВЦЭМ!$G$34:$G$777,СВЦЭМ!$A$34:$A$777,$A243,СВЦЭМ!$B$34:$B$777,F$225)+'СЕТ СН'!$F$12-'СЕТ СН'!$F$21</f>
        <v>-316.93770670999999</v>
      </c>
      <c r="G243" s="37">
        <f>SUMIFS(СВЦЭМ!$G$34:$G$777,СВЦЭМ!$A$34:$A$777,$A243,СВЦЭМ!$B$34:$B$777,G$225)+'СЕТ СН'!$F$12-'СЕТ СН'!$F$21</f>
        <v>-323.21503340999999</v>
      </c>
      <c r="H243" s="37">
        <f>SUMIFS(СВЦЭМ!$G$34:$G$777,СВЦЭМ!$A$34:$A$777,$A243,СВЦЭМ!$B$34:$B$777,H$225)+'СЕТ СН'!$F$12-'СЕТ СН'!$F$21</f>
        <v>-327.05937273000001</v>
      </c>
      <c r="I243" s="37">
        <f>SUMIFS(СВЦЭМ!$G$34:$G$777,СВЦЭМ!$A$34:$A$777,$A243,СВЦЭМ!$B$34:$B$777,I$225)+'СЕТ СН'!$F$12-'СЕТ СН'!$F$21</f>
        <v>-324.98107587999999</v>
      </c>
      <c r="J243" s="37">
        <f>SUMIFS(СВЦЭМ!$G$34:$G$777,СВЦЭМ!$A$34:$A$777,$A243,СВЦЭМ!$B$34:$B$777,J$225)+'СЕТ СН'!$F$12-'СЕТ СН'!$F$21</f>
        <v>-344.23109398999998</v>
      </c>
      <c r="K243" s="37">
        <f>SUMIFS(СВЦЭМ!$G$34:$G$777,СВЦЭМ!$A$34:$A$777,$A243,СВЦЭМ!$B$34:$B$777,K$225)+'СЕТ СН'!$F$12-'СЕТ СН'!$F$21</f>
        <v>-364.96099093999999</v>
      </c>
      <c r="L243" s="37">
        <f>SUMIFS(СВЦЭМ!$G$34:$G$777,СВЦЭМ!$A$34:$A$777,$A243,СВЦЭМ!$B$34:$B$777,L$225)+'СЕТ СН'!$F$12-'СЕТ СН'!$F$21</f>
        <v>-382.84998297000004</v>
      </c>
      <c r="M243" s="37">
        <f>SUMIFS(СВЦЭМ!$G$34:$G$777,СВЦЭМ!$A$34:$A$777,$A243,СВЦЭМ!$B$34:$B$777,M$225)+'СЕТ СН'!$F$12-'СЕТ СН'!$F$21</f>
        <v>-392.12688481999999</v>
      </c>
      <c r="N243" s="37">
        <f>SUMIFS(СВЦЭМ!$G$34:$G$777,СВЦЭМ!$A$34:$A$777,$A243,СВЦЭМ!$B$34:$B$777,N$225)+'СЕТ СН'!$F$12-'СЕТ СН'!$F$21</f>
        <v>-392.32069431000002</v>
      </c>
      <c r="O243" s="37">
        <f>SUMIFS(СВЦЭМ!$G$34:$G$777,СВЦЭМ!$A$34:$A$777,$A243,СВЦЭМ!$B$34:$B$777,O$225)+'СЕТ СН'!$F$12-'СЕТ СН'!$F$21</f>
        <v>-392.08776370999999</v>
      </c>
      <c r="P243" s="37">
        <f>SUMIFS(СВЦЭМ!$G$34:$G$777,СВЦЭМ!$A$34:$A$777,$A243,СВЦЭМ!$B$34:$B$777,P$225)+'СЕТ СН'!$F$12-'СЕТ СН'!$F$21</f>
        <v>-396.55306242</v>
      </c>
      <c r="Q243" s="37">
        <f>SUMIFS(СВЦЭМ!$G$34:$G$777,СВЦЭМ!$A$34:$A$777,$A243,СВЦЭМ!$B$34:$B$777,Q$225)+'СЕТ СН'!$F$12-'СЕТ СН'!$F$21</f>
        <v>-399.33877068999999</v>
      </c>
      <c r="R243" s="37">
        <f>SUMIFS(СВЦЭМ!$G$34:$G$777,СВЦЭМ!$A$34:$A$777,$A243,СВЦЭМ!$B$34:$B$777,R$225)+'СЕТ СН'!$F$12-'СЕТ СН'!$F$21</f>
        <v>-398.91598253000001</v>
      </c>
      <c r="S243" s="37">
        <f>SUMIFS(СВЦЭМ!$G$34:$G$777,СВЦЭМ!$A$34:$A$777,$A243,СВЦЭМ!$B$34:$B$777,S$225)+'СЕТ СН'!$F$12-'СЕТ СН'!$F$21</f>
        <v>-398.04532045999997</v>
      </c>
      <c r="T243" s="37">
        <f>SUMIFS(СВЦЭМ!$G$34:$G$777,СВЦЭМ!$A$34:$A$777,$A243,СВЦЭМ!$B$34:$B$777,T$225)+'СЕТ СН'!$F$12-'СЕТ СН'!$F$21</f>
        <v>-392.18614545000003</v>
      </c>
      <c r="U243" s="37">
        <f>SUMIFS(СВЦЭМ!$G$34:$G$777,СВЦЭМ!$A$34:$A$777,$A243,СВЦЭМ!$B$34:$B$777,U$225)+'СЕТ СН'!$F$12-'СЕТ СН'!$F$21</f>
        <v>-384.09964986</v>
      </c>
      <c r="V243" s="37">
        <f>SUMIFS(СВЦЭМ!$G$34:$G$777,СВЦЭМ!$A$34:$A$777,$A243,СВЦЭМ!$B$34:$B$777,V$225)+'СЕТ СН'!$F$12-'СЕТ СН'!$F$21</f>
        <v>-383.41692993999999</v>
      </c>
      <c r="W243" s="37">
        <f>SUMIFS(СВЦЭМ!$G$34:$G$777,СВЦЭМ!$A$34:$A$777,$A243,СВЦЭМ!$B$34:$B$777,W$225)+'СЕТ СН'!$F$12-'СЕТ СН'!$F$21</f>
        <v>-364.80707008000002</v>
      </c>
      <c r="X243" s="37">
        <f>SUMIFS(СВЦЭМ!$G$34:$G$777,СВЦЭМ!$A$34:$A$777,$A243,СВЦЭМ!$B$34:$B$777,X$225)+'СЕТ СН'!$F$12-'СЕТ СН'!$F$21</f>
        <v>-347.21634419999998</v>
      </c>
      <c r="Y243" s="37">
        <f>SUMIFS(СВЦЭМ!$G$34:$G$777,СВЦЭМ!$A$34:$A$777,$A243,СВЦЭМ!$B$34:$B$777,Y$225)+'СЕТ СН'!$F$12-'СЕТ СН'!$F$21</f>
        <v>-337.56705266</v>
      </c>
    </row>
    <row r="244" spans="1:25" ht="15.75" x14ac:dyDescent="0.2">
      <c r="A244" s="36">
        <f t="shared" si="6"/>
        <v>43027</v>
      </c>
      <c r="B244" s="37">
        <f>SUMIFS(СВЦЭМ!$G$34:$G$777,СВЦЭМ!$A$34:$A$777,$A244,СВЦЭМ!$B$34:$B$777,B$225)+'СЕТ СН'!$F$12-'СЕТ СН'!$F$21</f>
        <v>-339.98508276000001</v>
      </c>
      <c r="C244" s="37">
        <f>SUMIFS(СВЦЭМ!$G$34:$G$777,СВЦЭМ!$A$34:$A$777,$A244,СВЦЭМ!$B$34:$B$777,C$225)+'СЕТ СН'!$F$12-'СЕТ СН'!$F$21</f>
        <v>-341.55197135000003</v>
      </c>
      <c r="D244" s="37">
        <f>SUMIFS(СВЦЭМ!$G$34:$G$777,СВЦЭМ!$A$34:$A$777,$A244,СВЦЭМ!$B$34:$B$777,D$225)+'СЕТ СН'!$F$12-'СЕТ СН'!$F$21</f>
        <v>-331.71177782000001</v>
      </c>
      <c r="E244" s="37">
        <f>SUMIFS(СВЦЭМ!$G$34:$G$777,СВЦЭМ!$A$34:$A$777,$A244,СВЦЭМ!$B$34:$B$777,E$225)+'СЕТ СН'!$F$12-'СЕТ СН'!$F$21</f>
        <v>-330.60481542000002</v>
      </c>
      <c r="F244" s="37">
        <f>SUMIFS(СВЦЭМ!$G$34:$G$777,СВЦЭМ!$A$34:$A$777,$A244,СВЦЭМ!$B$34:$B$777,F$225)+'СЕТ СН'!$F$12-'СЕТ СН'!$F$21</f>
        <v>-329.83251974999996</v>
      </c>
      <c r="G244" s="37">
        <f>SUMIFS(СВЦЭМ!$G$34:$G$777,СВЦЭМ!$A$34:$A$777,$A244,СВЦЭМ!$B$34:$B$777,G$225)+'СЕТ СН'!$F$12-'СЕТ СН'!$F$21</f>
        <v>-335.59877190999998</v>
      </c>
      <c r="H244" s="37">
        <f>SUMIFS(СВЦЭМ!$G$34:$G$777,СВЦЭМ!$A$34:$A$777,$A244,СВЦЭМ!$B$34:$B$777,H$225)+'СЕТ СН'!$F$12-'СЕТ СН'!$F$21</f>
        <v>-335.75857786</v>
      </c>
      <c r="I244" s="37">
        <f>SUMIFS(СВЦЭМ!$G$34:$G$777,СВЦЭМ!$A$34:$A$777,$A244,СВЦЭМ!$B$34:$B$777,I$225)+'СЕТ СН'!$F$12-'СЕТ СН'!$F$21</f>
        <v>-335.92429387000004</v>
      </c>
      <c r="J244" s="37">
        <f>SUMIFS(СВЦЭМ!$G$34:$G$777,СВЦЭМ!$A$34:$A$777,$A244,СВЦЭМ!$B$34:$B$777,J$225)+'СЕТ СН'!$F$12-'СЕТ СН'!$F$21</f>
        <v>-350.47794845999999</v>
      </c>
      <c r="K244" s="37">
        <f>SUMIFS(СВЦЭМ!$G$34:$G$777,СВЦЭМ!$A$34:$A$777,$A244,СВЦЭМ!$B$34:$B$777,K$225)+'СЕТ СН'!$F$12-'СЕТ СН'!$F$21</f>
        <v>-357.56843550999997</v>
      </c>
      <c r="L244" s="37">
        <f>SUMIFS(СВЦЭМ!$G$34:$G$777,СВЦЭМ!$A$34:$A$777,$A244,СВЦЭМ!$B$34:$B$777,L$225)+'СЕТ СН'!$F$12-'СЕТ СН'!$F$21</f>
        <v>-370.35985374000001</v>
      </c>
      <c r="M244" s="37">
        <f>SUMIFS(СВЦЭМ!$G$34:$G$777,СВЦЭМ!$A$34:$A$777,$A244,СВЦЭМ!$B$34:$B$777,M$225)+'СЕТ СН'!$F$12-'СЕТ СН'!$F$21</f>
        <v>-372.83744731000002</v>
      </c>
      <c r="N244" s="37">
        <f>SUMIFS(СВЦЭМ!$G$34:$G$777,СВЦЭМ!$A$34:$A$777,$A244,СВЦЭМ!$B$34:$B$777,N$225)+'СЕТ СН'!$F$12-'СЕТ СН'!$F$21</f>
        <v>-375.71272350000004</v>
      </c>
      <c r="O244" s="37">
        <f>SUMIFS(СВЦЭМ!$G$34:$G$777,СВЦЭМ!$A$34:$A$777,$A244,СВЦЭМ!$B$34:$B$777,O$225)+'СЕТ СН'!$F$12-'СЕТ СН'!$F$21</f>
        <v>-375.61355463999996</v>
      </c>
      <c r="P244" s="37">
        <f>SUMIFS(СВЦЭМ!$G$34:$G$777,СВЦЭМ!$A$34:$A$777,$A244,СВЦЭМ!$B$34:$B$777,P$225)+'СЕТ СН'!$F$12-'СЕТ СН'!$F$21</f>
        <v>-377.50640664000002</v>
      </c>
      <c r="Q244" s="37">
        <f>SUMIFS(СВЦЭМ!$G$34:$G$777,СВЦЭМ!$A$34:$A$777,$A244,СВЦЭМ!$B$34:$B$777,Q$225)+'СЕТ СН'!$F$12-'СЕТ СН'!$F$21</f>
        <v>-378.77385762</v>
      </c>
      <c r="R244" s="37">
        <f>SUMIFS(СВЦЭМ!$G$34:$G$777,СВЦЭМ!$A$34:$A$777,$A244,СВЦЭМ!$B$34:$B$777,R$225)+'СЕТ СН'!$F$12-'СЕТ СН'!$F$21</f>
        <v>-379.05161320000002</v>
      </c>
      <c r="S244" s="37">
        <f>SUMIFS(СВЦЭМ!$G$34:$G$777,СВЦЭМ!$A$34:$A$777,$A244,СВЦЭМ!$B$34:$B$777,S$225)+'СЕТ СН'!$F$12-'СЕТ СН'!$F$21</f>
        <v>-375.14264429000002</v>
      </c>
      <c r="T244" s="37">
        <f>SUMIFS(СВЦЭМ!$G$34:$G$777,СВЦЭМ!$A$34:$A$777,$A244,СВЦЭМ!$B$34:$B$777,T$225)+'СЕТ СН'!$F$12-'СЕТ СН'!$F$21</f>
        <v>-365.78552728</v>
      </c>
      <c r="U244" s="37">
        <f>SUMIFS(СВЦЭМ!$G$34:$G$777,СВЦЭМ!$A$34:$A$777,$A244,СВЦЭМ!$B$34:$B$777,U$225)+'СЕТ СН'!$F$12-'СЕТ СН'!$F$21</f>
        <v>-359.25409748999999</v>
      </c>
      <c r="V244" s="37">
        <f>SUMIFS(СВЦЭМ!$G$34:$G$777,СВЦЭМ!$A$34:$A$777,$A244,СВЦЭМ!$B$34:$B$777,V$225)+'СЕТ СН'!$F$12-'СЕТ СН'!$F$21</f>
        <v>-361.95998571999996</v>
      </c>
      <c r="W244" s="37">
        <f>SUMIFS(СВЦЭМ!$G$34:$G$777,СВЦЭМ!$A$34:$A$777,$A244,СВЦЭМ!$B$34:$B$777,W$225)+'СЕТ СН'!$F$12-'СЕТ СН'!$F$21</f>
        <v>-357.47667543</v>
      </c>
      <c r="X244" s="37">
        <f>SUMIFS(СВЦЭМ!$G$34:$G$777,СВЦЭМ!$A$34:$A$777,$A244,СВЦЭМ!$B$34:$B$777,X$225)+'СЕТ СН'!$F$12-'СЕТ СН'!$F$21</f>
        <v>-345.78540948</v>
      </c>
      <c r="Y244" s="37">
        <f>SUMIFS(СВЦЭМ!$G$34:$G$777,СВЦЭМ!$A$34:$A$777,$A244,СВЦЭМ!$B$34:$B$777,Y$225)+'СЕТ СН'!$F$12-'СЕТ СН'!$F$21</f>
        <v>-336.33082733000003</v>
      </c>
    </row>
    <row r="245" spans="1:25" ht="15.75" x14ac:dyDescent="0.2">
      <c r="A245" s="36">
        <f t="shared" si="6"/>
        <v>43028</v>
      </c>
      <c r="B245" s="37">
        <f>SUMIFS(СВЦЭМ!$G$34:$G$777,СВЦЭМ!$A$34:$A$777,$A245,СВЦЭМ!$B$34:$B$777,B$225)+'СЕТ СН'!$F$12-'СЕТ СН'!$F$21</f>
        <v>-325.84838643000001</v>
      </c>
      <c r="C245" s="37">
        <f>SUMIFS(СВЦЭМ!$G$34:$G$777,СВЦЭМ!$A$34:$A$777,$A245,СВЦЭМ!$B$34:$B$777,C$225)+'СЕТ СН'!$F$12-'СЕТ СН'!$F$21</f>
        <v>-326.62184968999998</v>
      </c>
      <c r="D245" s="37">
        <f>SUMIFS(СВЦЭМ!$G$34:$G$777,СВЦЭМ!$A$34:$A$777,$A245,СВЦЭМ!$B$34:$B$777,D$225)+'СЕТ СН'!$F$12-'СЕТ СН'!$F$21</f>
        <v>-326.26826884000002</v>
      </c>
      <c r="E245" s="37">
        <f>SUMIFS(СВЦЭМ!$G$34:$G$777,СВЦЭМ!$A$34:$A$777,$A245,СВЦЭМ!$B$34:$B$777,E$225)+'СЕТ СН'!$F$12-'СЕТ СН'!$F$21</f>
        <v>-326.81791197999996</v>
      </c>
      <c r="F245" s="37">
        <f>SUMIFS(СВЦЭМ!$G$34:$G$777,СВЦЭМ!$A$34:$A$777,$A245,СВЦЭМ!$B$34:$B$777,F$225)+'СЕТ СН'!$F$12-'СЕТ СН'!$F$21</f>
        <v>-325.88021762</v>
      </c>
      <c r="G245" s="37">
        <f>SUMIFS(СВЦЭМ!$G$34:$G$777,СВЦЭМ!$A$34:$A$777,$A245,СВЦЭМ!$B$34:$B$777,G$225)+'СЕТ СН'!$F$12-'СЕТ СН'!$F$21</f>
        <v>-326.11789408999999</v>
      </c>
      <c r="H245" s="37">
        <f>SUMIFS(СВЦЭМ!$G$34:$G$777,СВЦЭМ!$A$34:$A$777,$A245,СВЦЭМ!$B$34:$B$777,H$225)+'СЕТ СН'!$F$12-'СЕТ СН'!$F$21</f>
        <v>-324.83230514000002</v>
      </c>
      <c r="I245" s="37">
        <f>SUMIFS(СВЦЭМ!$G$34:$G$777,СВЦЭМ!$A$34:$A$777,$A245,СВЦЭМ!$B$34:$B$777,I$225)+'СЕТ СН'!$F$12-'СЕТ СН'!$F$21</f>
        <v>-329.59758217000001</v>
      </c>
      <c r="J245" s="37">
        <f>SUMIFS(СВЦЭМ!$G$34:$G$777,СВЦЭМ!$A$34:$A$777,$A245,СВЦЭМ!$B$34:$B$777,J$225)+'СЕТ СН'!$F$12-'СЕТ СН'!$F$21</f>
        <v>-341.10043046999999</v>
      </c>
      <c r="K245" s="37">
        <f>SUMIFS(СВЦЭМ!$G$34:$G$777,СВЦЭМ!$A$34:$A$777,$A245,СВЦЭМ!$B$34:$B$777,K$225)+'СЕТ СН'!$F$12-'СЕТ СН'!$F$21</f>
        <v>-356.18120164999999</v>
      </c>
      <c r="L245" s="37">
        <f>SUMIFS(СВЦЭМ!$G$34:$G$777,СВЦЭМ!$A$34:$A$777,$A245,СВЦЭМ!$B$34:$B$777,L$225)+'СЕТ СН'!$F$12-'СЕТ СН'!$F$21</f>
        <v>-368.75501794000002</v>
      </c>
      <c r="M245" s="37">
        <f>SUMIFS(СВЦЭМ!$G$34:$G$777,СВЦЭМ!$A$34:$A$777,$A245,СВЦЭМ!$B$34:$B$777,M$225)+'СЕТ СН'!$F$12-'СЕТ СН'!$F$21</f>
        <v>-372.60222512000001</v>
      </c>
      <c r="N245" s="37">
        <f>SUMIFS(СВЦЭМ!$G$34:$G$777,СВЦЭМ!$A$34:$A$777,$A245,СВЦЭМ!$B$34:$B$777,N$225)+'СЕТ СН'!$F$12-'СЕТ СН'!$F$21</f>
        <v>-374.56223225999997</v>
      </c>
      <c r="O245" s="37">
        <f>SUMIFS(СВЦЭМ!$G$34:$G$777,СВЦЭМ!$A$34:$A$777,$A245,СВЦЭМ!$B$34:$B$777,O$225)+'СЕТ СН'!$F$12-'СЕТ СН'!$F$21</f>
        <v>-374.95568182</v>
      </c>
      <c r="P245" s="37">
        <f>SUMIFS(СВЦЭМ!$G$34:$G$777,СВЦЭМ!$A$34:$A$777,$A245,СВЦЭМ!$B$34:$B$777,P$225)+'СЕТ СН'!$F$12-'СЕТ СН'!$F$21</f>
        <v>-371.98167231000002</v>
      </c>
      <c r="Q245" s="37">
        <f>SUMIFS(СВЦЭМ!$G$34:$G$777,СВЦЭМ!$A$34:$A$777,$A245,СВЦЭМ!$B$34:$B$777,Q$225)+'СЕТ СН'!$F$12-'СЕТ СН'!$F$21</f>
        <v>-367.91019288000001</v>
      </c>
      <c r="R245" s="37">
        <f>SUMIFS(СВЦЭМ!$G$34:$G$777,СВЦЭМ!$A$34:$A$777,$A245,СВЦЭМ!$B$34:$B$777,R$225)+'СЕТ СН'!$F$12-'СЕТ СН'!$F$21</f>
        <v>-368.59047105000002</v>
      </c>
      <c r="S245" s="37">
        <f>SUMIFS(СВЦЭМ!$G$34:$G$777,СВЦЭМ!$A$34:$A$777,$A245,СВЦЭМ!$B$34:$B$777,S$225)+'СЕТ СН'!$F$12-'СЕТ СН'!$F$21</f>
        <v>-367.95675267000001</v>
      </c>
      <c r="T245" s="37">
        <f>SUMIFS(СВЦЭМ!$G$34:$G$777,СВЦЭМ!$A$34:$A$777,$A245,СВЦЭМ!$B$34:$B$777,T$225)+'СЕТ СН'!$F$12-'СЕТ СН'!$F$21</f>
        <v>-364.37341327000001</v>
      </c>
      <c r="U245" s="37">
        <f>SUMIFS(СВЦЭМ!$G$34:$G$777,СВЦЭМ!$A$34:$A$777,$A245,СВЦЭМ!$B$34:$B$777,U$225)+'СЕТ СН'!$F$12-'СЕТ СН'!$F$21</f>
        <v>-359.03569408999999</v>
      </c>
      <c r="V245" s="37">
        <f>SUMIFS(СВЦЭМ!$G$34:$G$777,СВЦЭМ!$A$34:$A$777,$A245,СВЦЭМ!$B$34:$B$777,V$225)+'СЕТ СН'!$F$12-'СЕТ СН'!$F$21</f>
        <v>-358.36307001</v>
      </c>
      <c r="W245" s="37">
        <f>SUMIFS(СВЦЭМ!$G$34:$G$777,СВЦЭМ!$A$34:$A$777,$A245,СВЦЭМ!$B$34:$B$777,W$225)+'СЕТ СН'!$F$12-'СЕТ СН'!$F$21</f>
        <v>-346.97556216999999</v>
      </c>
      <c r="X245" s="37">
        <f>SUMIFS(СВЦЭМ!$G$34:$G$777,СВЦЭМ!$A$34:$A$777,$A245,СВЦЭМ!$B$34:$B$777,X$225)+'СЕТ СН'!$F$12-'СЕТ СН'!$F$21</f>
        <v>-340.07887477999998</v>
      </c>
      <c r="Y245" s="37">
        <f>SUMIFS(СВЦЭМ!$G$34:$G$777,СВЦЭМ!$A$34:$A$777,$A245,СВЦЭМ!$B$34:$B$777,Y$225)+'СЕТ СН'!$F$12-'СЕТ СН'!$F$21</f>
        <v>-328.46301133999998</v>
      </c>
    </row>
    <row r="246" spans="1:25" ht="15.75" x14ac:dyDescent="0.2">
      <c r="A246" s="36">
        <f t="shared" si="6"/>
        <v>43029</v>
      </c>
      <c r="B246" s="37">
        <f>SUMIFS(СВЦЭМ!$G$34:$G$777,СВЦЭМ!$A$34:$A$777,$A246,СВЦЭМ!$B$34:$B$777,B$225)+'СЕТ СН'!$F$12-'СЕТ СН'!$F$21</f>
        <v>-323.74165876000001</v>
      </c>
      <c r="C246" s="37">
        <f>SUMIFS(СВЦЭМ!$G$34:$G$777,СВЦЭМ!$A$34:$A$777,$A246,СВЦЭМ!$B$34:$B$777,C$225)+'СЕТ СН'!$F$12-'СЕТ СН'!$F$21</f>
        <v>-314.15028684999999</v>
      </c>
      <c r="D246" s="37">
        <f>SUMIFS(СВЦЭМ!$G$34:$G$777,СВЦЭМ!$A$34:$A$777,$A246,СВЦЭМ!$B$34:$B$777,D$225)+'СЕТ СН'!$F$12-'СЕТ СН'!$F$21</f>
        <v>-316.67180413</v>
      </c>
      <c r="E246" s="37">
        <f>SUMIFS(СВЦЭМ!$G$34:$G$777,СВЦЭМ!$A$34:$A$777,$A246,СВЦЭМ!$B$34:$B$777,E$225)+'СЕТ СН'!$F$12-'СЕТ СН'!$F$21</f>
        <v>-312.53010681000001</v>
      </c>
      <c r="F246" s="37">
        <f>SUMIFS(СВЦЭМ!$G$34:$G$777,СВЦЭМ!$A$34:$A$777,$A246,СВЦЭМ!$B$34:$B$777,F$225)+'СЕТ СН'!$F$12-'СЕТ СН'!$F$21</f>
        <v>-310.37115032999998</v>
      </c>
      <c r="G246" s="37">
        <f>SUMIFS(СВЦЭМ!$G$34:$G$777,СВЦЭМ!$A$34:$A$777,$A246,СВЦЭМ!$B$34:$B$777,G$225)+'СЕТ СН'!$F$12-'СЕТ СН'!$F$21</f>
        <v>-313.66621068000001</v>
      </c>
      <c r="H246" s="37">
        <f>SUMIFS(СВЦЭМ!$G$34:$G$777,СВЦЭМ!$A$34:$A$777,$A246,СВЦЭМ!$B$34:$B$777,H$225)+'СЕТ СН'!$F$12-'СЕТ СН'!$F$21</f>
        <v>-327.46472593999999</v>
      </c>
      <c r="I246" s="37">
        <f>SUMIFS(СВЦЭМ!$G$34:$G$777,СВЦЭМ!$A$34:$A$777,$A246,СВЦЭМ!$B$34:$B$777,I$225)+'СЕТ СН'!$F$12-'СЕТ СН'!$F$21</f>
        <v>-338.42261614</v>
      </c>
      <c r="J246" s="37">
        <f>SUMIFS(СВЦЭМ!$G$34:$G$777,СВЦЭМ!$A$34:$A$777,$A246,СВЦЭМ!$B$34:$B$777,J$225)+'СЕТ СН'!$F$12-'СЕТ СН'!$F$21</f>
        <v>-347.0404044</v>
      </c>
      <c r="K246" s="37">
        <f>SUMIFS(СВЦЭМ!$G$34:$G$777,СВЦЭМ!$A$34:$A$777,$A246,СВЦЭМ!$B$34:$B$777,K$225)+'СЕТ СН'!$F$12-'СЕТ СН'!$F$21</f>
        <v>-363.81806132999998</v>
      </c>
      <c r="L246" s="37">
        <f>SUMIFS(СВЦЭМ!$G$34:$G$777,СВЦЭМ!$A$34:$A$777,$A246,СВЦЭМ!$B$34:$B$777,L$225)+'СЕТ СН'!$F$12-'СЕТ СН'!$F$21</f>
        <v>-369.41058769</v>
      </c>
      <c r="M246" s="37">
        <f>SUMIFS(СВЦЭМ!$G$34:$G$777,СВЦЭМ!$A$34:$A$777,$A246,СВЦЭМ!$B$34:$B$777,M$225)+'СЕТ СН'!$F$12-'СЕТ СН'!$F$21</f>
        <v>-371.35266566000001</v>
      </c>
      <c r="N246" s="37">
        <f>SUMIFS(СВЦЭМ!$G$34:$G$777,СВЦЭМ!$A$34:$A$777,$A246,СВЦЭМ!$B$34:$B$777,N$225)+'СЕТ СН'!$F$12-'СЕТ СН'!$F$21</f>
        <v>-375.16079825999998</v>
      </c>
      <c r="O246" s="37">
        <f>SUMIFS(СВЦЭМ!$G$34:$G$777,СВЦЭМ!$A$34:$A$777,$A246,СВЦЭМ!$B$34:$B$777,O$225)+'СЕТ СН'!$F$12-'СЕТ СН'!$F$21</f>
        <v>-379.28896843000001</v>
      </c>
      <c r="P246" s="37">
        <f>SUMIFS(СВЦЭМ!$G$34:$G$777,СВЦЭМ!$A$34:$A$777,$A246,СВЦЭМ!$B$34:$B$777,P$225)+'СЕТ СН'!$F$12-'СЕТ СН'!$F$21</f>
        <v>-381.86759287000001</v>
      </c>
      <c r="Q246" s="37">
        <f>SUMIFS(СВЦЭМ!$G$34:$G$777,СВЦЭМ!$A$34:$A$777,$A246,СВЦЭМ!$B$34:$B$777,Q$225)+'СЕТ СН'!$F$12-'СЕТ СН'!$F$21</f>
        <v>-379.98048130999996</v>
      </c>
      <c r="R246" s="37">
        <f>SUMIFS(СВЦЭМ!$G$34:$G$777,СВЦЭМ!$A$34:$A$777,$A246,СВЦЭМ!$B$34:$B$777,R$225)+'СЕТ СН'!$F$12-'СЕТ СН'!$F$21</f>
        <v>-379.01635068999997</v>
      </c>
      <c r="S246" s="37">
        <f>SUMIFS(СВЦЭМ!$G$34:$G$777,СВЦЭМ!$A$34:$A$777,$A246,СВЦЭМ!$B$34:$B$777,S$225)+'СЕТ СН'!$F$12-'СЕТ СН'!$F$21</f>
        <v>-375.87802809999999</v>
      </c>
      <c r="T246" s="37">
        <f>SUMIFS(СВЦЭМ!$G$34:$G$777,СВЦЭМ!$A$34:$A$777,$A246,СВЦЭМ!$B$34:$B$777,T$225)+'СЕТ СН'!$F$12-'СЕТ СН'!$F$21</f>
        <v>-367.05521384999997</v>
      </c>
      <c r="U246" s="37">
        <f>SUMIFS(СВЦЭМ!$G$34:$G$777,СВЦЭМ!$A$34:$A$777,$A246,СВЦЭМ!$B$34:$B$777,U$225)+'СЕТ СН'!$F$12-'СЕТ СН'!$F$21</f>
        <v>-360.12396948000003</v>
      </c>
      <c r="V246" s="37">
        <f>SUMIFS(СВЦЭМ!$G$34:$G$777,СВЦЭМ!$A$34:$A$777,$A246,СВЦЭМ!$B$34:$B$777,V$225)+'СЕТ СН'!$F$12-'СЕТ СН'!$F$21</f>
        <v>-363.98509881999996</v>
      </c>
      <c r="W246" s="37">
        <f>SUMIFS(СВЦЭМ!$G$34:$G$777,СВЦЭМ!$A$34:$A$777,$A246,СВЦЭМ!$B$34:$B$777,W$225)+'СЕТ СН'!$F$12-'СЕТ СН'!$F$21</f>
        <v>-366.79770274999998</v>
      </c>
      <c r="X246" s="37">
        <f>SUMIFS(СВЦЭМ!$G$34:$G$777,СВЦЭМ!$A$34:$A$777,$A246,СВЦЭМ!$B$34:$B$777,X$225)+'СЕТ СН'!$F$12-'СЕТ СН'!$F$21</f>
        <v>-351.22733175999997</v>
      </c>
      <c r="Y246" s="37">
        <f>SUMIFS(СВЦЭМ!$G$34:$G$777,СВЦЭМ!$A$34:$A$777,$A246,СВЦЭМ!$B$34:$B$777,Y$225)+'СЕТ СН'!$F$12-'СЕТ СН'!$F$21</f>
        <v>-338.99511333999999</v>
      </c>
    </row>
    <row r="247" spans="1:25" ht="15.75" x14ac:dyDescent="0.2">
      <c r="A247" s="36">
        <f t="shared" si="6"/>
        <v>43030</v>
      </c>
      <c r="B247" s="37">
        <f>SUMIFS(СВЦЭМ!$G$34:$G$777,СВЦЭМ!$A$34:$A$777,$A247,СВЦЭМ!$B$34:$B$777,B$225)+'СЕТ СН'!$F$12-'СЕТ СН'!$F$21</f>
        <v>-319.08118102999998</v>
      </c>
      <c r="C247" s="37">
        <f>SUMIFS(СВЦЭМ!$G$34:$G$777,СВЦЭМ!$A$34:$A$777,$A247,СВЦЭМ!$B$34:$B$777,C$225)+'СЕТ СН'!$F$12-'СЕТ СН'!$F$21</f>
        <v>-303.02045722000003</v>
      </c>
      <c r="D247" s="37">
        <f>SUMIFS(СВЦЭМ!$G$34:$G$777,СВЦЭМ!$A$34:$A$777,$A247,СВЦЭМ!$B$34:$B$777,D$225)+'СЕТ СН'!$F$12-'СЕТ СН'!$F$21</f>
        <v>-296.14097414999998</v>
      </c>
      <c r="E247" s="37">
        <f>SUMIFS(СВЦЭМ!$G$34:$G$777,СВЦЭМ!$A$34:$A$777,$A247,СВЦЭМ!$B$34:$B$777,E$225)+'СЕТ СН'!$F$12-'СЕТ СН'!$F$21</f>
        <v>-290.4683781</v>
      </c>
      <c r="F247" s="37">
        <f>SUMIFS(СВЦЭМ!$G$34:$G$777,СВЦЭМ!$A$34:$A$777,$A247,СВЦЭМ!$B$34:$B$777,F$225)+'СЕТ СН'!$F$12-'СЕТ СН'!$F$21</f>
        <v>-291.89256240999998</v>
      </c>
      <c r="G247" s="37">
        <f>SUMIFS(СВЦЭМ!$G$34:$G$777,СВЦЭМ!$A$34:$A$777,$A247,СВЦЭМ!$B$34:$B$777,G$225)+'СЕТ СН'!$F$12-'СЕТ СН'!$F$21</f>
        <v>-296.90142372000003</v>
      </c>
      <c r="H247" s="37">
        <f>SUMIFS(СВЦЭМ!$G$34:$G$777,СВЦЭМ!$A$34:$A$777,$A247,СВЦЭМ!$B$34:$B$777,H$225)+'СЕТ СН'!$F$12-'СЕТ СН'!$F$21</f>
        <v>-304.54860616000002</v>
      </c>
      <c r="I247" s="37">
        <f>SUMIFS(СВЦЭМ!$G$34:$G$777,СВЦЭМ!$A$34:$A$777,$A247,СВЦЭМ!$B$34:$B$777,I$225)+'СЕТ СН'!$F$12-'СЕТ СН'!$F$21</f>
        <v>-316.32619635999998</v>
      </c>
      <c r="J247" s="37">
        <f>SUMIFS(СВЦЭМ!$G$34:$G$777,СВЦЭМ!$A$34:$A$777,$A247,СВЦЭМ!$B$34:$B$777,J$225)+'СЕТ СН'!$F$12-'СЕТ СН'!$F$21</f>
        <v>-342.50485330999999</v>
      </c>
      <c r="K247" s="37">
        <f>SUMIFS(СВЦЭМ!$G$34:$G$777,СВЦЭМ!$A$34:$A$777,$A247,СВЦЭМ!$B$34:$B$777,K$225)+'СЕТ СН'!$F$12-'СЕТ СН'!$F$21</f>
        <v>-364.38278903000003</v>
      </c>
      <c r="L247" s="37">
        <f>SUMIFS(СВЦЭМ!$G$34:$G$777,СВЦЭМ!$A$34:$A$777,$A247,СВЦЭМ!$B$34:$B$777,L$225)+'СЕТ СН'!$F$12-'СЕТ СН'!$F$21</f>
        <v>-382.86448824000001</v>
      </c>
      <c r="M247" s="37">
        <f>SUMIFS(СВЦЭМ!$G$34:$G$777,СВЦЭМ!$A$34:$A$777,$A247,СВЦЭМ!$B$34:$B$777,M$225)+'СЕТ СН'!$F$12-'СЕТ СН'!$F$21</f>
        <v>-382.49894388000001</v>
      </c>
      <c r="N247" s="37">
        <f>SUMIFS(СВЦЭМ!$G$34:$G$777,СВЦЭМ!$A$34:$A$777,$A247,СВЦЭМ!$B$34:$B$777,N$225)+'СЕТ СН'!$F$12-'СЕТ СН'!$F$21</f>
        <v>-382.06308316000002</v>
      </c>
      <c r="O247" s="37">
        <f>SUMIFS(СВЦЭМ!$G$34:$G$777,СВЦЭМ!$A$34:$A$777,$A247,СВЦЭМ!$B$34:$B$777,O$225)+'СЕТ СН'!$F$12-'СЕТ СН'!$F$21</f>
        <v>-380.24239467000001</v>
      </c>
      <c r="P247" s="37">
        <f>SUMIFS(СВЦЭМ!$G$34:$G$777,СВЦЭМ!$A$34:$A$777,$A247,СВЦЭМ!$B$34:$B$777,P$225)+'СЕТ СН'!$F$12-'СЕТ СН'!$F$21</f>
        <v>-379.36750975999996</v>
      </c>
      <c r="Q247" s="37">
        <f>SUMIFS(СВЦЭМ!$G$34:$G$777,СВЦЭМ!$A$34:$A$777,$A247,СВЦЭМ!$B$34:$B$777,Q$225)+'СЕТ СН'!$F$12-'СЕТ СН'!$F$21</f>
        <v>-379.02681876999998</v>
      </c>
      <c r="R247" s="37">
        <f>SUMIFS(СВЦЭМ!$G$34:$G$777,СВЦЭМ!$A$34:$A$777,$A247,СВЦЭМ!$B$34:$B$777,R$225)+'СЕТ СН'!$F$12-'СЕТ СН'!$F$21</f>
        <v>-379.88341459000003</v>
      </c>
      <c r="S247" s="37">
        <f>SUMIFS(СВЦЭМ!$G$34:$G$777,СВЦЭМ!$A$34:$A$777,$A247,СВЦЭМ!$B$34:$B$777,S$225)+'СЕТ СН'!$F$12-'СЕТ СН'!$F$21</f>
        <v>-379.78588517000003</v>
      </c>
      <c r="T247" s="37">
        <f>SUMIFS(СВЦЭМ!$G$34:$G$777,СВЦЭМ!$A$34:$A$777,$A247,СВЦЭМ!$B$34:$B$777,T$225)+'СЕТ СН'!$F$12-'СЕТ СН'!$F$21</f>
        <v>-389.53296153999997</v>
      </c>
      <c r="U247" s="37">
        <f>SUMIFS(СВЦЭМ!$G$34:$G$777,СВЦЭМ!$A$34:$A$777,$A247,СВЦЭМ!$B$34:$B$777,U$225)+'СЕТ СН'!$F$12-'СЕТ СН'!$F$21</f>
        <v>-393.53627947000001</v>
      </c>
      <c r="V247" s="37">
        <f>SUMIFS(СВЦЭМ!$G$34:$G$777,СВЦЭМ!$A$34:$A$777,$A247,СВЦЭМ!$B$34:$B$777,V$225)+'СЕТ СН'!$F$12-'СЕТ СН'!$F$21</f>
        <v>-393.07539085999997</v>
      </c>
      <c r="W247" s="37">
        <f>SUMIFS(СВЦЭМ!$G$34:$G$777,СВЦЭМ!$A$34:$A$777,$A247,СВЦЭМ!$B$34:$B$777,W$225)+'СЕТ СН'!$F$12-'СЕТ СН'!$F$21</f>
        <v>-375.37563750999999</v>
      </c>
      <c r="X247" s="37">
        <f>SUMIFS(СВЦЭМ!$G$34:$G$777,СВЦЭМ!$A$34:$A$777,$A247,СВЦЭМ!$B$34:$B$777,X$225)+'СЕТ СН'!$F$12-'СЕТ СН'!$F$21</f>
        <v>-351.61532185999999</v>
      </c>
      <c r="Y247" s="37">
        <f>SUMIFS(СВЦЭМ!$G$34:$G$777,СВЦЭМ!$A$34:$A$777,$A247,СВЦЭМ!$B$34:$B$777,Y$225)+'СЕТ СН'!$F$12-'СЕТ СН'!$F$21</f>
        <v>-329.43232358</v>
      </c>
    </row>
    <row r="248" spans="1:25" ht="15.75" x14ac:dyDescent="0.2">
      <c r="A248" s="36">
        <f t="shared" si="6"/>
        <v>43031</v>
      </c>
      <c r="B248" s="37">
        <f>SUMIFS(СВЦЭМ!$G$34:$G$777,СВЦЭМ!$A$34:$A$777,$A248,СВЦЭМ!$B$34:$B$777,B$225)+'СЕТ СН'!$F$12-'СЕТ СН'!$F$21</f>
        <v>-325.64148688</v>
      </c>
      <c r="C248" s="37">
        <f>SUMIFS(СВЦЭМ!$G$34:$G$777,СВЦЭМ!$A$34:$A$777,$A248,СВЦЭМ!$B$34:$B$777,C$225)+'СЕТ СН'!$F$12-'СЕТ СН'!$F$21</f>
        <v>-312.16592365000002</v>
      </c>
      <c r="D248" s="37">
        <f>SUMIFS(СВЦЭМ!$G$34:$G$777,СВЦЭМ!$A$34:$A$777,$A248,СВЦЭМ!$B$34:$B$777,D$225)+'СЕТ СН'!$F$12-'СЕТ СН'!$F$21</f>
        <v>-302.99691039999999</v>
      </c>
      <c r="E248" s="37">
        <f>SUMIFS(СВЦЭМ!$G$34:$G$777,СВЦЭМ!$A$34:$A$777,$A248,СВЦЭМ!$B$34:$B$777,E$225)+'СЕТ СН'!$F$12-'СЕТ СН'!$F$21</f>
        <v>-297.54489137000002</v>
      </c>
      <c r="F248" s="37">
        <f>SUMIFS(СВЦЭМ!$G$34:$G$777,СВЦЭМ!$A$34:$A$777,$A248,СВЦЭМ!$B$34:$B$777,F$225)+'СЕТ СН'!$F$12-'СЕТ СН'!$F$21</f>
        <v>-297.59766776999999</v>
      </c>
      <c r="G248" s="37">
        <f>SUMIFS(СВЦЭМ!$G$34:$G$777,СВЦЭМ!$A$34:$A$777,$A248,СВЦЭМ!$B$34:$B$777,G$225)+'СЕТ СН'!$F$12-'СЕТ СН'!$F$21</f>
        <v>-304.82114732999997</v>
      </c>
      <c r="H248" s="37">
        <f>SUMIFS(СВЦЭМ!$G$34:$G$777,СВЦЭМ!$A$34:$A$777,$A248,СВЦЭМ!$B$34:$B$777,H$225)+'СЕТ СН'!$F$12-'СЕТ СН'!$F$21</f>
        <v>-309.39105190999999</v>
      </c>
      <c r="I248" s="37">
        <f>SUMIFS(СВЦЭМ!$G$34:$G$777,СВЦЭМ!$A$34:$A$777,$A248,СВЦЭМ!$B$34:$B$777,I$225)+'СЕТ СН'!$F$12-'СЕТ СН'!$F$21</f>
        <v>-317.53323590000002</v>
      </c>
      <c r="J248" s="37">
        <f>SUMIFS(СВЦЭМ!$G$34:$G$777,СВЦЭМ!$A$34:$A$777,$A248,СВЦЭМ!$B$34:$B$777,J$225)+'СЕТ СН'!$F$12-'СЕТ СН'!$F$21</f>
        <v>-340.00543282000001</v>
      </c>
      <c r="K248" s="37">
        <f>SUMIFS(СВЦЭМ!$G$34:$G$777,СВЦЭМ!$A$34:$A$777,$A248,СВЦЭМ!$B$34:$B$777,K$225)+'СЕТ СН'!$F$12-'СЕТ СН'!$F$21</f>
        <v>-353.00983611999999</v>
      </c>
      <c r="L248" s="37">
        <f>SUMIFS(СВЦЭМ!$G$34:$G$777,СВЦЭМ!$A$34:$A$777,$A248,СВЦЭМ!$B$34:$B$777,L$225)+'СЕТ СН'!$F$12-'СЕТ СН'!$F$21</f>
        <v>-356.80289719000001</v>
      </c>
      <c r="M248" s="37">
        <f>SUMIFS(СВЦЭМ!$G$34:$G$777,СВЦЭМ!$A$34:$A$777,$A248,СВЦЭМ!$B$34:$B$777,M$225)+'СЕТ СН'!$F$12-'СЕТ СН'!$F$21</f>
        <v>-356.95389764999999</v>
      </c>
      <c r="N248" s="37">
        <f>SUMIFS(СВЦЭМ!$G$34:$G$777,СВЦЭМ!$A$34:$A$777,$A248,СВЦЭМ!$B$34:$B$777,N$225)+'СЕТ СН'!$F$12-'СЕТ СН'!$F$21</f>
        <v>-359.96552342000001</v>
      </c>
      <c r="O248" s="37">
        <f>SUMIFS(СВЦЭМ!$G$34:$G$777,СВЦЭМ!$A$34:$A$777,$A248,СВЦЭМ!$B$34:$B$777,O$225)+'СЕТ СН'!$F$12-'СЕТ СН'!$F$21</f>
        <v>-362.08683678</v>
      </c>
      <c r="P248" s="37">
        <f>SUMIFS(СВЦЭМ!$G$34:$G$777,СВЦЭМ!$A$34:$A$777,$A248,СВЦЭМ!$B$34:$B$777,P$225)+'СЕТ СН'!$F$12-'СЕТ СН'!$F$21</f>
        <v>-364.06246204000001</v>
      </c>
      <c r="Q248" s="37">
        <f>SUMIFS(СВЦЭМ!$G$34:$G$777,СВЦЭМ!$A$34:$A$777,$A248,СВЦЭМ!$B$34:$B$777,Q$225)+'СЕТ СН'!$F$12-'СЕТ СН'!$F$21</f>
        <v>-365.59583656000001</v>
      </c>
      <c r="R248" s="37">
        <f>SUMIFS(СВЦЭМ!$G$34:$G$777,СВЦЭМ!$A$34:$A$777,$A248,СВЦЭМ!$B$34:$B$777,R$225)+'СЕТ СН'!$F$12-'СЕТ СН'!$F$21</f>
        <v>-366.36028562000001</v>
      </c>
      <c r="S248" s="37">
        <f>SUMIFS(СВЦЭМ!$G$34:$G$777,СВЦЭМ!$A$34:$A$777,$A248,СВЦЭМ!$B$34:$B$777,S$225)+'СЕТ СН'!$F$12-'СЕТ СН'!$F$21</f>
        <v>-362.33615857999996</v>
      </c>
      <c r="T248" s="37">
        <f>SUMIFS(СВЦЭМ!$G$34:$G$777,СВЦЭМ!$A$34:$A$777,$A248,СВЦЭМ!$B$34:$B$777,T$225)+'СЕТ СН'!$F$12-'СЕТ СН'!$F$21</f>
        <v>-354.21681132000003</v>
      </c>
      <c r="U248" s="37">
        <f>SUMIFS(СВЦЭМ!$G$34:$G$777,СВЦЭМ!$A$34:$A$777,$A248,СВЦЭМ!$B$34:$B$777,U$225)+'СЕТ СН'!$F$12-'СЕТ СН'!$F$21</f>
        <v>-352.60282773</v>
      </c>
      <c r="V248" s="37">
        <f>SUMIFS(СВЦЭМ!$G$34:$G$777,СВЦЭМ!$A$34:$A$777,$A248,СВЦЭМ!$B$34:$B$777,V$225)+'СЕТ СН'!$F$12-'СЕТ СН'!$F$21</f>
        <v>-359.61103443000002</v>
      </c>
      <c r="W248" s="37">
        <f>SUMIFS(СВЦЭМ!$G$34:$G$777,СВЦЭМ!$A$34:$A$777,$A248,СВЦЭМ!$B$34:$B$777,W$225)+'СЕТ СН'!$F$12-'СЕТ СН'!$F$21</f>
        <v>-353.44470953000001</v>
      </c>
      <c r="X248" s="37">
        <f>SUMIFS(СВЦЭМ!$G$34:$G$777,СВЦЭМ!$A$34:$A$777,$A248,СВЦЭМ!$B$34:$B$777,X$225)+'СЕТ СН'!$F$12-'СЕТ СН'!$F$21</f>
        <v>-354.63237182</v>
      </c>
      <c r="Y248" s="37">
        <f>SUMIFS(СВЦЭМ!$G$34:$G$777,СВЦЭМ!$A$34:$A$777,$A248,СВЦЭМ!$B$34:$B$777,Y$225)+'СЕТ СН'!$F$12-'СЕТ СН'!$F$21</f>
        <v>-340.07819782000001</v>
      </c>
    </row>
    <row r="249" spans="1:25" ht="15.75" x14ac:dyDescent="0.2">
      <c r="A249" s="36">
        <f t="shared" si="6"/>
        <v>43032</v>
      </c>
      <c r="B249" s="37">
        <f>SUMIFS(СВЦЭМ!$G$34:$G$777,СВЦЭМ!$A$34:$A$777,$A249,СВЦЭМ!$B$34:$B$777,B$225)+'СЕТ СН'!$F$12-'СЕТ СН'!$F$21</f>
        <v>-315.80238501999997</v>
      </c>
      <c r="C249" s="37">
        <f>SUMIFS(СВЦЭМ!$G$34:$G$777,СВЦЭМ!$A$34:$A$777,$A249,СВЦЭМ!$B$34:$B$777,C$225)+'СЕТ СН'!$F$12-'СЕТ СН'!$F$21</f>
        <v>-315.59146234000002</v>
      </c>
      <c r="D249" s="37">
        <f>SUMIFS(СВЦЭМ!$G$34:$G$777,СВЦЭМ!$A$34:$A$777,$A249,СВЦЭМ!$B$34:$B$777,D$225)+'СЕТ СН'!$F$12-'СЕТ СН'!$F$21</f>
        <v>-303.22598583000001</v>
      </c>
      <c r="E249" s="37">
        <f>SUMIFS(СВЦЭМ!$G$34:$G$777,СВЦЭМ!$A$34:$A$777,$A249,СВЦЭМ!$B$34:$B$777,E$225)+'СЕТ СН'!$F$12-'СЕТ СН'!$F$21</f>
        <v>-290.97237902000001</v>
      </c>
      <c r="F249" s="37">
        <f>SUMIFS(СВЦЭМ!$G$34:$G$777,СВЦЭМ!$A$34:$A$777,$A249,СВЦЭМ!$B$34:$B$777,F$225)+'СЕТ СН'!$F$12-'СЕТ СН'!$F$21</f>
        <v>-290.68286281000002</v>
      </c>
      <c r="G249" s="37">
        <f>SUMIFS(СВЦЭМ!$G$34:$G$777,СВЦЭМ!$A$34:$A$777,$A249,СВЦЭМ!$B$34:$B$777,G$225)+'СЕТ СН'!$F$12-'СЕТ СН'!$F$21</f>
        <v>-298.28295115999998</v>
      </c>
      <c r="H249" s="37">
        <f>SUMIFS(СВЦЭМ!$G$34:$G$777,СВЦЭМ!$A$34:$A$777,$A249,СВЦЭМ!$B$34:$B$777,H$225)+'СЕТ СН'!$F$12-'СЕТ СН'!$F$21</f>
        <v>-321.80516524000001</v>
      </c>
      <c r="I249" s="37">
        <f>SUMIFS(СВЦЭМ!$G$34:$G$777,СВЦЭМ!$A$34:$A$777,$A249,СВЦЭМ!$B$34:$B$777,I$225)+'СЕТ СН'!$F$12-'СЕТ СН'!$F$21</f>
        <v>-338.33201574999998</v>
      </c>
      <c r="J249" s="37">
        <f>SUMIFS(СВЦЭМ!$G$34:$G$777,СВЦЭМ!$A$34:$A$777,$A249,СВЦЭМ!$B$34:$B$777,J$225)+'СЕТ СН'!$F$12-'СЕТ СН'!$F$21</f>
        <v>-351.29384404000001</v>
      </c>
      <c r="K249" s="37">
        <f>SUMIFS(СВЦЭМ!$G$34:$G$777,СВЦЭМ!$A$34:$A$777,$A249,СВЦЭМ!$B$34:$B$777,K$225)+'СЕТ СН'!$F$12-'СЕТ СН'!$F$21</f>
        <v>-366.57046308999998</v>
      </c>
      <c r="L249" s="37">
        <f>SUMIFS(СВЦЭМ!$G$34:$G$777,СВЦЭМ!$A$34:$A$777,$A249,СВЦЭМ!$B$34:$B$777,L$225)+'СЕТ СН'!$F$12-'СЕТ СН'!$F$21</f>
        <v>-385.43996784000001</v>
      </c>
      <c r="M249" s="37">
        <f>SUMIFS(СВЦЭМ!$G$34:$G$777,СВЦЭМ!$A$34:$A$777,$A249,СВЦЭМ!$B$34:$B$777,M$225)+'СЕТ СН'!$F$12-'СЕТ СН'!$F$21</f>
        <v>-389.79773502</v>
      </c>
      <c r="N249" s="37">
        <f>SUMIFS(СВЦЭМ!$G$34:$G$777,СВЦЭМ!$A$34:$A$777,$A249,СВЦЭМ!$B$34:$B$777,N$225)+'СЕТ СН'!$F$12-'СЕТ СН'!$F$21</f>
        <v>-392.80279746999997</v>
      </c>
      <c r="O249" s="37">
        <f>SUMIFS(СВЦЭМ!$G$34:$G$777,СВЦЭМ!$A$34:$A$777,$A249,СВЦЭМ!$B$34:$B$777,O$225)+'СЕТ СН'!$F$12-'СЕТ СН'!$F$21</f>
        <v>-395.28605848999996</v>
      </c>
      <c r="P249" s="37">
        <f>SUMIFS(СВЦЭМ!$G$34:$G$777,СВЦЭМ!$A$34:$A$777,$A249,СВЦЭМ!$B$34:$B$777,P$225)+'СЕТ СН'!$F$12-'СЕТ СН'!$F$21</f>
        <v>-396.58694001999999</v>
      </c>
      <c r="Q249" s="37">
        <f>SUMIFS(СВЦЭМ!$G$34:$G$777,СВЦЭМ!$A$34:$A$777,$A249,СВЦЭМ!$B$34:$B$777,Q$225)+'СЕТ СН'!$F$12-'СЕТ СН'!$F$21</f>
        <v>-395.51269905000004</v>
      </c>
      <c r="R249" s="37">
        <f>SUMIFS(СВЦЭМ!$G$34:$G$777,СВЦЭМ!$A$34:$A$777,$A249,СВЦЭМ!$B$34:$B$777,R$225)+'СЕТ СН'!$F$12-'СЕТ СН'!$F$21</f>
        <v>-397.65269189000003</v>
      </c>
      <c r="S249" s="37">
        <f>SUMIFS(СВЦЭМ!$G$34:$G$777,СВЦЭМ!$A$34:$A$777,$A249,СВЦЭМ!$B$34:$B$777,S$225)+'СЕТ СН'!$F$12-'СЕТ СН'!$F$21</f>
        <v>-395.36916279000002</v>
      </c>
      <c r="T249" s="37">
        <f>SUMIFS(СВЦЭМ!$G$34:$G$777,СВЦЭМ!$A$34:$A$777,$A249,СВЦЭМ!$B$34:$B$777,T$225)+'СЕТ СН'!$F$12-'СЕТ СН'!$F$21</f>
        <v>-390.09599844000002</v>
      </c>
      <c r="U249" s="37">
        <f>SUMIFS(СВЦЭМ!$G$34:$G$777,СВЦЭМ!$A$34:$A$777,$A249,СВЦЭМ!$B$34:$B$777,U$225)+'СЕТ СН'!$F$12-'СЕТ СН'!$F$21</f>
        <v>-384.19497956999999</v>
      </c>
      <c r="V249" s="37">
        <f>SUMIFS(СВЦЭМ!$G$34:$G$777,СВЦЭМ!$A$34:$A$777,$A249,СВЦЭМ!$B$34:$B$777,V$225)+'СЕТ СН'!$F$12-'СЕТ СН'!$F$21</f>
        <v>-383.95802638999999</v>
      </c>
      <c r="W249" s="37">
        <f>SUMIFS(СВЦЭМ!$G$34:$G$777,СВЦЭМ!$A$34:$A$777,$A249,СВЦЭМ!$B$34:$B$777,W$225)+'СЕТ СН'!$F$12-'СЕТ СН'!$F$21</f>
        <v>-371.41332825000001</v>
      </c>
      <c r="X249" s="37">
        <f>SUMIFS(СВЦЭМ!$G$34:$G$777,СВЦЭМ!$A$34:$A$777,$A249,СВЦЭМ!$B$34:$B$777,X$225)+'СЕТ СН'!$F$12-'СЕТ СН'!$F$21</f>
        <v>-356.21026093</v>
      </c>
      <c r="Y249" s="37">
        <f>SUMIFS(СВЦЭМ!$G$34:$G$777,СВЦЭМ!$A$34:$A$777,$A249,СВЦЭМ!$B$34:$B$777,Y$225)+'СЕТ СН'!$F$12-'СЕТ СН'!$F$21</f>
        <v>-335.84312825999996</v>
      </c>
    </row>
    <row r="250" spans="1:25" ht="15.75" x14ac:dyDescent="0.2">
      <c r="A250" s="36">
        <f t="shared" si="6"/>
        <v>43033</v>
      </c>
      <c r="B250" s="37">
        <f>SUMIFS(СВЦЭМ!$G$34:$G$777,СВЦЭМ!$A$34:$A$777,$A250,СВЦЭМ!$B$34:$B$777,B$225)+'СЕТ СН'!$F$12-'СЕТ СН'!$F$21</f>
        <v>-325.74532950000003</v>
      </c>
      <c r="C250" s="37">
        <f>SUMIFS(СВЦЭМ!$G$34:$G$777,СВЦЭМ!$A$34:$A$777,$A250,СВЦЭМ!$B$34:$B$777,C$225)+'СЕТ СН'!$F$12-'СЕТ СН'!$F$21</f>
        <v>-313.88622167</v>
      </c>
      <c r="D250" s="37">
        <f>SUMIFS(СВЦЭМ!$G$34:$G$777,СВЦЭМ!$A$34:$A$777,$A250,СВЦЭМ!$B$34:$B$777,D$225)+'СЕТ СН'!$F$12-'СЕТ СН'!$F$21</f>
        <v>-306.68881291999998</v>
      </c>
      <c r="E250" s="37">
        <f>SUMIFS(СВЦЭМ!$G$34:$G$777,СВЦЭМ!$A$34:$A$777,$A250,СВЦЭМ!$B$34:$B$777,E$225)+'СЕТ СН'!$F$12-'СЕТ СН'!$F$21</f>
        <v>-306.39445294000001</v>
      </c>
      <c r="F250" s="37">
        <f>SUMIFS(СВЦЭМ!$G$34:$G$777,СВЦЭМ!$A$34:$A$777,$A250,СВЦЭМ!$B$34:$B$777,F$225)+'СЕТ СН'!$F$12-'СЕТ СН'!$F$21</f>
        <v>-306.31153813999998</v>
      </c>
      <c r="G250" s="37">
        <f>SUMIFS(СВЦЭМ!$G$34:$G$777,СВЦЭМ!$A$34:$A$777,$A250,СВЦЭМ!$B$34:$B$777,G$225)+'СЕТ СН'!$F$12-'СЕТ СН'!$F$21</f>
        <v>-313.67444483999998</v>
      </c>
      <c r="H250" s="37">
        <f>SUMIFS(СВЦЭМ!$G$34:$G$777,СВЦЭМ!$A$34:$A$777,$A250,СВЦЭМ!$B$34:$B$777,H$225)+'СЕТ СН'!$F$12-'СЕТ СН'!$F$21</f>
        <v>-308.63979591999998</v>
      </c>
      <c r="I250" s="37">
        <f>SUMIFS(СВЦЭМ!$G$34:$G$777,СВЦЭМ!$A$34:$A$777,$A250,СВЦЭМ!$B$34:$B$777,I$225)+'СЕТ СН'!$F$12-'СЕТ СН'!$F$21</f>
        <v>-315.72360259999999</v>
      </c>
      <c r="J250" s="37">
        <f>SUMIFS(СВЦЭМ!$G$34:$G$777,СВЦЭМ!$A$34:$A$777,$A250,СВЦЭМ!$B$34:$B$777,J$225)+'СЕТ СН'!$F$12-'СЕТ СН'!$F$21</f>
        <v>-333.93601474000002</v>
      </c>
      <c r="K250" s="37">
        <f>SUMIFS(СВЦЭМ!$G$34:$G$777,СВЦЭМ!$A$34:$A$777,$A250,СВЦЭМ!$B$34:$B$777,K$225)+'СЕТ СН'!$F$12-'СЕТ СН'!$F$21</f>
        <v>-353.01728609999998</v>
      </c>
      <c r="L250" s="37">
        <f>SUMIFS(СВЦЭМ!$G$34:$G$777,СВЦЭМ!$A$34:$A$777,$A250,СВЦЭМ!$B$34:$B$777,L$225)+'СЕТ СН'!$F$12-'СЕТ СН'!$F$21</f>
        <v>-371.71229475999996</v>
      </c>
      <c r="M250" s="37">
        <f>SUMIFS(СВЦЭМ!$G$34:$G$777,СВЦЭМ!$A$34:$A$777,$A250,СВЦЭМ!$B$34:$B$777,M$225)+'СЕТ СН'!$F$12-'СЕТ СН'!$F$21</f>
        <v>-377.60912855999999</v>
      </c>
      <c r="N250" s="37">
        <f>SUMIFS(СВЦЭМ!$G$34:$G$777,СВЦЭМ!$A$34:$A$777,$A250,СВЦЭМ!$B$34:$B$777,N$225)+'СЕТ СН'!$F$12-'СЕТ СН'!$F$21</f>
        <v>-379.79047102999999</v>
      </c>
      <c r="O250" s="37">
        <f>SUMIFS(СВЦЭМ!$G$34:$G$777,СВЦЭМ!$A$34:$A$777,$A250,СВЦЭМ!$B$34:$B$777,O$225)+'СЕТ СН'!$F$12-'СЕТ СН'!$F$21</f>
        <v>-378.82603884000002</v>
      </c>
      <c r="P250" s="37">
        <f>SUMIFS(СВЦЭМ!$G$34:$G$777,СВЦЭМ!$A$34:$A$777,$A250,СВЦЭМ!$B$34:$B$777,P$225)+'СЕТ СН'!$F$12-'СЕТ СН'!$F$21</f>
        <v>-379.85466428999996</v>
      </c>
      <c r="Q250" s="37">
        <f>SUMIFS(СВЦЭМ!$G$34:$G$777,СВЦЭМ!$A$34:$A$777,$A250,СВЦЭМ!$B$34:$B$777,Q$225)+'СЕТ СН'!$F$12-'СЕТ СН'!$F$21</f>
        <v>-381.99456298000001</v>
      </c>
      <c r="R250" s="37">
        <f>SUMIFS(СВЦЭМ!$G$34:$G$777,СВЦЭМ!$A$34:$A$777,$A250,СВЦЭМ!$B$34:$B$777,R$225)+'СЕТ СН'!$F$12-'СЕТ СН'!$F$21</f>
        <v>-382.90960473000001</v>
      </c>
      <c r="S250" s="37">
        <f>SUMIFS(СВЦЭМ!$G$34:$G$777,СВЦЭМ!$A$34:$A$777,$A250,СВЦЭМ!$B$34:$B$777,S$225)+'СЕТ СН'!$F$12-'СЕТ СН'!$F$21</f>
        <v>-380.02854049999996</v>
      </c>
      <c r="T250" s="37">
        <f>SUMIFS(СВЦЭМ!$G$34:$G$777,СВЦЭМ!$A$34:$A$777,$A250,СВЦЭМ!$B$34:$B$777,T$225)+'СЕТ СН'!$F$12-'СЕТ СН'!$F$21</f>
        <v>-370.54375231</v>
      </c>
      <c r="U250" s="37">
        <f>SUMIFS(СВЦЭМ!$G$34:$G$777,СВЦЭМ!$A$34:$A$777,$A250,СВЦЭМ!$B$34:$B$777,U$225)+'СЕТ СН'!$F$12-'СЕТ СН'!$F$21</f>
        <v>-365.06066591000001</v>
      </c>
      <c r="V250" s="37">
        <f>SUMIFS(СВЦЭМ!$G$34:$G$777,СВЦЭМ!$A$34:$A$777,$A250,СВЦЭМ!$B$34:$B$777,V$225)+'СЕТ СН'!$F$12-'СЕТ СН'!$F$21</f>
        <v>-369.51973684999996</v>
      </c>
      <c r="W250" s="37">
        <f>SUMIFS(СВЦЭМ!$G$34:$G$777,СВЦЭМ!$A$34:$A$777,$A250,СВЦЭМ!$B$34:$B$777,W$225)+'СЕТ СН'!$F$12-'СЕТ СН'!$F$21</f>
        <v>-357.32511568000001</v>
      </c>
      <c r="X250" s="37">
        <f>SUMIFS(СВЦЭМ!$G$34:$G$777,СВЦЭМ!$A$34:$A$777,$A250,СВЦЭМ!$B$34:$B$777,X$225)+'СЕТ СН'!$F$12-'СЕТ СН'!$F$21</f>
        <v>-358.05570804000001</v>
      </c>
      <c r="Y250" s="37">
        <f>SUMIFS(СВЦЭМ!$G$34:$G$777,СВЦЭМ!$A$34:$A$777,$A250,СВЦЭМ!$B$34:$B$777,Y$225)+'СЕТ СН'!$F$12-'СЕТ СН'!$F$21</f>
        <v>-344.31726086000003</v>
      </c>
    </row>
    <row r="251" spans="1:25" ht="15.75" x14ac:dyDescent="0.2">
      <c r="A251" s="36">
        <f t="shared" si="6"/>
        <v>43034</v>
      </c>
      <c r="B251" s="37">
        <f>SUMIFS(СВЦЭМ!$G$34:$G$777,СВЦЭМ!$A$34:$A$777,$A251,СВЦЭМ!$B$34:$B$777,B$225)+'СЕТ СН'!$F$12-'СЕТ СН'!$F$21</f>
        <v>-327.16516716000001</v>
      </c>
      <c r="C251" s="37">
        <f>SUMIFS(СВЦЭМ!$G$34:$G$777,СВЦЭМ!$A$34:$A$777,$A251,СВЦЭМ!$B$34:$B$777,C$225)+'СЕТ СН'!$F$12-'СЕТ СН'!$F$21</f>
        <v>-309.1123384</v>
      </c>
      <c r="D251" s="37">
        <f>SUMIFS(СВЦЭМ!$G$34:$G$777,СВЦЭМ!$A$34:$A$777,$A251,СВЦЭМ!$B$34:$B$777,D$225)+'СЕТ СН'!$F$12-'СЕТ СН'!$F$21</f>
        <v>-304.89226502000002</v>
      </c>
      <c r="E251" s="37">
        <f>SUMIFS(СВЦЭМ!$G$34:$G$777,СВЦЭМ!$A$34:$A$777,$A251,СВЦЭМ!$B$34:$B$777,E$225)+'СЕТ СН'!$F$12-'СЕТ СН'!$F$21</f>
        <v>-302.56668882000002</v>
      </c>
      <c r="F251" s="37">
        <f>SUMIFS(СВЦЭМ!$G$34:$G$777,СВЦЭМ!$A$34:$A$777,$A251,СВЦЭМ!$B$34:$B$777,F$225)+'СЕТ СН'!$F$12-'СЕТ СН'!$F$21</f>
        <v>-304.25897564000002</v>
      </c>
      <c r="G251" s="37">
        <f>SUMIFS(СВЦЭМ!$G$34:$G$777,СВЦЭМ!$A$34:$A$777,$A251,СВЦЭМ!$B$34:$B$777,G$225)+'СЕТ СН'!$F$12-'СЕТ СН'!$F$21</f>
        <v>-307.78025725999998</v>
      </c>
      <c r="H251" s="37">
        <f>SUMIFS(СВЦЭМ!$G$34:$G$777,СВЦЭМ!$A$34:$A$777,$A251,СВЦЭМ!$B$34:$B$777,H$225)+'СЕТ СН'!$F$12-'СЕТ СН'!$F$21</f>
        <v>-330.77917408999997</v>
      </c>
      <c r="I251" s="37">
        <f>SUMIFS(СВЦЭМ!$G$34:$G$777,СВЦЭМ!$A$34:$A$777,$A251,СВЦЭМ!$B$34:$B$777,I$225)+'СЕТ СН'!$F$12-'СЕТ СН'!$F$21</f>
        <v>-340.90044575000002</v>
      </c>
      <c r="J251" s="37">
        <f>SUMIFS(СВЦЭМ!$G$34:$G$777,СВЦЭМ!$A$34:$A$777,$A251,СВЦЭМ!$B$34:$B$777,J$225)+'СЕТ СН'!$F$12-'СЕТ СН'!$F$21</f>
        <v>-350.89767957999999</v>
      </c>
      <c r="K251" s="37">
        <f>SUMIFS(СВЦЭМ!$G$34:$G$777,СВЦЭМ!$A$34:$A$777,$A251,СВЦЭМ!$B$34:$B$777,K$225)+'СЕТ СН'!$F$12-'СЕТ СН'!$F$21</f>
        <v>-361.32636522000001</v>
      </c>
      <c r="L251" s="37">
        <f>SUMIFS(СВЦЭМ!$G$34:$G$777,СВЦЭМ!$A$34:$A$777,$A251,СВЦЭМ!$B$34:$B$777,L$225)+'СЕТ СН'!$F$12-'СЕТ СН'!$F$21</f>
        <v>-363.63267406</v>
      </c>
      <c r="M251" s="37">
        <f>SUMIFS(СВЦЭМ!$G$34:$G$777,СВЦЭМ!$A$34:$A$777,$A251,СВЦЭМ!$B$34:$B$777,M$225)+'СЕТ СН'!$F$12-'СЕТ СН'!$F$21</f>
        <v>-362.90144017</v>
      </c>
      <c r="N251" s="37">
        <f>SUMIFS(СВЦЭМ!$G$34:$G$777,СВЦЭМ!$A$34:$A$777,$A251,СВЦЭМ!$B$34:$B$777,N$225)+'СЕТ СН'!$F$12-'СЕТ СН'!$F$21</f>
        <v>-366.48098633000001</v>
      </c>
      <c r="O251" s="37">
        <f>SUMIFS(СВЦЭМ!$G$34:$G$777,СВЦЭМ!$A$34:$A$777,$A251,СВЦЭМ!$B$34:$B$777,O$225)+'СЕТ СН'!$F$12-'СЕТ СН'!$F$21</f>
        <v>-365.50765918000002</v>
      </c>
      <c r="P251" s="37">
        <f>SUMIFS(СВЦЭМ!$G$34:$G$777,СВЦЭМ!$A$34:$A$777,$A251,СВЦЭМ!$B$34:$B$777,P$225)+'СЕТ СН'!$F$12-'СЕТ СН'!$F$21</f>
        <v>-367.59262749000004</v>
      </c>
      <c r="Q251" s="37">
        <f>SUMIFS(СВЦЭМ!$G$34:$G$777,СВЦЭМ!$A$34:$A$777,$A251,СВЦЭМ!$B$34:$B$777,Q$225)+'СЕТ СН'!$F$12-'СЕТ СН'!$F$21</f>
        <v>-369.4724066</v>
      </c>
      <c r="R251" s="37">
        <f>SUMIFS(СВЦЭМ!$G$34:$G$777,СВЦЭМ!$A$34:$A$777,$A251,СВЦЭМ!$B$34:$B$777,R$225)+'СЕТ СН'!$F$12-'СЕТ СН'!$F$21</f>
        <v>-370.77141261999998</v>
      </c>
      <c r="S251" s="37">
        <f>SUMIFS(СВЦЭМ!$G$34:$G$777,СВЦЭМ!$A$34:$A$777,$A251,СВЦЭМ!$B$34:$B$777,S$225)+'СЕТ СН'!$F$12-'СЕТ СН'!$F$21</f>
        <v>-366.72400303000001</v>
      </c>
      <c r="T251" s="37">
        <f>SUMIFS(СВЦЭМ!$G$34:$G$777,СВЦЭМ!$A$34:$A$777,$A251,СВЦЭМ!$B$34:$B$777,T$225)+'СЕТ СН'!$F$12-'СЕТ СН'!$F$21</f>
        <v>-357.56077078999999</v>
      </c>
      <c r="U251" s="37">
        <f>SUMIFS(СВЦЭМ!$G$34:$G$777,СВЦЭМ!$A$34:$A$777,$A251,СВЦЭМ!$B$34:$B$777,U$225)+'СЕТ СН'!$F$12-'СЕТ СН'!$F$21</f>
        <v>-353.11655873000001</v>
      </c>
      <c r="V251" s="37">
        <f>SUMIFS(СВЦЭМ!$G$34:$G$777,СВЦЭМ!$A$34:$A$777,$A251,СВЦЭМ!$B$34:$B$777,V$225)+'СЕТ СН'!$F$12-'СЕТ СН'!$F$21</f>
        <v>-358.68957627999998</v>
      </c>
      <c r="W251" s="37">
        <f>SUMIFS(СВЦЭМ!$G$34:$G$777,СВЦЭМ!$A$34:$A$777,$A251,СВЦЭМ!$B$34:$B$777,W$225)+'СЕТ СН'!$F$12-'СЕТ СН'!$F$21</f>
        <v>-364.23963519</v>
      </c>
      <c r="X251" s="37">
        <f>SUMIFS(СВЦЭМ!$G$34:$G$777,СВЦЭМ!$A$34:$A$777,$A251,СВЦЭМ!$B$34:$B$777,X$225)+'СЕТ СН'!$F$12-'СЕТ СН'!$F$21</f>
        <v>-354.10947777000001</v>
      </c>
      <c r="Y251" s="37">
        <f>SUMIFS(СВЦЭМ!$G$34:$G$777,СВЦЭМ!$A$34:$A$777,$A251,СВЦЭМ!$B$34:$B$777,Y$225)+'СЕТ СН'!$F$12-'СЕТ СН'!$F$21</f>
        <v>-346.98394746999998</v>
      </c>
    </row>
    <row r="252" spans="1:25" ht="15.75" x14ac:dyDescent="0.2">
      <c r="A252" s="36">
        <f t="shared" si="6"/>
        <v>43035</v>
      </c>
      <c r="B252" s="37">
        <f>SUMIFS(СВЦЭМ!$G$34:$G$777,СВЦЭМ!$A$34:$A$777,$A252,СВЦЭМ!$B$34:$B$777,B$225)+'СЕТ СН'!$F$12-'СЕТ СН'!$F$21</f>
        <v>-314.06997768999997</v>
      </c>
      <c r="C252" s="37">
        <f>SUMIFS(СВЦЭМ!$G$34:$G$777,СВЦЭМ!$A$34:$A$777,$A252,СВЦЭМ!$B$34:$B$777,C$225)+'СЕТ СН'!$F$12-'СЕТ СН'!$F$21</f>
        <v>-304.31210028999999</v>
      </c>
      <c r="D252" s="37">
        <f>SUMIFS(СВЦЭМ!$G$34:$G$777,СВЦЭМ!$A$34:$A$777,$A252,СВЦЭМ!$B$34:$B$777,D$225)+'СЕТ СН'!$F$12-'СЕТ СН'!$F$21</f>
        <v>-293.56074386</v>
      </c>
      <c r="E252" s="37">
        <f>SUMIFS(СВЦЭМ!$G$34:$G$777,СВЦЭМ!$A$34:$A$777,$A252,СВЦЭМ!$B$34:$B$777,E$225)+'СЕТ СН'!$F$12-'СЕТ СН'!$F$21</f>
        <v>-293.43284097999998</v>
      </c>
      <c r="F252" s="37">
        <f>SUMIFS(СВЦЭМ!$G$34:$G$777,СВЦЭМ!$A$34:$A$777,$A252,СВЦЭМ!$B$34:$B$777,F$225)+'СЕТ СН'!$F$12-'СЕТ СН'!$F$21</f>
        <v>-295.84038354</v>
      </c>
      <c r="G252" s="37">
        <f>SUMIFS(СВЦЭМ!$G$34:$G$777,СВЦЭМ!$A$34:$A$777,$A252,СВЦЭМ!$B$34:$B$777,G$225)+'СЕТ СН'!$F$12-'СЕТ СН'!$F$21</f>
        <v>-298.44604337999999</v>
      </c>
      <c r="H252" s="37">
        <f>SUMIFS(СВЦЭМ!$G$34:$G$777,СВЦЭМ!$A$34:$A$777,$A252,СВЦЭМ!$B$34:$B$777,H$225)+'СЕТ СН'!$F$12-'СЕТ СН'!$F$21</f>
        <v>-307.50857680000001</v>
      </c>
      <c r="I252" s="37">
        <f>SUMIFS(СВЦЭМ!$G$34:$G$777,СВЦЭМ!$A$34:$A$777,$A252,СВЦЭМ!$B$34:$B$777,I$225)+'СЕТ СН'!$F$12-'СЕТ СН'!$F$21</f>
        <v>-324.60567510999999</v>
      </c>
      <c r="J252" s="37">
        <f>SUMIFS(СВЦЭМ!$G$34:$G$777,СВЦЭМ!$A$34:$A$777,$A252,СВЦЭМ!$B$34:$B$777,J$225)+'СЕТ СН'!$F$12-'СЕТ СН'!$F$21</f>
        <v>-338.81262803999999</v>
      </c>
      <c r="K252" s="37">
        <f>SUMIFS(СВЦЭМ!$G$34:$G$777,СВЦЭМ!$A$34:$A$777,$A252,СВЦЭМ!$B$34:$B$777,K$225)+'СЕТ СН'!$F$12-'СЕТ СН'!$F$21</f>
        <v>-360.31979108999997</v>
      </c>
      <c r="L252" s="37">
        <f>SUMIFS(СВЦЭМ!$G$34:$G$777,СВЦЭМ!$A$34:$A$777,$A252,СВЦЭМ!$B$34:$B$777,L$225)+'СЕТ СН'!$F$12-'СЕТ СН'!$F$21</f>
        <v>-376.29670368000001</v>
      </c>
      <c r="M252" s="37">
        <f>SUMIFS(СВЦЭМ!$G$34:$G$777,СВЦЭМ!$A$34:$A$777,$A252,СВЦЭМ!$B$34:$B$777,M$225)+'СЕТ СН'!$F$12-'СЕТ СН'!$F$21</f>
        <v>-380.36838621000004</v>
      </c>
      <c r="N252" s="37">
        <f>SUMIFS(СВЦЭМ!$G$34:$G$777,СВЦЭМ!$A$34:$A$777,$A252,СВЦЭМ!$B$34:$B$777,N$225)+'СЕТ СН'!$F$12-'СЕТ СН'!$F$21</f>
        <v>-381.21951849999999</v>
      </c>
      <c r="O252" s="37">
        <f>SUMIFS(СВЦЭМ!$G$34:$G$777,СВЦЭМ!$A$34:$A$777,$A252,СВЦЭМ!$B$34:$B$777,O$225)+'СЕТ СН'!$F$12-'СЕТ СН'!$F$21</f>
        <v>-382.98581988000001</v>
      </c>
      <c r="P252" s="37">
        <f>SUMIFS(СВЦЭМ!$G$34:$G$777,СВЦЭМ!$A$34:$A$777,$A252,СВЦЭМ!$B$34:$B$777,P$225)+'СЕТ СН'!$F$12-'СЕТ СН'!$F$21</f>
        <v>-382.65227318999996</v>
      </c>
      <c r="Q252" s="37">
        <f>SUMIFS(СВЦЭМ!$G$34:$G$777,СВЦЭМ!$A$34:$A$777,$A252,СВЦЭМ!$B$34:$B$777,Q$225)+'СЕТ СН'!$F$12-'СЕТ СН'!$F$21</f>
        <v>-382.29625053000001</v>
      </c>
      <c r="R252" s="37">
        <f>SUMIFS(СВЦЭМ!$G$34:$G$777,СВЦЭМ!$A$34:$A$777,$A252,СВЦЭМ!$B$34:$B$777,R$225)+'СЕТ СН'!$F$12-'СЕТ СН'!$F$21</f>
        <v>-383.76401047000002</v>
      </c>
      <c r="S252" s="37">
        <f>SUMIFS(СВЦЭМ!$G$34:$G$777,СВЦЭМ!$A$34:$A$777,$A252,СВЦЭМ!$B$34:$B$777,S$225)+'СЕТ СН'!$F$12-'СЕТ СН'!$F$21</f>
        <v>-382.13812109000003</v>
      </c>
      <c r="T252" s="37">
        <f>SUMIFS(СВЦЭМ!$G$34:$G$777,СВЦЭМ!$A$34:$A$777,$A252,СВЦЭМ!$B$34:$B$777,T$225)+'СЕТ СН'!$F$12-'СЕТ СН'!$F$21</f>
        <v>-373.89839486</v>
      </c>
      <c r="U252" s="37">
        <f>SUMIFS(СВЦЭМ!$G$34:$G$777,СВЦЭМ!$A$34:$A$777,$A252,СВЦЭМ!$B$34:$B$777,U$225)+'СЕТ СН'!$F$12-'СЕТ СН'!$F$21</f>
        <v>-370.27718004999997</v>
      </c>
      <c r="V252" s="37">
        <f>SUMIFS(СВЦЭМ!$G$34:$G$777,СВЦЭМ!$A$34:$A$777,$A252,СВЦЭМ!$B$34:$B$777,V$225)+'СЕТ СН'!$F$12-'СЕТ СН'!$F$21</f>
        <v>-372.75208406000002</v>
      </c>
      <c r="W252" s="37">
        <f>SUMIFS(СВЦЭМ!$G$34:$G$777,СВЦЭМ!$A$34:$A$777,$A252,СВЦЭМ!$B$34:$B$777,W$225)+'СЕТ СН'!$F$12-'СЕТ СН'!$F$21</f>
        <v>-365.05844948000004</v>
      </c>
      <c r="X252" s="37">
        <f>SUMIFS(СВЦЭМ!$G$34:$G$777,СВЦЭМ!$A$34:$A$777,$A252,СВЦЭМ!$B$34:$B$777,X$225)+'СЕТ СН'!$F$12-'СЕТ СН'!$F$21</f>
        <v>-351.48785141999997</v>
      </c>
      <c r="Y252" s="37">
        <f>SUMIFS(СВЦЭМ!$G$34:$G$777,СВЦЭМ!$A$34:$A$777,$A252,СВЦЭМ!$B$34:$B$777,Y$225)+'СЕТ СН'!$F$12-'СЕТ СН'!$F$21</f>
        <v>-333.40413993000004</v>
      </c>
    </row>
    <row r="253" spans="1:25" ht="15.75" x14ac:dyDescent="0.2">
      <c r="A253" s="36">
        <f t="shared" si="6"/>
        <v>43036</v>
      </c>
      <c r="B253" s="37">
        <f>SUMIFS(СВЦЭМ!$G$34:$G$777,СВЦЭМ!$A$34:$A$777,$A253,СВЦЭМ!$B$34:$B$777,B$225)+'СЕТ СН'!$F$12-'СЕТ СН'!$F$21</f>
        <v>-311.09893962000001</v>
      </c>
      <c r="C253" s="37">
        <f>SUMIFS(СВЦЭМ!$G$34:$G$777,СВЦЭМ!$A$34:$A$777,$A253,СВЦЭМ!$B$34:$B$777,C$225)+'СЕТ СН'!$F$12-'СЕТ СН'!$F$21</f>
        <v>-310.54719927999997</v>
      </c>
      <c r="D253" s="37">
        <f>SUMIFS(СВЦЭМ!$G$34:$G$777,СВЦЭМ!$A$34:$A$777,$A253,СВЦЭМ!$B$34:$B$777,D$225)+'СЕТ СН'!$F$12-'СЕТ СН'!$F$21</f>
        <v>-303.14779876</v>
      </c>
      <c r="E253" s="37">
        <f>SUMIFS(СВЦЭМ!$G$34:$G$777,СВЦЭМ!$A$34:$A$777,$A253,СВЦЭМ!$B$34:$B$777,E$225)+'СЕТ СН'!$F$12-'СЕТ СН'!$F$21</f>
        <v>-304.38415849</v>
      </c>
      <c r="F253" s="37">
        <f>SUMIFS(СВЦЭМ!$G$34:$G$777,СВЦЭМ!$A$34:$A$777,$A253,СВЦЭМ!$B$34:$B$777,F$225)+'СЕТ СН'!$F$12-'СЕТ СН'!$F$21</f>
        <v>-304.06691669999998</v>
      </c>
      <c r="G253" s="37">
        <f>SUMIFS(СВЦЭМ!$G$34:$G$777,СВЦЭМ!$A$34:$A$777,$A253,СВЦЭМ!$B$34:$B$777,G$225)+'СЕТ СН'!$F$12-'СЕТ СН'!$F$21</f>
        <v>-305.11985994999998</v>
      </c>
      <c r="H253" s="37">
        <f>SUMIFS(СВЦЭМ!$G$34:$G$777,СВЦЭМ!$A$34:$A$777,$A253,СВЦЭМ!$B$34:$B$777,H$225)+'СЕТ СН'!$F$12-'СЕТ СН'!$F$21</f>
        <v>-309.23384626000001</v>
      </c>
      <c r="I253" s="37">
        <f>SUMIFS(СВЦЭМ!$G$34:$G$777,СВЦЭМ!$A$34:$A$777,$A253,СВЦЭМ!$B$34:$B$777,I$225)+'СЕТ СН'!$F$12-'СЕТ СН'!$F$21</f>
        <v>-324.69968741000002</v>
      </c>
      <c r="J253" s="37">
        <f>SUMIFS(СВЦЭМ!$G$34:$G$777,СВЦЭМ!$A$34:$A$777,$A253,СВЦЭМ!$B$34:$B$777,J$225)+'СЕТ СН'!$F$12-'СЕТ СН'!$F$21</f>
        <v>-346.22579917999997</v>
      </c>
      <c r="K253" s="37">
        <f>SUMIFS(СВЦЭМ!$G$34:$G$777,СВЦЭМ!$A$34:$A$777,$A253,СВЦЭМ!$B$34:$B$777,K$225)+'СЕТ СН'!$F$12-'СЕТ СН'!$F$21</f>
        <v>-359.59870186000001</v>
      </c>
      <c r="L253" s="37">
        <f>SUMIFS(СВЦЭМ!$G$34:$G$777,СВЦЭМ!$A$34:$A$777,$A253,СВЦЭМ!$B$34:$B$777,L$225)+'СЕТ СН'!$F$12-'СЕТ СН'!$F$21</f>
        <v>-372.58245051</v>
      </c>
      <c r="M253" s="37">
        <f>SUMIFS(СВЦЭМ!$G$34:$G$777,СВЦЭМ!$A$34:$A$777,$A253,СВЦЭМ!$B$34:$B$777,M$225)+'СЕТ СН'!$F$12-'СЕТ СН'!$F$21</f>
        <v>-374.70142680999999</v>
      </c>
      <c r="N253" s="37">
        <f>SUMIFS(СВЦЭМ!$G$34:$G$777,СВЦЭМ!$A$34:$A$777,$A253,СВЦЭМ!$B$34:$B$777,N$225)+'СЕТ СН'!$F$12-'СЕТ СН'!$F$21</f>
        <v>-377.18147959999999</v>
      </c>
      <c r="O253" s="37">
        <f>SUMIFS(СВЦЭМ!$G$34:$G$777,СВЦЭМ!$A$34:$A$777,$A253,СВЦЭМ!$B$34:$B$777,O$225)+'СЕТ СН'!$F$12-'СЕТ СН'!$F$21</f>
        <v>-379.42949278000003</v>
      </c>
      <c r="P253" s="37">
        <f>SUMIFS(СВЦЭМ!$G$34:$G$777,СВЦЭМ!$A$34:$A$777,$A253,СВЦЭМ!$B$34:$B$777,P$225)+'СЕТ СН'!$F$12-'СЕТ СН'!$F$21</f>
        <v>-375.67697476000001</v>
      </c>
      <c r="Q253" s="37">
        <f>SUMIFS(СВЦЭМ!$G$34:$G$777,СВЦЭМ!$A$34:$A$777,$A253,СВЦЭМ!$B$34:$B$777,Q$225)+'СЕТ СН'!$F$12-'СЕТ СН'!$F$21</f>
        <v>-374.10158319999999</v>
      </c>
      <c r="R253" s="37">
        <f>SUMIFS(СВЦЭМ!$G$34:$G$777,СВЦЭМ!$A$34:$A$777,$A253,СВЦЭМ!$B$34:$B$777,R$225)+'СЕТ СН'!$F$12-'СЕТ СН'!$F$21</f>
        <v>-376.06048426999996</v>
      </c>
      <c r="S253" s="37">
        <f>SUMIFS(СВЦЭМ!$G$34:$G$777,СВЦЭМ!$A$34:$A$777,$A253,СВЦЭМ!$B$34:$B$777,S$225)+'СЕТ СН'!$F$12-'СЕТ СН'!$F$21</f>
        <v>-372.39805818000002</v>
      </c>
      <c r="T253" s="37">
        <f>SUMIFS(СВЦЭМ!$G$34:$G$777,СВЦЭМ!$A$34:$A$777,$A253,СВЦЭМ!$B$34:$B$777,T$225)+'СЕТ СН'!$F$12-'СЕТ СН'!$F$21</f>
        <v>-366.26017741999999</v>
      </c>
      <c r="U253" s="37">
        <f>SUMIFS(СВЦЭМ!$G$34:$G$777,СВЦЭМ!$A$34:$A$777,$A253,СВЦЭМ!$B$34:$B$777,U$225)+'СЕТ СН'!$F$12-'СЕТ СН'!$F$21</f>
        <v>-367.59561816999997</v>
      </c>
      <c r="V253" s="37">
        <f>SUMIFS(СВЦЭМ!$G$34:$G$777,СВЦЭМ!$A$34:$A$777,$A253,СВЦЭМ!$B$34:$B$777,V$225)+'СЕТ СН'!$F$12-'СЕТ СН'!$F$21</f>
        <v>-374.28964317999998</v>
      </c>
      <c r="W253" s="37">
        <f>SUMIFS(СВЦЭМ!$G$34:$G$777,СВЦЭМ!$A$34:$A$777,$A253,СВЦЭМ!$B$34:$B$777,W$225)+'СЕТ СН'!$F$12-'СЕТ СН'!$F$21</f>
        <v>-360.60774493999998</v>
      </c>
      <c r="X253" s="37">
        <f>SUMIFS(СВЦЭМ!$G$34:$G$777,СВЦЭМ!$A$34:$A$777,$A253,СВЦЭМ!$B$34:$B$777,X$225)+'СЕТ СН'!$F$12-'СЕТ СН'!$F$21</f>
        <v>-357.19579649000002</v>
      </c>
      <c r="Y253" s="37">
        <f>SUMIFS(СВЦЭМ!$G$34:$G$777,СВЦЭМ!$A$34:$A$777,$A253,СВЦЭМ!$B$34:$B$777,Y$225)+'СЕТ СН'!$F$12-'СЕТ СН'!$F$21</f>
        <v>-334.50609514000001</v>
      </c>
    </row>
    <row r="254" spans="1:25" ht="15.75" x14ac:dyDescent="0.2">
      <c r="A254" s="36">
        <f t="shared" si="6"/>
        <v>43037</v>
      </c>
      <c r="B254" s="37">
        <f>SUMIFS(СВЦЭМ!$G$34:$G$777,СВЦЭМ!$A$34:$A$777,$A254,СВЦЭМ!$B$34:$B$777,B$225)+'СЕТ СН'!$F$12-'СЕТ СН'!$F$21</f>
        <v>-297.68855440999999</v>
      </c>
      <c r="C254" s="37">
        <f>SUMIFS(СВЦЭМ!$G$34:$G$777,СВЦЭМ!$A$34:$A$777,$A254,СВЦЭМ!$B$34:$B$777,C$225)+'СЕТ СН'!$F$12-'СЕТ СН'!$F$21</f>
        <v>-302.51549593999999</v>
      </c>
      <c r="D254" s="37">
        <f>SUMIFS(СВЦЭМ!$G$34:$G$777,СВЦЭМ!$A$34:$A$777,$A254,СВЦЭМ!$B$34:$B$777,D$225)+'СЕТ СН'!$F$12-'СЕТ СН'!$F$21</f>
        <v>-296.06718853000001</v>
      </c>
      <c r="E254" s="37">
        <f>SUMIFS(СВЦЭМ!$G$34:$G$777,СВЦЭМ!$A$34:$A$777,$A254,СВЦЭМ!$B$34:$B$777,E$225)+'СЕТ СН'!$F$12-'СЕТ СН'!$F$21</f>
        <v>-296.39438939000001</v>
      </c>
      <c r="F254" s="37">
        <f>SUMIFS(СВЦЭМ!$G$34:$G$777,СВЦЭМ!$A$34:$A$777,$A254,СВЦЭМ!$B$34:$B$777,F$225)+'СЕТ СН'!$F$12-'СЕТ СН'!$F$21</f>
        <v>-296.76803554000003</v>
      </c>
      <c r="G254" s="37">
        <f>SUMIFS(СВЦЭМ!$G$34:$G$777,СВЦЭМ!$A$34:$A$777,$A254,СВЦЭМ!$B$34:$B$777,G$225)+'СЕТ СН'!$F$12-'СЕТ СН'!$F$21</f>
        <v>-296.03076007999999</v>
      </c>
      <c r="H254" s="37">
        <f>SUMIFS(СВЦЭМ!$G$34:$G$777,СВЦЭМ!$A$34:$A$777,$A254,СВЦЭМ!$B$34:$B$777,H$225)+'СЕТ СН'!$F$12-'СЕТ СН'!$F$21</f>
        <v>-293.55205941000003</v>
      </c>
      <c r="I254" s="37">
        <f>SUMIFS(СВЦЭМ!$G$34:$G$777,СВЦЭМ!$A$34:$A$777,$A254,СВЦЭМ!$B$34:$B$777,I$225)+'СЕТ СН'!$F$12-'СЕТ СН'!$F$21</f>
        <v>-294.94898060000003</v>
      </c>
      <c r="J254" s="37">
        <f>SUMIFS(СВЦЭМ!$G$34:$G$777,СВЦЭМ!$A$34:$A$777,$A254,СВЦЭМ!$B$34:$B$777,J$225)+'СЕТ СН'!$F$12-'СЕТ СН'!$F$21</f>
        <v>-323.72918966999998</v>
      </c>
      <c r="K254" s="37">
        <f>SUMIFS(СВЦЭМ!$G$34:$G$777,СВЦЭМ!$A$34:$A$777,$A254,СВЦЭМ!$B$34:$B$777,K$225)+'СЕТ СН'!$F$12-'СЕТ СН'!$F$21</f>
        <v>-353.58581200000003</v>
      </c>
      <c r="L254" s="37">
        <f>SUMIFS(СВЦЭМ!$G$34:$G$777,СВЦЭМ!$A$34:$A$777,$A254,СВЦЭМ!$B$34:$B$777,L$225)+'СЕТ СН'!$F$12-'СЕТ СН'!$F$21</f>
        <v>-378.55909548</v>
      </c>
      <c r="M254" s="37">
        <f>SUMIFS(СВЦЭМ!$G$34:$G$777,СВЦЭМ!$A$34:$A$777,$A254,СВЦЭМ!$B$34:$B$777,M$225)+'СЕТ СН'!$F$12-'СЕТ СН'!$F$21</f>
        <v>-389.03735031999997</v>
      </c>
      <c r="N254" s="37">
        <f>SUMIFS(СВЦЭМ!$G$34:$G$777,СВЦЭМ!$A$34:$A$777,$A254,СВЦЭМ!$B$34:$B$777,N$225)+'СЕТ СН'!$F$12-'СЕТ СН'!$F$21</f>
        <v>-386.91431021</v>
      </c>
      <c r="O254" s="37">
        <f>SUMIFS(СВЦЭМ!$G$34:$G$777,СВЦЭМ!$A$34:$A$777,$A254,СВЦЭМ!$B$34:$B$777,O$225)+'СЕТ СН'!$F$12-'СЕТ СН'!$F$21</f>
        <v>-383.24651786999999</v>
      </c>
      <c r="P254" s="37">
        <f>SUMIFS(СВЦЭМ!$G$34:$G$777,СВЦЭМ!$A$34:$A$777,$A254,СВЦЭМ!$B$34:$B$777,P$225)+'СЕТ СН'!$F$12-'СЕТ СН'!$F$21</f>
        <v>-369.09161591999998</v>
      </c>
      <c r="Q254" s="37">
        <f>SUMIFS(СВЦЭМ!$G$34:$G$777,СВЦЭМ!$A$34:$A$777,$A254,СВЦЭМ!$B$34:$B$777,Q$225)+'СЕТ СН'!$F$12-'СЕТ СН'!$F$21</f>
        <v>-371.06956403999999</v>
      </c>
      <c r="R254" s="37">
        <f>SUMIFS(СВЦЭМ!$G$34:$G$777,СВЦЭМ!$A$34:$A$777,$A254,СВЦЭМ!$B$34:$B$777,R$225)+'СЕТ СН'!$F$12-'СЕТ СН'!$F$21</f>
        <v>-372.09350369000003</v>
      </c>
      <c r="S254" s="37">
        <f>SUMIFS(СВЦЭМ!$G$34:$G$777,СВЦЭМ!$A$34:$A$777,$A254,СВЦЭМ!$B$34:$B$777,S$225)+'СЕТ СН'!$F$12-'СЕТ СН'!$F$21</f>
        <v>-369.53026152000001</v>
      </c>
      <c r="T254" s="37">
        <f>SUMIFS(СВЦЭМ!$G$34:$G$777,СВЦЭМ!$A$34:$A$777,$A254,СВЦЭМ!$B$34:$B$777,T$225)+'СЕТ СН'!$F$12-'СЕТ СН'!$F$21</f>
        <v>-386.25014732</v>
      </c>
      <c r="U254" s="37">
        <f>SUMIFS(СВЦЭМ!$G$34:$G$777,СВЦЭМ!$A$34:$A$777,$A254,СВЦЭМ!$B$34:$B$777,U$225)+'СЕТ СН'!$F$12-'СЕТ СН'!$F$21</f>
        <v>-386.73231451000004</v>
      </c>
      <c r="V254" s="37">
        <f>SUMIFS(СВЦЭМ!$G$34:$G$777,СВЦЭМ!$A$34:$A$777,$A254,СВЦЭМ!$B$34:$B$777,V$225)+'СЕТ СН'!$F$12-'СЕТ СН'!$F$21</f>
        <v>-380.69258407999996</v>
      </c>
      <c r="W254" s="37">
        <f>SUMIFS(СВЦЭМ!$G$34:$G$777,СВЦЭМ!$A$34:$A$777,$A254,СВЦЭМ!$B$34:$B$777,W$225)+'СЕТ СН'!$F$12-'СЕТ СН'!$F$21</f>
        <v>-358.66371482</v>
      </c>
      <c r="X254" s="37">
        <f>SUMIFS(СВЦЭМ!$G$34:$G$777,СВЦЭМ!$A$34:$A$777,$A254,СВЦЭМ!$B$34:$B$777,X$225)+'СЕТ СН'!$F$12-'СЕТ СН'!$F$21</f>
        <v>-329.37671855999997</v>
      </c>
      <c r="Y254" s="37">
        <f>SUMIFS(СВЦЭМ!$G$34:$G$777,СВЦЭМ!$A$34:$A$777,$A254,СВЦЭМ!$B$34:$B$777,Y$225)+'СЕТ СН'!$F$12-'СЕТ СН'!$F$21</f>
        <v>-308.21263327999998</v>
      </c>
    </row>
    <row r="255" spans="1:25" ht="15.75" x14ac:dyDescent="0.2">
      <c r="A255" s="36">
        <f t="shared" si="6"/>
        <v>43038</v>
      </c>
      <c r="B255" s="37">
        <f>SUMIFS(СВЦЭМ!$G$34:$G$777,СВЦЭМ!$A$34:$A$777,$A255,СВЦЭМ!$B$34:$B$777,B$225)+'СЕТ СН'!$F$12-'СЕТ СН'!$F$21</f>
        <v>-322.21258404000002</v>
      </c>
      <c r="C255" s="37">
        <f>SUMIFS(СВЦЭМ!$G$34:$G$777,СВЦЭМ!$A$34:$A$777,$A255,СВЦЭМ!$B$34:$B$777,C$225)+'СЕТ СН'!$F$12-'СЕТ СН'!$F$21</f>
        <v>-327.96512072999997</v>
      </c>
      <c r="D255" s="37">
        <f>SUMIFS(СВЦЭМ!$G$34:$G$777,СВЦЭМ!$A$34:$A$777,$A255,СВЦЭМ!$B$34:$B$777,D$225)+'СЕТ СН'!$F$12-'СЕТ СН'!$F$21</f>
        <v>-330.99638216</v>
      </c>
      <c r="E255" s="37">
        <f>SUMIFS(СВЦЭМ!$G$34:$G$777,СВЦЭМ!$A$34:$A$777,$A255,СВЦЭМ!$B$34:$B$777,E$225)+'СЕТ СН'!$F$12-'СЕТ СН'!$F$21</f>
        <v>-322.29096471999998</v>
      </c>
      <c r="F255" s="37">
        <f>SUMIFS(СВЦЭМ!$G$34:$G$777,СВЦЭМ!$A$34:$A$777,$A255,СВЦЭМ!$B$34:$B$777,F$225)+'СЕТ СН'!$F$12-'СЕТ СН'!$F$21</f>
        <v>-331.99576547000004</v>
      </c>
      <c r="G255" s="37">
        <f>SUMIFS(СВЦЭМ!$G$34:$G$777,СВЦЭМ!$A$34:$A$777,$A255,СВЦЭМ!$B$34:$B$777,G$225)+'СЕТ СН'!$F$12-'СЕТ СН'!$F$21</f>
        <v>-328.11714140000004</v>
      </c>
      <c r="H255" s="37">
        <f>SUMIFS(СВЦЭМ!$G$34:$G$777,СВЦЭМ!$A$34:$A$777,$A255,СВЦЭМ!$B$34:$B$777,H$225)+'СЕТ СН'!$F$12-'СЕТ СН'!$F$21</f>
        <v>-322.08637635999997</v>
      </c>
      <c r="I255" s="37">
        <f>SUMIFS(СВЦЭМ!$G$34:$G$777,СВЦЭМ!$A$34:$A$777,$A255,СВЦЭМ!$B$34:$B$777,I$225)+'СЕТ СН'!$F$12-'СЕТ СН'!$F$21</f>
        <v>-324.02316587000001</v>
      </c>
      <c r="J255" s="37">
        <f>SUMIFS(СВЦЭМ!$G$34:$G$777,СВЦЭМ!$A$34:$A$777,$A255,СВЦЭМ!$B$34:$B$777,J$225)+'СЕТ СН'!$F$12-'СЕТ СН'!$F$21</f>
        <v>-339.30506962999999</v>
      </c>
      <c r="K255" s="37">
        <f>SUMIFS(СВЦЭМ!$G$34:$G$777,СВЦЭМ!$A$34:$A$777,$A255,СВЦЭМ!$B$34:$B$777,K$225)+'СЕТ СН'!$F$12-'СЕТ СН'!$F$21</f>
        <v>-363.88631322000003</v>
      </c>
      <c r="L255" s="37">
        <f>SUMIFS(СВЦЭМ!$G$34:$G$777,СВЦЭМ!$A$34:$A$777,$A255,СВЦЭМ!$B$34:$B$777,L$225)+'СЕТ СН'!$F$12-'СЕТ СН'!$F$21</f>
        <v>-369.85510775</v>
      </c>
      <c r="M255" s="37">
        <f>SUMIFS(СВЦЭМ!$G$34:$G$777,СВЦЭМ!$A$34:$A$777,$A255,СВЦЭМ!$B$34:$B$777,M$225)+'СЕТ СН'!$F$12-'СЕТ СН'!$F$21</f>
        <v>-370.25092142</v>
      </c>
      <c r="N255" s="37">
        <f>SUMIFS(СВЦЭМ!$G$34:$G$777,СВЦЭМ!$A$34:$A$777,$A255,СВЦЭМ!$B$34:$B$777,N$225)+'СЕТ СН'!$F$12-'СЕТ СН'!$F$21</f>
        <v>-373.19111757999997</v>
      </c>
      <c r="O255" s="37">
        <f>SUMIFS(СВЦЭМ!$G$34:$G$777,СВЦЭМ!$A$34:$A$777,$A255,СВЦЭМ!$B$34:$B$777,O$225)+'СЕТ СН'!$F$12-'СЕТ СН'!$F$21</f>
        <v>-374.44504173999997</v>
      </c>
      <c r="P255" s="37">
        <f>SUMIFS(СВЦЭМ!$G$34:$G$777,СВЦЭМ!$A$34:$A$777,$A255,СВЦЭМ!$B$34:$B$777,P$225)+'СЕТ СН'!$F$12-'СЕТ СН'!$F$21</f>
        <v>-376.60808969000004</v>
      </c>
      <c r="Q255" s="37">
        <f>SUMIFS(СВЦЭМ!$G$34:$G$777,СВЦЭМ!$A$34:$A$777,$A255,СВЦЭМ!$B$34:$B$777,Q$225)+'СЕТ СН'!$F$12-'СЕТ СН'!$F$21</f>
        <v>-378.37778309999999</v>
      </c>
      <c r="R255" s="37">
        <f>SUMIFS(СВЦЭМ!$G$34:$G$777,СВЦЭМ!$A$34:$A$777,$A255,СВЦЭМ!$B$34:$B$777,R$225)+'СЕТ СН'!$F$12-'СЕТ СН'!$F$21</f>
        <v>-379.82794187000002</v>
      </c>
      <c r="S255" s="37">
        <f>SUMIFS(СВЦЭМ!$G$34:$G$777,СВЦЭМ!$A$34:$A$777,$A255,СВЦЭМ!$B$34:$B$777,S$225)+'СЕТ СН'!$F$12-'СЕТ СН'!$F$21</f>
        <v>-376.98716107999996</v>
      </c>
      <c r="T255" s="37">
        <f>SUMIFS(СВЦЭМ!$G$34:$G$777,СВЦЭМ!$A$34:$A$777,$A255,СВЦЭМ!$B$34:$B$777,T$225)+'СЕТ СН'!$F$12-'СЕТ СН'!$F$21</f>
        <v>-375.50779365</v>
      </c>
      <c r="U255" s="37">
        <f>SUMIFS(СВЦЭМ!$G$34:$G$777,СВЦЭМ!$A$34:$A$777,$A255,СВЦЭМ!$B$34:$B$777,U$225)+'СЕТ СН'!$F$12-'СЕТ СН'!$F$21</f>
        <v>-391.01874104000001</v>
      </c>
      <c r="V255" s="37">
        <f>SUMIFS(СВЦЭМ!$G$34:$G$777,СВЦЭМ!$A$34:$A$777,$A255,СВЦЭМ!$B$34:$B$777,V$225)+'СЕТ СН'!$F$12-'СЕТ СН'!$F$21</f>
        <v>-384.61192270999999</v>
      </c>
      <c r="W255" s="37">
        <f>SUMIFS(СВЦЭМ!$G$34:$G$777,СВЦЭМ!$A$34:$A$777,$A255,СВЦЭМ!$B$34:$B$777,W$225)+'СЕТ СН'!$F$12-'СЕТ СН'!$F$21</f>
        <v>-369.54192970999998</v>
      </c>
      <c r="X255" s="37">
        <f>SUMIFS(СВЦЭМ!$G$34:$G$777,СВЦЭМ!$A$34:$A$777,$A255,СВЦЭМ!$B$34:$B$777,X$225)+'СЕТ СН'!$F$12-'СЕТ СН'!$F$21</f>
        <v>-357.42772327</v>
      </c>
      <c r="Y255" s="37">
        <f>SUMIFS(СВЦЭМ!$G$34:$G$777,СВЦЭМ!$A$34:$A$777,$A255,СВЦЭМ!$B$34:$B$777,Y$225)+'СЕТ СН'!$F$12-'СЕТ СН'!$F$21</f>
        <v>-345.12752132000003</v>
      </c>
    </row>
    <row r="256" spans="1:25" ht="15.75" x14ac:dyDescent="0.2">
      <c r="A256" s="36">
        <f t="shared" si="6"/>
        <v>43039</v>
      </c>
      <c r="B256" s="37">
        <f>SUMIFS(СВЦЭМ!$G$34:$G$777,СВЦЭМ!$A$34:$A$777,$A256,СВЦЭМ!$B$34:$B$777,B$225)+'СЕТ СН'!$F$12-'СЕТ СН'!$F$21</f>
        <v>-311.98405817999998</v>
      </c>
      <c r="C256" s="37">
        <f>SUMIFS(СВЦЭМ!$G$34:$G$777,СВЦЭМ!$A$34:$A$777,$A256,СВЦЭМ!$B$34:$B$777,C$225)+'СЕТ СН'!$F$12-'СЕТ СН'!$F$21</f>
        <v>-316.62695024999999</v>
      </c>
      <c r="D256" s="37">
        <f>SUMIFS(СВЦЭМ!$G$34:$G$777,СВЦЭМ!$A$34:$A$777,$A256,СВЦЭМ!$B$34:$B$777,D$225)+'СЕТ СН'!$F$12-'СЕТ СН'!$F$21</f>
        <v>-304.80923197999999</v>
      </c>
      <c r="E256" s="37">
        <f>SUMIFS(СВЦЭМ!$G$34:$G$777,СВЦЭМ!$A$34:$A$777,$A256,СВЦЭМ!$B$34:$B$777,E$225)+'СЕТ СН'!$F$12-'СЕТ СН'!$F$21</f>
        <v>-299.52517603000001</v>
      </c>
      <c r="F256" s="37">
        <f>SUMIFS(СВЦЭМ!$G$34:$G$777,СВЦЭМ!$A$34:$A$777,$A256,СВЦЭМ!$B$34:$B$777,F$225)+'СЕТ СН'!$F$12-'СЕТ СН'!$F$21</f>
        <v>-299.17406729999999</v>
      </c>
      <c r="G256" s="37">
        <f>SUMIFS(СВЦЭМ!$G$34:$G$777,СВЦЭМ!$A$34:$A$777,$A256,СВЦЭМ!$B$34:$B$777,G$225)+'СЕТ СН'!$F$12-'СЕТ СН'!$F$21</f>
        <v>-307.33166742999998</v>
      </c>
      <c r="H256" s="37">
        <f>SUMIFS(СВЦЭМ!$G$34:$G$777,СВЦЭМ!$A$34:$A$777,$A256,СВЦЭМ!$B$34:$B$777,H$225)+'СЕТ СН'!$F$12-'СЕТ СН'!$F$21</f>
        <v>-319.79962563999999</v>
      </c>
      <c r="I256" s="37">
        <f>SUMIFS(СВЦЭМ!$G$34:$G$777,СВЦЭМ!$A$34:$A$777,$A256,СВЦЭМ!$B$34:$B$777,I$225)+'СЕТ СН'!$F$12-'СЕТ СН'!$F$21</f>
        <v>-314.61742794999998</v>
      </c>
      <c r="J256" s="37">
        <f>SUMIFS(СВЦЭМ!$G$34:$G$777,СВЦЭМ!$A$34:$A$777,$A256,СВЦЭМ!$B$34:$B$777,J$225)+'СЕТ СН'!$F$12-'СЕТ СН'!$F$21</f>
        <v>-328.56422506000001</v>
      </c>
      <c r="K256" s="37">
        <f>SUMIFS(СВЦЭМ!$G$34:$G$777,СВЦЭМ!$A$34:$A$777,$A256,СВЦЭМ!$B$34:$B$777,K$225)+'СЕТ СН'!$F$12-'СЕТ СН'!$F$21</f>
        <v>-351.19904009999999</v>
      </c>
      <c r="L256" s="37">
        <f>SUMIFS(СВЦЭМ!$G$34:$G$777,СВЦЭМ!$A$34:$A$777,$A256,СВЦЭМ!$B$34:$B$777,L$225)+'СЕТ СН'!$F$12-'СЕТ СН'!$F$21</f>
        <v>-363.40014242999996</v>
      </c>
      <c r="M256" s="37">
        <f>SUMIFS(СВЦЭМ!$G$34:$G$777,СВЦЭМ!$A$34:$A$777,$A256,СВЦЭМ!$B$34:$B$777,M$225)+'СЕТ СН'!$F$12-'СЕТ СН'!$F$21</f>
        <v>-363.34050368999999</v>
      </c>
      <c r="N256" s="37">
        <f>SUMIFS(СВЦЭМ!$G$34:$G$777,СВЦЭМ!$A$34:$A$777,$A256,СВЦЭМ!$B$34:$B$777,N$225)+'СЕТ СН'!$F$12-'СЕТ СН'!$F$21</f>
        <v>-365.79985178000004</v>
      </c>
      <c r="O256" s="37">
        <f>SUMIFS(СВЦЭМ!$G$34:$G$777,СВЦЭМ!$A$34:$A$777,$A256,СВЦЭМ!$B$34:$B$777,O$225)+'СЕТ СН'!$F$12-'СЕТ СН'!$F$21</f>
        <v>-365.0714595</v>
      </c>
      <c r="P256" s="37">
        <f>SUMIFS(СВЦЭМ!$G$34:$G$777,СВЦЭМ!$A$34:$A$777,$A256,СВЦЭМ!$B$34:$B$777,P$225)+'СЕТ СН'!$F$12-'СЕТ СН'!$F$21</f>
        <v>-366.84506622000004</v>
      </c>
      <c r="Q256" s="37">
        <f>SUMIFS(СВЦЭМ!$G$34:$G$777,СВЦЭМ!$A$34:$A$777,$A256,СВЦЭМ!$B$34:$B$777,Q$225)+'СЕТ СН'!$F$12-'СЕТ СН'!$F$21</f>
        <v>-367.06545416</v>
      </c>
      <c r="R256" s="37">
        <f>SUMIFS(СВЦЭМ!$G$34:$G$777,СВЦЭМ!$A$34:$A$777,$A256,СВЦЭМ!$B$34:$B$777,R$225)+'СЕТ СН'!$F$12-'СЕТ СН'!$F$21</f>
        <v>-369.38458501000002</v>
      </c>
      <c r="S256" s="37">
        <f>SUMIFS(СВЦЭМ!$G$34:$G$777,СВЦЭМ!$A$34:$A$777,$A256,СВЦЭМ!$B$34:$B$777,S$225)+'СЕТ СН'!$F$12-'СЕТ СН'!$F$21</f>
        <v>-367.14738476000002</v>
      </c>
      <c r="T256" s="37">
        <f>SUMIFS(СВЦЭМ!$G$34:$G$777,СВЦЭМ!$A$34:$A$777,$A256,СВЦЭМ!$B$34:$B$777,T$225)+'СЕТ СН'!$F$12-'СЕТ СН'!$F$21</f>
        <v>-377.81452651999996</v>
      </c>
      <c r="U256" s="37">
        <f>SUMIFS(СВЦЭМ!$G$34:$G$777,СВЦЭМ!$A$34:$A$777,$A256,СВЦЭМ!$B$34:$B$777,U$225)+'СЕТ СН'!$F$12-'СЕТ СН'!$F$21</f>
        <v>-389.64071355999999</v>
      </c>
      <c r="V256" s="37">
        <f>SUMIFS(СВЦЭМ!$G$34:$G$777,СВЦЭМ!$A$34:$A$777,$A256,СВЦЭМ!$B$34:$B$777,V$225)+'СЕТ СН'!$F$12-'СЕТ СН'!$F$21</f>
        <v>-380.18911722000001</v>
      </c>
      <c r="W256" s="37">
        <f>SUMIFS(СВЦЭМ!$G$34:$G$777,СВЦЭМ!$A$34:$A$777,$A256,СВЦЭМ!$B$34:$B$777,W$225)+'СЕТ СН'!$F$12-'СЕТ СН'!$F$21</f>
        <v>-365.85738234999997</v>
      </c>
      <c r="X256" s="37">
        <f>SUMIFS(СВЦЭМ!$G$34:$G$777,СВЦЭМ!$A$34:$A$777,$A256,СВЦЭМ!$B$34:$B$777,X$225)+'СЕТ СН'!$F$12-'СЕТ СН'!$F$21</f>
        <v>-349.92824894</v>
      </c>
      <c r="Y256" s="37">
        <f>SUMIFS(СВЦЭМ!$G$34:$G$777,СВЦЭМ!$A$34:$A$777,$A256,СВЦЭМ!$B$34:$B$777,Y$225)+'СЕТ СН'!$F$12-'СЕТ СН'!$F$21</f>
        <v>-331.97887893999996</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26"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27"/>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7" customFormat="1" ht="12.75" customHeight="1" x14ac:dyDescent="0.2">
      <c r="A260" s="128"/>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01.10.2017</v>
      </c>
      <c r="B261" s="37">
        <f>SUMIFS(СВЦЭМ!$H$34:$H$777,СВЦЭМ!$A$34:$A$777,$A261,СВЦЭМ!$B$34:$B$777,B$260)+'СЕТ СН'!$F$12-'СЕТ СН'!$F$21</f>
        <v>-95.515990810000005</v>
      </c>
      <c r="C261" s="37">
        <f>SUMIFS(СВЦЭМ!$H$34:$H$777,СВЦЭМ!$A$34:$A$777,$A261,СВЦЭМ!$B$34:$B$777,C$260)+'СЕТ СН'!$F$12-'СЕТ СН'!$F$21</f>
        <v>-36.296343180000008</v>
      </c>
      <c r="D261" s="37">
        <f>SUMIFS(СВЦЭМ!$H$34:$H$777,СВЦЭМ!$A$34:$A$777,$A261,СВЦЭМ!$B$34:$B$777,D$260)+'СЕТ СН'!$F$12-'СЕТ СН'!$F$21</f>
        <v>-27.927967139999964</v>
      </c>
      <c r="E261" s="37">
        <f>SUMIFS(СВЦЭМ!$H$34:$H$777,СВЦЭМ!$A$34:$A$777,$A261,СВЦЭМ!$B$34:$B$777,E$260)+'СЕТ СН'!$F$12-'СЕТ СН'!$F$21</f>
        <v>-34.524676709999994</v>
      </c>
      <c r="F261" s="37">
        <f>SUMIFS(СВЦЭМ!$H$34:$H$777,СВЦЭМ!$A$34:$A$777,$A261,СВЦЭМ!$B$34:$B$777,F$260)+'СЕТ СН'!$F$12-'СЕТ СН'!$F$21</f>
        <v>-30.010824540000044</v>
      </c>
      <c r="G261" s="37">
        <f>SUMIFS(СВЦЭМ!$H$34:$H$777,СВЦЭМ!$A$34:$A$777,$A261,СВЦЭМ!$B$34:$B$777,G$260)+'СЕТ СН'!$F$12-'СЕТ СН'!$F$21</f>
        <v>-29.84452183999997</v>
      </c>
      <c r="H261" s="37">
        <f>SUMIFS(СВЦЭМ!$H$34:$H$777,СВЦЭМ!$A$34:$A$777,$A261,СВЦЭМ!$B$34:$B$777,H$260)+'СЕТ СН'!$F$12-'СЕТ СН'!$F$21</f>
        <v>-72.123434529999997</v>
      </c>
      <c r="I261" s="37">
        <f>SUMIFS(СВЦЭМ!$H$34:$H$777,СВЦЭМ!$A$34:$A$777,$A261,СВЦЭМ!$B$34:$B$777,I$260)+'СЕТ СН'!$F$12-'СЕТ СН'!$F$21</f>
        <v>-116.4195646</v>
      </c>
      <c r="J261" s="37">
        <f>SUMIFS(СВЦЭМ!$H$34:$H$777,СВЦЭМ!$A$34:$A$777,$A261,СВЦЭМ!$B$34:$B$777,J$260)+'СЕТ СН'!$F$12-'СЕТ СН'!$F$21</f>
        <v>-169.98667984999997</v>
      </c>
      <c r="K261" s="37">
        <f>SUMIFS(СВЦЭМ!$H$34:$H$777,СВЦЭМ!$A$34:$A$777,$A261,СВЦЭМ!$B$34:$B$777,K$260)+'СЕТ СН'!$F$12-'СЕТ СН'!$F$21</f>
        <v>-217.53993940999999</v>
      </c>
      <c r="L261" s="37">
        <f>SUMIFS(СВЦЭМ!$H$34:$H$777,СВЦЭМ!$A$34:$A$777,$A261,СВЦЭМ!$B$34:$B$777,L$260)+'СЕТ СН'!$F$12-'СЕТ СН'!$F$21</f>
        <v>-234.97852214</v>
      </c>
      <c r="M261" s="37">
        <f>SUMIFS(СВЦЭМ!$H$34:$H$777,СВЦЭМ!$A$34:$A$777,$A261,СВЦЭМ!$B$34:$B$777,M$260)+'СЕТ СН'!$F$12-'СЕТ СН'!$F$21</f>
        <v>-252.68794990999999</v>
      </c>
      <c r="N261" s="37">
        <f>SUMIFS(СВЦЭМ!$H$34:$H$777,СВЦЭМ!$A$34:$A$777,$A261,СВЦЭМ!$B$34:$B$777,N$260)+'СЕТ СН'!$F$12-'СЕТ СН'!$F$21</f>
        <v>-247.83246224999999</v>
      </c>
      <c r="O261" s="37">
        <f>SUMIFS(СВЦЭМ!$H$34:$H$777,СВЦЭМ!$A$34:$A$777,$A261,СВЦЭМ!$B$34:$B$777,O$260)+'СЕТ СН'!$F$12-'СЕТ СН'!$F$21</f>
        <v>-248.35613628999999</v>
      </c>
      <c r="P261" s="37">
        <f>SUMIFS(СВЦЭМ!$H$34:$H$777,СВЦЭМ!$A$34:$A$777,$A261,СВЦЭМ!$B$34:$B$777,P$260)+'СЕТ СН'!$F$12-'СЕТ СН'!$F$21</f>
        <v>-250.45737129999998</v>
      </c>
      <c r="Q261" s="37">
        <f>SUMIFS(СВЦЭМ!$H$34:$H$777,СВЦЭМ!$A$34:$A$777,$A261,СВЦЭМ!$B$34:$B$777,Q$260)+'СЕТ СН'!$F$12-'СЕТ СН'!$F$21</f>
        <v>-252.60630204</v>
      </c>
      <c r="R261" s="37">
        <f>SUMIFS(СВЦЭМ!$H$34:$H$777,СВЦЭМ!$A$34:$A$777,$A261,СВЦЭМ!$B$34:$B$777,R$260)+'СЕТ СН'!$F$12-'СЕТ СН'!$F$21</f>
        <v>-253.38493283000003</v>
      </c>
      <c r="S261" s="37">
        <f>SUMIFS(СВЦЭМ!$H$34:$H$777,СВЦЭМ!$A$34:$A$777,$A261,СВЦЭМ!$B$34:$B$777,S$260)+'СЕТ СН'!$F$12-'СЕТ СН'!$F$21</f>
        <v>-253.27670168999998</v>
      </c>
      <c r="T261" s="37">
        <f>SUMIFS(СВЦЭМ!$H$34:$H$777,СВЦЭМ!$A$34:$A$777,$A261,СВЦЭМ!$B$34:$B$777,T$260)+'СЕТ СН'!$F$12-'СЕТ СН'!$F$21</f>
        <v>-254.70396731</v>
      </c>
      <c r="U261" s="37">
        <f>SUMIFS(СВЦЭМ!$H$34:$H$777,СВЦЭМ!$A$34:$A$777,$A261,СВЦЭМ!$B$34:$B$777,U$260)+'СЕТ СН'!$F$12-'СЕТ СН'!$F$21</f>
        <v>-256.46685048000001</v>
      </c>
      <c r="V261" s="37">
        <f>SUMIFS(СВЦЭМ!$H$34:$H$777,СВЦЭМ!$A$34:$A$777,$A261,СВЦЭМ!$B$34:$B$777,V$260)+'СЕТ СН'!$F$12-'СЕТ СН'!$F$21</f>
        <v>-252.48920320000002</v>
      </c>
      <c r="W261" s="37">
        <f>SUMIFS(СВЦЭМ!$H$34:$H$777,СВЦЭМ!$A$34:$A$777,$A261,СВЦЭМ!$B$34:$B$777,W$260)+'СЕТ СН'!$F$12-'СЕТ СН'!$F$21</f>
        <v>-205.99285792000001</v>
      </c>
      <c r="X261" s="37">
        <f>SUMIFS(СВЦЭМ!$H$34:$H$777,СВЦЭМ!$A$34:$A$777,$A261,СВЦЭМ!$B$34:$B$777,X$260)+'СЕТ СН'!$F$12-'СЕТ СН'!$F$21</f>
        <v>-167.83509552999999</v>
      </c>
      <c r="Y261" s="37">
        <f>SUMIFS(СВЦЭМ!$H$34:$H$777,СВЦЭМ!$A$34:$A$777,$A261,СВЦЭМ!$B$34:$B$777,Y$260)+'СЕТ СН'!$F$12-'СЕТ СН'!$F$21</f>
        <v>-131.69428391999998</v>
      </c>
      <c r="AA261" s="46"/>
    </row>
    <row r="262" spans="1:27" ht="15.75" x14ac:dyDescent="0.2">
      <c r="A262" s="36">
        <f>A261+1</f>
        <v>43010</v>
      </c>
      <c r="B262" s="37">
        <f>SUMIFS(СВЦЭМ!$H$34:$H$777,СВЦЭМ!$A$34:$A$777,$A262,СВЦЭМ!$B$34:$B$777,B$260)+'СЕТ СН'!$F$12-'СЕТ СН'!$F$21</f>
        <v>-55.978064330000052</v>
      </c>
      <c r="C262" s="37">
        <f>SUMIFS(СВЦЭМ!$H$34:$H$777,СВЦЭМ!$A$34:$A$777,$A262,СВЦЭМ!$B$34:$B$777,C$260)+'СЕТ СН'!$F$12-'СЕТ СН'!$F$21</f>
        <v>-26.894485720000034</v>
      </c>
      <c r="D262" s="37">
        <f>SUMIFS(СВЦЭМ!$H$34:$H$777,СВЦЭМ!$A$34:$A$777,$A262,СВЦЭМ!$B$34:$B$777,D$260)+'СЕТ СН'!$F$12-'СЕТ СН'!$F$21</f>
        <v>-22.104209380000043</v>
      </c>
      <c r="E262" s="37">
        <f>SUMIFS(СВЦЭМ!$H$34:$H$777,СВЦЭМ!$A$34:$A$777,$A262,СВЦЭМ!$B$34:$B$777,E$260)+'СЕТ СН'!$F$12-'СЕТ СН'!$F$21</f>
        <v>-17.133168039999987</v>
      </c>
      <c r="F262" s="37">
        <f>SUMIFS(СВЦЭМ!$H$34:$H$777,СВЦЭМ!$A$34:$A$777,$A262,СВЦЭМ!$B$34:$B$777,F$260)+'СЕТ СН'!$F$12-'СЕТ СН'!$F$21</f>
        <v>-10.401802739999994</v>
      </c>
      <c r="G262" s="37">
        <f>SUMIFS(СВЦЭМ!$H$34:$H$777,СВЦЭМ!$A$34:$A$777,$A262,СВЦЭМ!$B$34:$B$777,G$260)+'СЕТ СН'!$F$12-'СЕТ СН'!$F$21</f>
        <v>-16.641078429999993</v>
      </c>
      <c r="H262" s="37">
        <f>SUMIFS(СВЦЭМ!$H$34:$H$777,СВЦЭМ!$A$34:$A$777,$A262,СВЦЭМ!$B$34:$B$777,H$260)+'СЕТ СН'!$F$12-'СЕТ СН'!$F$21</f>
        <v>-53.764052659999948</v>
      </c>
      <c r="I262" s="37">
        <f>SUMIFS(СВЦЭМ!$H$34:$H$777,СВЦЭМ!$A$34:$A$777,$A262,СВЦЭМ!$B$34:$B$777,I$260)+'СЕТ СН'!$F$12-'СЕТ СН'!$F$21</f>
        <v>-94.136155789999975</v>
      </c>
      <c r="J262" s="37">
        <f>SUMIFS(СВЦЭМ!$H$34:$H$777,СВЦЭМ!$A$34:$A$777,$A262,СВЦЭМ!$B$34:$B$777,J$260)+'СЕТ СН'!$F$12-'СЕТ СН'!$F$21</f>
        <v>-142.69612160999998</v>
      </c>
      <c r="K262" s="37">
        <f>SUMIFS(СВЦЭМ!$H$34:$H$777,СВЦЭМ!$A$34:$A$777,$A262,СВЦЭМ!$B$34:$B$777,K$260)+'СЕТ СН'!$F$12-'СЕТ СН'!$F$21</f>
        <v>-204.32073501999997</v>
      </c>
      <c r="L262" s="37">
        <f>SUMIFS(СВЦЭМ!$H$34:$H$777,СВЦЭМ!$A$34:$A$777,$A262,СВЦЭМ!$B$34:$B$777,L$260)+'СЕТ СН'!$F$12-'СЕТ СН'!$F$21</f>
        <v>-243.30609017</v>
      </c>
      <c r="M262" s="37">
        <f>SUMIFS(СВЦЭМ!$H$34:$H$777,СВЦЭМ!$A$34:$A$777,$A262,СВЦЭМ!$B$34:$B$777,M$260)+'СЕТ СН'!$F$12-'СЕТ СН'!$F$21</f>
        <v>-259.45019537000002</v>
      </c>
      <c r="N262" s="37">
        <f>SUMIFS(СВЦЭМ!$H$34:$H$777,СВЦЭМ!$A$34:$A$777,$A262,СВЦЭМ!$B$34:$B$777,N$260)+'СЕТ СН'!$F$12-'СЕТ СН'!$F$21</f>
        <v>-255.40366289000002</v>
      </c>
      <c r="O262" s="37">
        <f>SUMIFS(СВЦЭМ!$H$34:$H$777,СВЦЭМ!$A$34:$A$777,$A262,СВЦЭМ!$B$34:$B$777,O$260)+'СЕТ СН'!$F$12-'СЕТ СН'!$F$21</f>
        <v>-257.11535369000001</v>
      </c>
      <c r="P262" s="37">
        <f>SUMIFS(СВЦЭМ!$H$34:$H$777,СВЦЭМ!$A$34:$A$777,$A262,СВЦЭМ!$B$34:$B$777,P$260)+'СЕТ СН'!$F$12-'СЕТ СН'!$F$21</f>
        <v>-251.02905340000001</v>
      </c>
      <c r="Q262" s="37">
        <f>SUMIFS(СВЦЭМ!$H$34:$H$777,СВЦЭМ!$A$34:$A$777,$A262,СВЦЭМ!$B$34:$B$777,Q$260)+'СЕТ СН'!$F$12-'СЕТ СН'!$F$21</f>
        <v>-246.81076654999998</v>
      </c>
      <c r="R262" s="37">
        <f>SUMIFS(СВЦЭМ!$H$34:$H$777,СВЦЭМ!$A$34:$A$777,$A262,СВЦЭМ!$B$34:$B$777,R$260)+'СЕТ СН'!$F$12-'СЕТ СН'!$F$21</f>
        <v>-244.30579083999999</v>
      </c>
      <c r="S262" s="37">
        <f>SUMIFS(СВЦЭМ!$H$34:$H$777,СВЦЭМ!$A$34:$A$777,$A262,СВЦЭМ!$B$34:$B$777,S$260)+'СЕТ СН'!$F$12-'СЕТ СН'!$F$21</f>
        <v>-251.84179223000001</v>
      </c>
      <c r="T262" s="37">
        <f>SUMIFS(СВЦЭМ!$H$34:$H$777,СВЦЭМ!$A$34:$A$777,$A262,СВЦЭМ!$B$34:$B$777,T$260)+'СЕТ СН'!$F$12-'СЕТ СН'!$F$21</f>
        <v>-260.80369332999999</v>
      </c>
      <c r="U262" s="37">
        <f>SUMIFS(СВЦЭМ!$H$34:$H$777,СВЦЭМ!$A$34:$A$777,$A262,СВЦЭМ!$B$34:$B$777,U$260)+'СЕТ СН'!$F$12-'СЕТ СН'!$F$21</f>
        <v>-246.51168000000001</v>
      </c>
      <c r="V262" s="37">
        <f>SUMIFS(СВЦЭМ!$H$34:$H$777,СВЦЭМ!$A$34:$A$777,$A262,СВЦЭМ!$B$34:$B$777,V$260)+'СЕТ СН'!$F$12-'СЕТ СН'!$F$21</f>
        <v>-246.89453961999999</v>
      </c>
      <c r="W262" s="37">
        <f>SUMIFS(СВЦЭМ!$H$34:$H$777,СВЦЭМ!$A$34:$A$777,$A262,СВЦЭМ!$B$34:$B$777,W$260)+'СЕТ СН'!$F$12-'СЕТ СН'!$F$21</f>
        <v>-213.30071908999997</v>
      </c>
      <c r="X262" s="37">
        <f>SUMIFS(СВЦЭМ!$H$34:$H$777,СВЦЭМ!$A$34:$A$777,$A262,СВЦЭМ!$B$34:$B$777,X$260)+'СЕТ СН'!$F$12-'СЕТ СН'!$F$21</f>
        <v>-177.35545509000002</v>
      </c>
      <c r="Y262" s="37">
        <f>SUMIFS(СВЦЭМ!$H$34:$H$777,СВЦЭМ!$A$34:$A$777,$A262,СВЦЭМ!$B$34:$B$777,Y$260)+'СЕТ СН'!$F$12-'СЕТ СН'!$F$21</f>
        <v>-139.04778643999998</v>
      </c>
    </row>
    <row r="263" spans="1:27" ht="15.75" x14ac:dyDescent="0.2">
      <c r="A263" s="36">
        <f t="shared" ref="A263:A291" si="7">A262+1</f>
        <v>43011</v>
      </c>
      <c r="B263" s="37">
        <f>SUMIFS(СВЦЭМ!$H$34:$H$777,СВЦЭМ!$A$34:$A$777,$A263,СВЦЭМ!$B$34:$B$777,B$260)+'СЕТ СН'!$F$12-'СЕТ СН'!$F$21</f>
        <v>-125.54726638</v>
      </c>
      <c r="C263" s="37">
        <f>SUMIFS(СВЦЭМ!$H$34:$H$777,СВЦЭМ!$A$34:$A$777,$A263,СВЦЭМ!$B$34:$B$777,C$260)+'СЕТ СН'!$F$12-'СЕТ СН'!$F$21</f>
        <v>-95.923009499999978</v>
      </c>
      <c r="D263" s="37">
        <f>SUMIFS(СВЦЭМ!$H$34:$H$777,СВЦЭМ!$A$34:$A$777,$A263,СВЦЭМ!$B$34:$B$777,D$260)+'СЕТ СН'!$F$12-'СЕТ СН'!$F$21</f>
        <v>-81.773410210000009</v>
      </c>
      <c r="E263" s="37">
        <f>SUMIFS(СВЦЭМ!$H$34:$H$777,СВЦЭМ!$A$34:$A$777,$A263,СВЦЭМ!$B$34:$B$777,E$260)+'СЕТ СН'!$F$12-'СЕТ СН'!$F$21</f>
        <v>-79.698795609999991</v>
      </c>
      <c r="F263" s="37">
        <f>SUMIFS(СВЦЭМ!$H$34:$H$777,СВЦЭМ!$A$34:$A$777,$A263,СВЦЭМ!$B$34:$B$777,F$260)+'СЕТ СН'!$F$12-'СЕТ СН'!$F$21</f>
        <v>-80.592280730000027</v>
      </c>
      <c r="G263" s="37">
        <f>SUMIFS(СВЦЭМ!$H$34:$H$777,СВЦЭМ!$A$34:$A$777,$A263,СВЦЭМ!$B$34:$B$777,G$260)+'СЕТ СН'!$F$12-'СЕТ СН'!$F$21</f>
        <v>-86.724858359999985</v>
      </c>
      <c r="H263" s="37">
        <f>SUMIFS(СВЦЭМ!$H$34:$H$777,СВЦЭМ!$A$34:$A$777,$A263,СВЦЭМ!$B$34:$B$777,H$260)+'СЕТ СН'!$F$12-'СЕТ СН'!$F$21</f>
        <v>-118.72411994999999</v>
      </c>
      <c r="I263" s="37">
        <f>SUMIFS(СВЦЭМ!$H$34:$H$777,СВЦЭМ!$A$34:$A$777,$A263,СВЦЭМ!$B$34:$B$777,I$260)+'СЕТ СН'!$F$12-'СЕТ СН'!$F$21</f>
        <v>-142.32022074999998</v>
      </c>
      <c r="J263" s="37">
        <f>SUMIFS(СВЦЭМ!$H$34:$H$777,СВЦЭМ!$A$34:$A$777,$A263,СВЦЭМ!$B$34:$B$777,J$260)+'СЕТ СН'!$F$12-'СЕТ СН'!$F$21</f>
        <v>-163.58653655000001</v>
      </c>
      <c r="K263" s="37">
        <f>SUMIFS(СВЦЭМ!$H$34:$H$777,СВЦЭМ!$A$34:$A$777,$A263,СВЦЭМ!$B$34:$B$777,K$260)+'СЕТ СН'!$F$12-'СЕТ СН'!$F$21</f>
        <v>-202.62877573999998</v>
      </c>
      <c r="L263" s="37">
        <f>SUMIFS(СВЦЭМ!$H$34:$H$777,СВЦЭМ!$A$34:$A$777,$A263,СВЦЭМ!$B$34:$B$777,L$260)+'СЕТ СН'!$F$12-'СЕТ СН'!$F$21</f>
        <v>-237.03414430999999</v>
      </c>
      <c r="M263" s="37">
        <f>SUMIFS(СВЦЭМ!$H$34:$H$777,СВЦЭМ!$A$34:$A$777,$A263,СВЦЭМ!$B$34:$B$777,M$260)+'СЕТ СН'!$F$12-'СЕТ СН'!$F$21</f>
        <v>-253.71199970999999</v>
      </c>
      <c r="N263" s="37">
        <f>SUMIFS(СВЦЭМ!$H$34:$H$777,СВЦЭМ!$A$34:$A$777,$A263,СВЦЭМ!$B$34:$B$777,N$260)+'СЕТ СН'!$F$12-'СЕТ СН'!$F$21</f>
        <v>-258.04104225999998</v>
      </c>
      <c r="O263" s="37">
        <f>SUMIFS(СВЦЭМ!$H$34:$H$777,СВЦЭМ!$A$34:$A$777,$A263,СВЦЭМ!$B$34:$B$777,O$260)+'СЕТ СН'!$F$12-'СЕТ СН'!$F$21</f>
        <v>-255.47432180999999</v>
      </c>
      <c r="P263" s="37">
        <f>SUMIFS(СВЦЭМ!$H$34:$H$777,СВЦЭМ!$A$34:$A$777,$A263,СВЦЭМ!$B$34:$B$777,P$260)+'СЕТ СН'!$F$12-'СЕТ СН'!$F$21</f>
        <v>-255.59039224000003</v>
      </c>
      <c r="Q263" s="37">
        <f>SUMIFS(СВЦЭМ!$H$34:$H$777,СВЦЭМ!$A$34:$A$777,$A263,СВЦЭМ!$B$34:$B$777,Q$260)+'СЕТ СН'!$F$12-'СЕТ СН'!$F$21</f>
        <v>-255.96379242</v>
      </c>
      <c r="R263" s="37">
        <f>SUMIFS(СВЦЭМ!$H$34:$H$777,СВЦЭМ!$A$34:$A$777,$A263,СВЦЭМ!$B$34:$B$777,R$260)+'СЕТ СН'!$F$12-'СЕТ СН'!$F$21</f>
        <v>-255.90533345</v>
      </c>
      <c r="S263" s="37">
        <f>SUMIFS(СВЦЭМ!$H$34:$H$777,СВЦЭМ!$A$34:$A$777,$A263,СВЦЭМ!$B$34:$B$777,S$260)+'СЕТ СН'!$F$12-'СЕТ СН'!$F$21</f>
        <v>-256.63536934000001</v>
      </c>
      <c r="T263" s="37">
        <f>SUMIFS(СВЦЭМ!$H$34:$H$777,СВЦЭМ!$A$34:$A$777,$A263,СВЦЭМ!$B$34:$B$777,T$260)+'СЕТ СН'!$F$12-'СЕТ СН'!$F$21</f>
        <v>-255.84164404000001</v>
      </c>
      <c r="U263" s="37">
        <f>SUMIFS(СВЦЭМ!$H$34:$H$777,СВЦЭМ!$A$34:$A$777,$A263,СВЦЭМ!$B$34:$B$777,U$260)+'СЕТ СН'!$F$12-'СЕТ СН'!$F$21</f>
        <v>-241.07200517000001</v>
      </c>
      <c r="V263" s="37">
        <f>SUMIFS(СВЦЭМ!$H$34:$H$777,СВЦЭМ!$A$34:$A$777,$A263,СВЦЭМ!$B$34:$B$777,V$260)+'СЕТ СН'!$F$12-'СЕТ СН'!$F$21</f>
        <v>-243.49999693000001</v>
      </c>
      <c r="W263" s="37">
        <f>SUMIFS(СВЦЭМ!$H$34:$H$777,СВЦЭМ!$A$34:$A$777,$A263,СВЦЭМ!$B$34:$B$777,W$260)+'СЕТ СН'!$F$12-'СЕТ СН'!$F$21</f>
        <v>-212.53128585000002</v>
      </c>
      <c r="X263" s="37">
        <f>SUMIFS(СВЦЭМ!$H$34:$H$777,СВЦЭМ!$A$34:$A$777,$A263,СВЦЭМ!$B$34:$B$777,X$260)+'СЕТ СН'!$F$12-'СЕТ СН'!$F$21</f>
        <v>-184.11760106000003</v>
      </c>
      <c r="Y263" s="37">
        <f>SUMIFS(СВЦЭМ!$H$34:$H$777,СВЦЭМ!$A$34:$A$777,$A263,СВЦЭМ!$B$34:$B$777,Y$260)+'СЕТ СН'!$F$12-'СЕТ СН'!$F$21</f>
        <v>-153.84091904000002</v>
      </c>
    </row>
    <row r="264" spans="1:27" ht="15.75" x14ac:dyDescent="0.2">
      <c r="A264" s="36">
        <f t="shared" si="7"/>
        <v>43012</v>
      </c>
      <c r="B264" s="37">
        <f>SUMIFS(СВЦЭМ!$H$34:$H$777,СВЦЭМ!$A$34:$A$777,$A264,СВЦЭМ!$B$34:$B$777,B$260)+'СЕТ СН'!$F$12-'СЕТ СН'!$F$21</f>
        <v>-128.51585144000001</v>
      </c>
      <c r="C264" s="37">
        <f>SUMIFS(СВЦЭМ!$H$34:$H$777,СВЦЭМ!$A$34:$A$777,$A264,СВЦЭМ!$B$34:$B$777,C$260)+'СЕТ СН'!$F$12-'СЕТ СН'!$F$21</f>
        <v>-114.61268383999999</v>
      </c>
      <c r="D264" s="37">
        <f>SUMIFS(СВЦЭМ!$H$34:$H$777,СВЦЭМ!$A$34:$A$777,$A264,СВЦЭМ!$B$34:$B$777,D$260)+'СЕТ СН'!$F$12-'СЕТ СН'!$F$21</f>
        <v>-123.99928842999998</v>
      </c>
      <c r="E264" s="37">
        <f>SUMIFS(СВЦЭМ!$H$34:$H$777,СВЦЭМ!$A$34:$A$777,$A264,СВЦЭМ!$B$34:$B$777,E$260)+'СЕТ СН'!$F$12-'СЕТ СН'!$F$21</f>
        <v>-127.40196029999998</v>
      </c>
      <c r="F264" s="37">
        <f>SUMIFS(СВЦЭМ!$H$34:$H$777,СВЦЭМ!$A$34:$A$777,$A264,СВЦЭМ!$B$34:$B$777,F$260)+'СЕТ СН'!$F$12-'СЕТ СН'!$F$21</f>
        <v>-128.41797966000001</v>
      </c>
      <c r="G264" s="37">
        <f>SUMIFS(СВЦЭМ!$H$34:$H$777,СВЦЭМ!$A$34:$A$777,$A264,СВЦЭМ!$B$34:$B$777,G$260)+'СЕТ СН'!$F$12-'СЕТ СН'!$F$21</f>
        <v>-121.10803334000002</v>
      </c>
      <c r="H264" s="37">
        <f>SUMIFS(СВЦЭМ!$H$34:$H$777,СВЦЭМ!$A$34:$A$777,$A264,СВЦЭМ!$B$34:$B$777,H$260)+'СЕТ СН'!$F$12-'СЕТ СН'!$F$21</f>
        <v>-102.69164128</v>
      </c>
      <c r="I264" s="37">
        <f>SUMIFS(СВЦЭМ!$H$34:$H$777,СВЦЭМ!$A$34:$A$777,$A264,СВЦЭМ!$B$34:$B$777,I$260)+'СЕТ СН'!$F$12-'СЕТ СН'!$F$21</f>
        <v>-115.59906900999999</v>
      </c>
      <c r="J264" s="37">
        <f>SUMIFS(СВЦЭМ!$H$34:$H$777,СВЦЭМ!$A$34:$A$777,$A264,СВЦЭМ!$B$34:$B$777,J$260)+'СЕТ СН'!$F$12-'СЕТ СН'!$F$21</f>
        <v>-142.07139190999999</v>
      </c>
      <c r="K264" s="37">
        <f>SUMIFS(СВЦЭМ!$H$34:$H$777,СВЦЭМ!$A$34:$A$777,$A264,СВЦЭМ!$B$34:$B$777,K$260)+'СЕТ СН'!$F$12-'СЕТ СН'!$F$21</f>
        <v>-195.82258266999997</v>
      </c>
      <c r="L264" s="37">
        <f>SUMIFS(СВЦЭМ!$H$34:$H$777,СВЦЭМ!$A$34:$A$777,$A264,СВЦЭМ!$B$34:$B$777,L$260)+'СЕТ СН'!$F$12-'СЕТ СН'!$F$21</f>
        <v>-246.73369471000001</v>
      </c>
      <c r="M264" s="37">
        <f>SUMIFS(СВЦЭМ!$H$34:$H$777,СВЦЭМ!$A$34:$A$777,$A264,СВЦЭМ!$B$34:$B$777,M$260)+'СЕТ СН'!$F$12-'СЕТ СН'!$F$21</f>
        <v>-259.15963827000002</v>
      </c>
      <c r="N264" s="37">
        <f>SUMIFS(СВЦЭМ!$H$34:$H$777,СВЦЭМ!$A$34:$A$777,$A264,СВЦЭМ!$B$34:$B$777,N$260)+'СЕТ СН'!$F$12-'СЕТ СН'!$F$21</f>
        <v>-262.62758624000003</v>
      </c>
      <c r="O264" s="37">
        <f>SUMIFS(СВЦЭМ!$H$34:$H$777,СВЦЭМ!$A$34:$A$777,$A264,СВЦЭМ!$B$34:$B$777,O$260)+'СЕТ СН'!$F$12-'СЕТ СН'!$F$21</f>
        <v>-260.99219461000001</v>
      </c>
      <c r="P264" s="37">
        <f>SUMIFS(СВЦЭМ!$H$34:$H$777,СВЦЭМ!$A$34:$A$777,$A264,СВЦЭМ!$B$34:$B$777,P$260)+'СЕТ СН'!$F$12-'СЕТ СН'!$F$21</f>
        <v>-262.1115562</v>
      </c>
      <c r="Q264" s="37">
        <f>SUMIFS(СВЦЭМ!$H$34:$H$777,СВЦЭМ!$A$34:$A$777,$A264,СВЦЭМ!$B$34:$B$777,Q$260)+'СЕТ СН'!$F$12-'СЕТ СН'!$F$21</f>
        <v>-261.77770944999997</v>
      </c>
      <c r="R264" s="37">
        <f>SUMIFS(СВЦЭМ!$H$34:$H$777,СВЦЭМ!$A$34:$A$777,$A264,СВЦЭМ!$B$34:$B$777,R$260)+'СЕТ СН'!$F$12-'СЕТ СН'!$F$21</f>
        <v>-256.42196299</v>
      </c>
      <c r="S264" s="37">
        <f>SUMIFS(СВЦЭМ!$H$34:$H$777,СВЦЭМ!$A$34:$A$777,$A264,СВЦЭМ!$B$34:$B$777,S$260)+'СЕТ СН'!$F$12-'СЕТ СН'!$F$21</f>
        <v>-251.41198571000001</v>
      </c>
      <c r="T264" s="37">
        <f>SUMIFS(СВЦЭМ!$H$34:$H$777,СВЦЭМ!$A$34:$A$777,$A264,СВЦЭМ!$B$34:$B$777,T$260)+'СЕТ СН'!$F$12-'СЕТ СН'!$F$21</f>
        <v>-248.10727716000002</v>
      </c>
      <c r="U264" s="37">
        <f>SUMIFS(СВЦЭМ!$H$34:$H$777,СВЦЭМ!$A$34:$A$777,$A264,СВЦЭМ!$B$34:$B$777,U$260)+'СЕТ СН'!$F$12-'СЕТ СН'!$F$21</f>
        <v>-235.47131961000002</v>
      </c>
      <c r="V264" s="37">
        <f>SUMIFS(СВЦЭМ!$H$34:$H$777,СВЦЭМ!$A$34:$A$777,$A264,СВЦЭМ!$B$34:$B$777,V$260)+'СЕТ СН'!$F$12-'СЕТ СН'!$F$21</f>
        <v>-223.01977943999998</v>
      </c>
      <c r="W264" s="37">
        <f>SUMIFS(СВЦЭМ!$H$34:$H$777,СВЦЭМ!$A$34:$A$777,$A264,СВЦЭМ!$B$34:$B$777,W$260)+'СЕТ СН'!$F$12-'СЕТ СН'!$F$21</f>
        <v>-213.62367138000002</v>
      </c>
      <c r="X264" s="37">
        <f>SUMIFS(СВЦЭМ!$H$34:$H$777,СВЦЭМ!$A$34:$A$777,$A264,СВЦЭМ!$B$34:$B$777,X$260)+'СЕТ СН'!$F$12-'СЕТ СН'!$F$21</f>
        <v>-173.05922072999999</v>
      </c>
      <c r="Y264" s="37">
        <f>SUMIFS(СВЦЭМ!$H$34:$H$777,СВЦЭМ!$A$34:$A$777,$A264,СВЦЭМ!$B$34:$B$777,Y$260)+'СЕТ СН'!$F$12-'СЕТ СН'!$F$21</f>
        <v>-109.98013529000002</v>
      </c>
    </row>
    <row r="265" spans="1:27" ht="15.75" x14ac:dyDescent="0.2">
      <c r="A265" s="36">
        <f t="shared" si="7"/>
        <v>43013</v>
      </c>
      <c r="B265" s="37">
        <f>SUMIFS(СВЦЭМ!$H$34:$H$777,СВЦЭМ!$A$34:$A$777,$A265,СВЦЭМ!$B$34:$B$777,B$260)+'СЕТ СН'!$F$12-'СЕТ СН'!$F$21</f>
        <v>-114.68693709000001</v>
      </c>
      <c r="C265" s="37">
        <f>SUMIFS(СВЦЭМ!$H$34:$H$777,СВЦЭМ!$A$34:$A$777,$A265,СВЦЭМ!$B$34:$B$777,C$260)+'СЕТ СН'!$F$12-'СЕТ СН'!$F$21</f>
        <v>-102.82641708</v>
      </c>
      <c r="D265" s="37">
        <f>SUMIFS(СВЦЭМ!$H$34:$H$777,СВЦЭМ!$A$34:$A$777,$A265,СВЦЭМ!$B$34:$B$777,D$260)+'СЕТ СН'!$F$12-'СЕТ СН'!$F$21</f>
        <v>-112.41796704000001</v>
      </c>
      <c r="E265" s="37">
        <f>SUMIFS(СВЦЭМ!$H$34:$H$777,СВЦЭМ!$A$34:$A$777,$A265,СВЦЭМ!$B$34:$B$777,E$260)+'СЕТ СН'!$F$12-'СЕТ СН'!$F$21</f>
        <v>-115.72798906000003</v>
      </c>
      <c r="F265" s="37">
        <f>SUMIFS(СВЦЭМ!$H$34:$H$777,СВЦЭМ!$A$34:$A$777,$A265,СВЦЭМ!$B$34:$B$777,F$260)+'СЕТ СН'!$F$12-'СЕТ СН'!$F$21</f>
        <v>-116.77878136999999</v>
      </c>
      <c r="G265" s="37">
        <f>SUMIFS(СВЦЭМ!$H$34:$H$777,СВЦЭМ!$A$34:$A$777,$A265,СВЦЭМ!$B$34:$B$777,G$260)+'СЕТ СН'!$F$12-'СЕТ СН'!$F$21</f>
        <v>-100.25195769999999</v>
      </c>
      <c r="H265" s="37">
        <f>SUMIFS(СВЦЭМ!$H$34:$H$777,СВЦЭМ!$A$34:$A$777,$A265,СВЦЭМ!$B$34:$B$777,H$260)+'СЕТ СН'!$F$12-'СЕТ СН'!$F$21</f>
        <v>-105.00338941000001</v>
      </c>
      <c r="I265" s="37">
        <f>SUMIFS(СВЦЭМ!$H$34:$H$777,СВЦЭМ!$A$34:$A$777,$A265,СВЦЭМ!$B$34:$B$777,I$260)+'СЕТ СН'!$F$12-'СЕТ СН'!$F$21</f>
        <v>-130.51057584</v>
      </c>
      <c r="J265" s="37">
        <f>SUMIFS(СВЦЭМ!$H$34:$H$777,СВЦЭМ!$A$34:$A$777,$A265,СВЦЭМ!$B$34:$B$777,J$260)+'СЕТ СН'!$F$12-'СЕТ СН'!$F$21</f>
        <v>-165.49052146000002</v>
      </c>
      <c r="K265" s="37">
        <f>SUMIFS(СВЦЭМ!$H$34:$H$777,СВЦЭМ!$A$34:$A$777,$A265,СВЦЭМ!$B$34:$B$777,K$260)+'СЕТ СН'!$F$12-'СЕТ СН'!$F$21</f>
        <v>-174.38731264</v>
      </c>
      <c r="L265" s="37">
        <f>SUMIFS(СВЦЭМ!$H$34:$H$777,СВЦЭМ!$A$34:$A$777,$A265,СВЦЭМ!$B$34:$B$777,L$260)+'СЕТ СН'!$F$12-'СЕТ СН'!$F$21</f>
        <v>-202.14248464999997</v>
      </c>
      <c r="M265" s="37">
        <f>SUMIFS(СВЦЭМ!$H$34:$H$777,СВЦЭМ!$A$34:$A$777,$A265,СВЦЭМ!$B$34:$B$777,M$260)+'СЕТ СН'!$F$12-'СЕТ СН'!$F$21</f>
        <v>-219.25705966999999</v>
      </c>
      <c r="N265" s="37">
        <f>SUMIFS(СВЦЭМ!$H$34:$H$777,СВЦЭМ!$A$34:$A$777,$A265,СВЦЭМ!$B$34:$B$777,N$260)+'СЕТ СН'!$F$12-'СЕТ СН'!$F$21</f>
        <v>-224.36357358999999</v>
      </c>
      <c r="O265" s="37">
        <f>SUMIFS(СВЦЭМ!$H$34:$H$777,СВЦЭМ!$A$34:$A$777,$A265,СВЦЭМ!$B$34:$B$777,O$260)+'СЕТ СН'!$F$12-'СЕТ СН'!$F$21</f>
        <v>-222.77877727999999</v>
      </c>
      <c r="P265" s="37">
        <f>SUMIFS(СВЦЭМ!$H$34:$H$777,СВЦЭМ!$A$34:$A$777,$A265,СВЦЭМ!$B$34:$B$777,P$260)+'СЕТ СН'!$F$12-'СЕТ СН'!$F$21</f>
        <v>-221.68369282999998</v>
      </c>
      <c r="Q265" s="37">
        <f>SUMIFS(СВЦЭМ!$H$34:$H$777,СВЦЭМ!$A$34:$A$777,$A265,СВЦЭМ!$B$34:$B$777,Q$260)+'СЕТ СН'!$F$12-'СЕТ СН'!$F$21</f>
        <v>-222.35633953000001</v>
      </c>
      <c r="R265" s="37">
        <f>SUMIFS(СВЦЭМ!$H$34:$H$777,СВЦЭМ!$A$34:$A$777,$A265,СВЦЭМ!$B$34:$B$777,R$260)+'СЕТ СН'!$F$12-'СЕТ СН'!$F$21</f>
        <v>-231.95919696999999</v>
      </c>
      <c r="S265" s="37">
        <f>SUMIFS(СВЦЭМ!$H$34:$H$777,СВЦЭМ!$A$34:$A$777,$A265,СВЦЭМ!$B$34:$B$777,S$260)+'СЕТ СН'!$F$12-'СЕТ СН'!$F$21</f>
        <v>-252.84107577999998</v>
      </c>
      <c r="T265" s="37">
        <f>SUMIFS(СВЦЭМ!$H$34:$H$777,СВЦЭМ!$A$34:$A$777,$A265,СВЦЭМ!$B$34:$B$777,T$260)+'СЕТ СН'!$F$12-'СЕТ СН'!$F$21</f>
        <v>-259.15659986999998</v>
      </c>
      <c r="U265" s="37">
        <f>SUMIFS(СВЦЭМ!$H$34:$H$777,СВЦЭМ!$A$34:$A$777,$A265,СВЦЭМ!$B$34:$B$777,U$260)+'СЕТ СН'!$F$12-'СЕТ СН'!$F$21</f>
        <v>-264.06466556999999</v>
      </c>
      <c r="V265" s="37">
        <f>SUMIFS(СВЦЭМ!$H$34:$H$777,СВЦЭМ!$A$34:$A$777,$A265,СВЦЭМ!$B$34:$B$777,V$260)+'СЕТ СН'!$F$12-'СЕТ СН'!$F$21</f>
        <v>-243.20254913000002</v>
      </c>
      <c r="W265" s="37">
        <f>SUMIFS(СВЦЭМ!$H$34:$H$777,СВЦЭМ!$A$34:$A$777,$A265,СВЦЭМ!$B$34:$B$777,W$260)+'СЕТ СН'!$F$12-'СЕТ СН'!$F$21</f>
        <v>-219.00839791999999</v>
      </c>
      <c r="X265" s="37">
        <f>SUMIFS(СВЦЭМ!$H$34:$H$777,СВЦЭМ!$A$34:$A$777,$A265,СВЦЭМ!$B$34:$B$777,X$260)+'СЕТ СН'!$F$12-'СЕТ СН'!$F$21</f>
        <v>-161.74728993999997</v>
      </c>
      <c r="Y265" s="37">
        <f>SUMIFS(СВЦЭМ!$H$34:$H$777,СВЦЭМ!$A$34:$A$777,$A265,СВЦЭМ!$B$34:$B$777,Y$260)+'СЕТ СН'!$F$12-'СЕТ СН'!$F$21</f>
        <v>-128.90859552000001</v>
      </c>
    </row>
    <row r="266" spans="1:27" ht="15.75" x14ac:dyDescent="0.2">
      <c r="A266" s="36">
        <f t="shared" si="7"/>
        <v>43014</v>
      </c>
      <c r="B266" s="37">
        <f>SUMIFS(СВЦЭМ!$H$34:$H$777,СВЦЭМ!$A$34:$A$777,$A266,СВЦЭМ!$B$34:$B$777,B$260)+'СЕТ СН'!$F$12-'СЕТ СН'!$F$21</f>
        <v>-109.07990415</v>
      </c>
      <c r="C266" s="37">
        <f>SUMIFS(СВЦЭМ!$H$34:$H$777,СВЦЭМ!$A$34:$A$777,$A266,СВЦЭМ!$B$34:$B$777,C$260)+'СЕТ СН'!$F$12-'СЕТ СН'!$F$21</f>
        <v>-83.948094400000002</v>
      </c>
      <c r="D266" s="37">
        <f>SUMIFS(СВЦЭМ!$H$34:$H$777,СВЦЭМ!$A$34:$A$777,$A266,СВЦЭМ!$B$34:$B$777,D$260)+'СЕТ СН'!$F$12-'СЕТ СН'!$F$21</f>
        <v>-69.811608349999972</v>
      </c>
      <c r="E266" s="37">
        <f>SUMIFS(СВЦЭМ!$H$34:$H$777,СВЦЭМ!$A$34:$A$777,$A266,СВЦЭМ!$B$34:$B$777,E$260)+'СЕТ СН'!$F$12-'СЕТ СН'!$F$21</f>
        <v>-63.141023909999944</v>
      </c>
      <c r="F266" s="37">
        <f>SUMIFS(СВЦЭМ!$H$34:$H$777,СВЦЭМ!$A$34:$A$777,$A266,СВЦЭМ!$B$34:$B$777,F$260)+'СЕТ СН'!$F$12-'СЕТ СН'!$F$21</f>
        <v>-61.78760834000002</v>
      </c>
      <c r="G266" s="37">
        <f>SUMIFS(СВЦЭМ!$H$34:$H$777,СВЦЭМ!$A$34:$A$777,$A266,СВЦЭМ!$B$34:$B$777,G$260)+'СЕТ СН'!$F$12-'СЕТ СН'!$F$21</f>
        <v>-73.809537970000008</v>
      </c>
      <c r="H266" s="37">
        <f>SUMIFS(СВЦЭМ!$H$34:$H$777,СВЦЭМ!$A$34:$A$777,$A266,СВЦЭМ!$B$34:$B$777,H$260)+'СЕТ СН'!$F$12-'СЕТ СН'!$F$21</f>
        <v>-99.770430089999991</v>
      </c>
      <c r="I266" s="37">
        <f>SUMIFS(СВЦЭМ!$H$34:$H$777,СВЦЭМ!$A$34:$A$777,$A266,СВЦЭМ!$B$34:$B$777,I$260)+'СЕТ СН'!$F$12-'СЕТ СН'!$F$21</f>
        <v>-110.85545010999999</v>
      </c>
      <c r="J266" s="37">
        <f>SUMIFS(СВЦЭМ!$H$34:$H$777,СВЦЭМ!$A$34:$A$777,$A266,СВЦЭМ!$B$34:$B$777,J$260)+'СЕТ СН'!$F$12-'СЕТ СН'!$F$21</f>
        <v>-155.74472366999998</v>
      </c>
      <c r="K266" s="37">
        <f>SUMIFS(СВЦЭМ!$H$34:$H$777,СВЦЭМ!$A$34:$A$777,$A266,СВЦЭМ!$B$34:$B$777,K$260)+'СЕТ СН'!$F$12-'СЕТ СН'!$F$21</f>
        <v>-199.91854501</v>
      </c>
      <c r="L266" s="37">
        <f>SUMIFS(СВЦЭМ!$H$34:$H$777,СВЦЭМ!$A$34:$A$777,$A266,СВЦЭМ!$B$34:$B$777,L$260)+'СЕТ СН'!$F$12-'СЕТ СН'!$F$21</f>
        <v>-249.03490785000002</v>
      </c>
      <c r="M266" s="37">
        <f>SUMIFS(СВЦЭМ!$H$34:$H$777,СВЦЭМ!$A$34:$A$777,$A266,СВЦЭМ!$B$34:$B$777,M$260)+'СЕТ СН'!$F$12-'СЕТ СН'!$F$21</f>
        <v>-272.33491334000001</v>
      </c>
      <c r="N266" s="37">
        <f>SUMIFS(СВЦЭМ!$H$34:$H$777,СВЦЭМ!$A$34:$A$777,$A266,СВЦЭМ!$B$34:$B$777,N$260)+'СЕТ СН'!$F$12-'СЕТ СН'!$F$21</f>
        <v>-289.74037622999998</v>
      </c>
      <c r="O266" s="37">
        <f>SUMIFS(СВЦЭМ!$H$34:$H$777,СВЦЭМ!$A$34:$A$777,$A266,СВЦЭМ!$B$34:$B$777,O$260)+'СЕТ СН'!$F$12-'СЕТ СН'!$F$21</f>
        <v>-289.34696747999999</v>
      </c>
      <c r="P266" s="37">
        <f>SUMIFS(СВЦЭМ!$H$34:$H$777,СВЦЭМ!$A$34:$A$777,$A266,СВЦЭМ!$B$34:$B$777,P$260)+'СЕТ СН'!$F$12-'СЕТ СН'!$F$21</f>
        <v>-291.32267909000001</v>
      </c>
      <c r="Q266" s="37">
        <f>SUMIFS(СВЦЭМ!$H$34:$H$777,СВЦЭМ!$A$34:$A$777,$A266,СВЦЭМ!$B$34:$B$777,Q$260)+'СЕТ СН'!$F$12-'СЕТ СН'!$F$21</f>
        <v>-265.33292987999999</v>
      </c>
      <c r="R266" s="37">
        <f>SUMIFS(СВЦЭМ!$H$34:$H$777,СВЦЭМ!$A$34:$A$777,$A266,СВЦЭМ!$B$34:$B$777,R$260)+'СЕТ СН'!$F$12-'СЕТ СН'!$F$21</f>
        <v>-242.89107282999998</v>
      </c>
      <c r="S266" s="37">
        <f>SUMIFS(СВЦЭМ!$H$34:$H$777,СВЦЭМ!$A$34:$A$777,$A266,СВЦЭМ!$B$34:$B$777,S$260)+'СЕТ СН'!$F$12-'СЕТ СН'!$F$21</f>
        <v>-245.23381463999999</v>
      </c>
      <c r="T266" s="37">
        <f>SUMIFS(СВЦЭМ!$H$34:$H$777,СВЦЭМ!$A$34:$A$777,$A266,СВЦЭМ!$B$34:$B$777,T$260)+'СЕТ СН'!$F$12-'СЕТ СН'!$F$21</f>
        <v>-251.78954381</v>
      </c>
      <c r="U266" s="37">
        <f>SUMIFS(СВЦЭМ!$H$34:$H$777,СВЦЭМ!$A$34:$A$777,$A266,СВЦЭМ!$B$34:$B$777,U$260)+'СЕТ СН'!$F$12-'СЕТ СН'!$F$21</f>
        <v>-277.25001606000001</v>
      </c>
      <c r="V266" s="37">
        <f>SUMIFS(СВЦЭМ!$H$34:$H$777,СВЦЭМ!$A$34:$A$777,$A266,СВЦЭМ!$B$34:$B$777,V$260)+'СЕТ СН'!$F$12-'СЕТ СН'!$F$21</f>
        <v>-261.78893190999997</v>
      </c>
      <c r="W266" s="37">
        <f>SUMIFS(СВЦЭМ!$H$34:$H$777,СВЦЭМ!$A$34:$A$777,$A266,СВЦЭМ!$B$34:$B$777,W$260)+'СЕТ СН'!$F$12-'СЕТ СН'!$F$21</f>
        <v>-215.53414135000003</v>
      </c>
      <c r="X266" s="37">
        <f>SUMIFS(СВЦЭМ!$H$34:$H$777,СВЦЭМ!$A$34:$A$777,$A266,СВЦЭМ!$B$34:$B$777,X$260)+'СЕТ СН'!$F$12-'СЕТ СН'!$F$21</f>
        <v>-158.93501606000001</v>
      </c>
      <c r="Y266" s="37">
        <f>SUMIFS(СВЦЭМ!$H$34:$H$777,СВЦЭМ!$A$34:$A$777,$A266,СВЦЭМ!$B$34:$B$777,Y$260)+'СЕТ СН'!$F$12-'СЕТ СН'!$F$21</f>
        <v>-110.19682117000002</v>
      </c>
    </row>
    <row r="267" spans="1:27" ht="15.75" x14ac:dyDescent="0.2">
      <c r="A267" s="36">
        <f t="shared" si="7"/>
        <v>43015</v>
      </c>
      <c r="B267" s="37">
        <f>SUMIFS(СВЦЭМ!$H$34:$H$777,СВЦЭМ!$A$34:$A$777,$A267,СВЦЭМ!$B$34:$B$777,B$260)+'СЕТ СН'!$F$12-'СЕТ СН'!$F$21</f>
        <v>-136.39979104999998</v>
      </c>
      <c r="C267" s="37">
        <f>SUMIFS(СВЦЭМ!$H$34:$H$777,СВЦЭМ!$A$34:$A$777,$A267,СВЦЭМ!$B$34:$B$777,C$260)+'СЕТ СН'!$F$12-'СЕТ СН'!$F$21</f>
        <v>-109.79423014000002</v>
      </c>
      <c r="D267" s="37">
        <f>SUMIFS(СВЦЭМ!$H$34:$H$777,СВЦЭМ!$A$34:$A$777,$A267,СВЦЭМ!$B$34:$B$777,D$260)+'СЕТ СН'!$F$12-'СЕТ СН'!$F$21</f>
        <v>-97.960703229999979</v>
      </c>
      <c r="E267" s="37">
        <f>SUMIFS(СВЦЭМ!$H$34:$H$777,СВЦЭМ!$A$34:$A$777,$A267,СВЦЭМ!$B$34:$B$777,E$260)+'СЕТ СН'!$F$12-'СЕТ СН'!$F$21</f>
        <v>-91.190277069999979</v>
      </c>
      <c r="F267" s="37">
        <f>SUMIFS(СВЦЭМ!$H$34:$H$777,СВЦЭМ!$A$34:$A$777,$A267,СВЦЭМ!$B$34:$B$777,F$260)+'СЕТ СН'!$F$12-'СЕТ СН'!$F$21</f>
        <v>-91.142662570000027</v>
      </c>
      <c r="G267" s="37">
        <f>SUMIFS(СВЦЭМ!$H$34:$H$777,СВЦЭМ!$A$34:$A$777,$A267,СВЦЭМ!$B$34:$B$777,G$260)+'СЕТ СН'!$F$12-'СЕТ СН'!$F$21</f>
        <v>-94.835102860000006</v>
      </c>
      <c r="H267" s="37">
        <f>SUMIFS(СВЦЭМ!$H$34:$H$777,СВЦЭМ!$A$34:$A$777,$A267,СВЦЭМ!$B$34:$B$777,H$260)+'СЕТ СН'!$F$12-'СЕТ СН'!$F$21</f>
        <v>-111.25123165000002</v>
      </c>
      <c r="I267" s="37">
        <f>SUMIFS(СВЦЭМ!$H$34:$H$777,СВЦЭМ!$A$34:$A$777,$A267,СВЦЭМ!$B$34:$B$777,I$260)+'СЕТ СН'!$F$12-'СЕТ СН'!$F$21</f>
        <v>-150.81311115</v>
      </c>
      <c r="J267" s="37">
        <f>SUMIFS(СВЦЭМ!$H$34:$H$777,СВЦЭМ!$A$34:$A$777,$A267,СВЦЭМ!$B$34:$B$777,J$260)+'СЕТ СН'!$F$12-'СЕТ СН'!$F$21</f>
        <v>-201.53063286999998</v>
      </c>
      <c r="K267" s="37">
        <f>SUMIFS(СВЦЭМ!$H$34:$H$777,СВЦЭМ!$A$34:$A$777,$A267,СВЦЭМ!$B$34:$B$777,K$260)+'СЕТ СН'!$F$12-'СЕТ СН'!$F$21</f>
        <v>-239.53952400999998</v>
      </c>
      <c r="L267" s="37">
        <f>SUMIFS(СВЦЭМ!$H$34:$H$777,СВЦЭМ!$A$34:$A$777,$A267,СВЦЭМ!$B$34:$B$777,L$260)+'СЕТ СН'!$F$12-'СЕТ СН'!$F$21</f>
        <v>-242.33907529999999</v>
      </c>
      <c r="M267" s="37">
        <f>SUMIFS(СВЦЭМ!$H$34:$H$777,СВЦЭМ!$A$34:$A$777,$A267,СВЦЭМ!$B$34:$B$777,M$260)+'СЕТ СН'!$F$12-'СЕТ СН'!$F$21</f>
        <v>-242.57615555000001</v>
      </c>
      <c r="N267" s="37">
        <f>SUMIFS(СВЦЭМ!$H$34:$H$777,СВЦЭМ!$A$34:$A$777,$A267,СВЦЭМ!$B$34:$B$777,N$260)+'СЕТ СН'!$F$12-'СЕТ СН'!$F$21</f>
        <v>-248.29037219999998</v>
      </c>
      <c r="O267" s="37">
        <f>SUMIFS(СВЦЭМ!$H$34:$H$777,СВЦЭМ!$A$34:$A$777,$A267,СВЦЭМ!$B$34:$B$777,O$260)+'СЕТ СН'!$F$12-'СЕТ СН'!$F$21</f>
        <v>-251.35533005000002</v>
      </c>
      <c r="P267" s="37">
        <f>SUMIFS(СВЦЭМ!$H$34:$H$777,СВЦЭМ!$A$34:$A$777,$A267,СВЦЭМ!$B$34:$B$777,P$260)+'СЕТ СН'!$F$12-'СЕТ СН'!$F$21</f>
        <v>-241.78632973999999</v>
      </c>
      <c r="Q267" s="37">
        <f>SUMIFS(СВЦЭМ!$H$34:$H$777,СВЦЭМ!$A$34:$A$777,$A267,СВЦЭМ!$B$34:$B$777,Q$260)+'СЕТ СН'!$F$12-'СЕТ СН'!$F$21</f>
        <v>-240.9016269</v>
      </c>
      <c r="R267" s="37">
        <f>SUMIFS(СВЦЭМ!$H$34:$H$777,СВЦЭМ!$A$34:$A$777,$A267,СВЦЭМ!$B$34:$B$777,R$260)+'СЕТ СН'!$F$12-'СЕТ СН'!$F$21</f>
        <v>-243.05152520000001</v>
      </c>
      <c r="S267" s="37">
        <f>SUMIFS(СВЦЭМ!$H$34:$H$777,СВЦЭМ!$A$34:$A$777,$A267,СВЦЭМ!$B$34:$B$777,S$260)+'СЕТ СН'!$F$12-'СЕТ СН'!$F$21</f>
        <v>-252.50269379999997</v>
      </c>
      <c r="T267" s="37">
        <f>SUMIFS(СВЦЭМ!$H$34:$H$777,СВЦЭМ!$A$34:$A$777,$A267,СВЦЭМ!$B$34:$B$777,T$260)+'СЕТ СН'!$F$12-'СЕТ СН'!$F$21</f>
        <v>-249.18278691</v>
      </c>
      <c r="U267" s="37">
        <f>SUMIFS(СВЦЭМ!$H$34:$H$777,СВЦЭМ!$A$34:$A$777,$A267,СВЦЭМ!$B$34:$B$777,U$260)+'СЕТ СН'!$F$12-'СЕТ СН'!$F$21</f>
        <v>-225.28788756</v>
      </c>
      <c r="V267" s="37">
        <f>SUMIFS(СВЦЭМ!$H$34:$H$777,СВЦЭМ!$A$34:$A$777,$A267,СВЦЭМ!$B$34:$B$777,V$260)+'СЕТ СН'!$F$12-'СЕТ СН'!$F$21</f>
        <v>-232.28014877999999</v>
      </c>
      <c r="W267" s="37">
        <f>SUMIFS(СВЦЭМ!$H$34:$H$777,СВЦЭМ!$A$34:$A$777,$A267,СВЦЭМ!$B$34:$B$777,W$260)+'СЕТ СН'!$F$12-'СЕТ СН'!$F$21</f>
        <v>-226.57170993</v>
      </c>
      <c r="X267" s="37">
        <f>SUMIFS(СВЦЭМ!$H$34:$H$777,СВЦЭМ!$A$34:$A$777,$A267,СВЦЭМ!$B$34:$B$777,X$260)+'СЕТ СН'!$F$12-'СЕТ СН'!$F$21</f>
        <v>-209.70047161000002</v>
      </c>
      <c r="Y267" s="37">
        <f>SUMIFS(СВЦЭМ!$H$34:$H$777,СВЦЭМ!$A$34:$A$777,$A267,СВЦЭМ!$B$34:$B$777,Y$260)+'СЕТ СН'!$F$12-'СЕТ СН'!$F$21</f>
        <v>-172.05436415000003</v>
      </c>
    </row>
    <row r="268" spans="1:27" ht="15.75" x14ac:dyDescent="0.2">
      <c r="A268" s="36">
        <f t="shared" si="7"/>
        <v>43016</v>
      </c>
      <c r="B268" s="37">
        <f>SUMIFS(СВЦЭМ!$H$34:$H$777,СВЦЭМ!$A$34:$A$777,$A268,СВЦЭМ!$B$34:$B$777,B$260)+'СЕТ СН'!$F$12-'СЕТ СН'!$F$21</f>
        <v>-132.22593653000001</v>
      </c>
      <c r="C268" s="37">
        <f>SUMIFS(СВЦЭМ!$H$34:$H$777,СВЦЭМ!$A$34:$A$777,$A268,СВЦЭМ!$B$34:$B$777,C$260)+'СЕТ СН'!$F$12-'СЕТ СН'!$F$21</f>
        <v>-103.01952746000001</v>
      </c>
      <c r="D268" s="37">
        <f>SUMIFS(СВЦЭМ!$H$34:$H$777,СВЦЭМ!$A$34:$A$777,$A268,СВЦЭМ!$B$34:$B$777,D$260)+'СЕТ СН'!$F$12-'СЕТ СН'!$F$21</f>
        <v>-87.884228679999978</v>
      </c>
      <c r="E268" s="37">
        <f>SUMIFS(СВЦЭМ!$H$34:$H$777,СВЦЭМ!$A$34:$A$777,$A268,СВЦЭМ!$B$34:$B$777,E$260)+'СЕТ СН'!$F$12-'СЕТ СН'!$F$21</f>
        <v>-84.963309250000009</v>
      </c>
      <c r="F268" s="37">
        <f>SUMIFS(СВЦЭМ!$H$34:$H$777,СВЦЭМ!$A$34:$A$777,$A268,СВЦЭМ!$B$34:$B$777,F$260)+'СЕТ СН'!$F$12-'СЕТ СН'!$F$21</f>
        <v>-84.507200959999977</v>
      </c>
      <c r="G268" s="37">
        <f>SUMIFS(СВЦЭМ!$H$34:$H$777,СВЦЭМ!$A$34:$A$777,$A268,СВЦЭМ!$B$34:$B$777,G$260)+'СЕТ СН'!$F$12-'СЕТ СН'!$F$21</f>
        <v>-86.119619829999976</v>
      </c>
      <c r="H268" s="37">
        <f>SUMIFS(СВЦЭМ!$H$34:$H$777,СВЦЭМ!$A$34:$A$777,$A268,СВЦЭМ!$B$34:$B$777,H$260)+'СЕТ СН'!$F$12-'СЕТ СН'!$F$21</f>
        <v>-101.67813803000001</v>
      </c>
      <c r="I268" s="37">
        <f>SUMIFS(СВЦЭМ!$H$34:$H$777,СВЦЭМ!$A$34:$A$777,$A268,СВЦЭМ!$B$34:$B$777,I$260)+'СЕТ СН'!$F$12-'СЕТ СН'!$F$21</f>
        <v>-130.88032878000001</v>
      </c>
      <c r="J268" s="37">
        <f>SUMIFS(СВЦЭМ!$H$34:$H$777,СВЦЭМ!$A$34:$A$777,$A268,СВЦЭМ!$B$34:$B$777,J$260)+'СЕТ СН'!$F$12-'СЕТ СН'!$F$21</f>
        <v>-192.90224561999997</v>
      </c>
      <c r="K268" s="37">
        <f>SUMIFS(СВЦЭМ!$H$34:$H$777,СВЦЭМ!$A$34:$A$777,$A268,СВЦЭМ!$B$34:$B$777,K$260)+'СЕТ СН'!$F$12-'СЕТ СН'!$F$21</f>
        <v>-255.03573863000003</v>
      </c>
      <c r="L268" s="37">
        <f>SUMIFS(СВЦЭМ!$H$34:$H$777,СВЦЭМ!$A$34:$A$777,$A268,СВЦЭМ!$B$34:$B$777,L$260)+'СЕТ СН'!$F$12-'СЕТ СН'!$F$21</f>
        <v>-241.79470134000002</v>
      </c>
      <c r="M268" s="37">
        <f>SUMIFS(СВЦЭМ!$H$34:$H$777,СВЦЭМ!$A$34:$A$777,$A268,СВЦЭМ!$B$34:$B$777,M$260)+'СЕТ СН'!$F$12-'СЕТ СН'!$F$21</f>
        <v>-236.28072434000001</v>
      </c>
      <c r="N268" s="37">
        <f>SUMIFS(СВЦЭМ!$H$34:$H$777,СВЦЭМ!$A$34:$A$777,$A268,СВЦЭМ!$B$34:$B$777,N$260)+'СЕТ СН'!$F$12-'СЕТ СН'!$F$21</f>
        <v>-244.49056044000002</v>
      </c>
      <c r="O268" s="37">
        <f>SUMIFS(СВЦЭМ!$H$34:$H$777,СВЦЭМ!$A$34:$A$777,$A268,СВЦЭМ!$B$34:$B$777,O$260)+'СЕТ СН'!$F$12-'СЕТ СН'!$F$21</f>
        <v>-248.36235604000001</v>
      </c>
      <c r="P268" s="37">
        <f>SUMIFS(СВЦЭМ!$H$34:$H$777,СВЦЭМ!$A$34:$A$777,$A268,СВЦЭМ!$B$34:$B$777,P$260)+'СЕТ СН'!$F$12-'СЕТ СН'!$F$21</f>
        <v>-253.07920804000003</v>
      </c>
      <c r="Q268" s="37">
        <f>SUMIFS(СВЦЭМ!$H$34:$H$777,СВЦЭМ!$A$34:$A$777,$A268,СВЦЭМ!$B$34:$B$777,Q$260)+'СЕТ СН'!$F$12-'СЕТ СН'!$F$21</f>
        <v>-252.81201340000001</v>
      </c>
      <c r="R268" s="37">
        <f>SUMIFS(СВЦЭМ!$H$34:$H$777,СВЦЭМ!$A$34:$A$777,$A268,СВЦЭМ!$B$34:$B$777,R$260)+'СЕТ СН'!$F$12-'СЕТ СН'!$F$21</f>
        <v>-245.92731519</v>
      </c>
      <c r="S268" s="37">
        <f>SUMIFS(СВЦЭМ!$H$34:$H$777,СВЦЭМ!$A$34:$A$777,$A268,СВЦЭМ!$B$34:$B$777,S$260)+'СЕТ СН'!$F$12-'СЕТ СН'!$F$21</f>
        <v>-238.27585073</v>
      </c>
      <c r="T268" s="37">
        <f>SUMIFS(СВЦЭМ!$H$34:$H$777,СВЦЭМ!$A$34:$A$777,$A268,СВЦЭМ!$B$34:$B$777,T$260)+'СЕТ СН'!$F$12-'СЕТ СН'!$F$21</f>
        <v>-218.48972228999997</v>
      </c>
      <c r="U268" s="37">
        <f>SUMIFS(СВЦЭМ!$H$34:$H$777,СВЦЭМ!$A$34:$A$777,$A268,СВЦЭМ!$B$34:$B$777,U$260)+'СЕТ СН'!$F$12-'СЕТ СН'!$F$21</f>
        <v>-199.68454953999998</v>
      </c>
      <c r="V268" s="37">
        <f>SUMIFS(СВЦЭМ!$H$34:$H$777,СВЦЭМ!$A$34:$A$777,$A268,СВЦЭМ!$B$34:$B$777,V$260)+'СЕТ СН'!$F$12-'СЕТ СН'!$F$21</f>
        <v>-207.71396262000002</v>
      </c>
      <c r="W268" s="37">
        <f>SUMIFS(СВЦЭМ!$H$34:$H$777,СВЦЭМ!$A$34:$A$777,$A268,СВЦЭМ!$B$34:$B$777,W$260)+'СЕТ СН'!$F$12-'СЕТ СН'!$F$21</f>
        <v>-229.79445844000003</v>
      </c>
      <c r="X268" s="37">
        <f>SUMIFS(СВЦЭМ!$H$34:$H$777,СВЦЭМ!$A$34:$A$777,$A268,СВЦЭМ!$B$34:$B$777,X$260)+'СЕТ СН'!$F$12-'СЕТ СН'!$F$21</f>
        <v>-226.37890087</v>
      </c>
      <c r="Y268" s="37">
        <f>SUMIFS(СВЦЭМ!$H$34:$H$777,СВЦЭМ!$A$34:$A$777,$A268,СВЦЭМ!$B$34:$B$777,Y$260)+'СЕТ СН'!$F$12-'СЕТ СН'!$F$21</f>
        <v>-165.71132168000003</v>
      </c>
    </row>
    <row r="269" spans="1:27" ht="15.75" x14ac:dyDescent="0.2">
      <c r="A269" s="36">
        <f t="shared" si="7"/>
        <v>43017</v>
      </c>
      <c r="B269" s="37">
        <f>SUMIFS(СВЦЭМ!$H$34:$H$777,СВЦЭМ!$A$34:$A$777,$A269,СВЦЭМ!$B$34:$B$777,B$260)+'СЕТ СН'!$F$12-'СЕТ СН'!$F$21</f>
        <v>-145.67585975999998</v>
      </c>
      <c r="C269" s="37">
        <f>SUMIFS(СВЦЭМ!$H$34:$H$777,СВЦЭМ!$A$34:$A$777,$A269,СВЦЭМ!$B$34:$B$777,C$260)+'СЕТ СН'!$F$12-'СЕТ СН'!$F$21</f>
        <v>-116.93977512999999</v>
      </c>
      <c r="D269" s="37">
        <f>SUMIFS(СВЦЭМ!$H$34:$H$777,СВЦЭМ!$A$34:$A$777,$A269,СВЦЭМ!$B$34:$B$777,D$260)+'СЕТ СН'!$F$12-'СЕТ СН'!$F$21</f>
        <v>-102.49755883</v>
      </c>
      <c r="E269" s="37">
        <f>SUMIFS(СВЦЭМ!$H$34:$H$777,СВЦЭМ!$A$34:$A$777,$A269,СВЦЭМ!$B$34:$B$777,E$260)+'СЕТ СН'!$F$12-'СЕТ СН'!$F$21</f>
        <v>-97.444786509999972</v>
      </c>
      <c r="F269" s="37">
        <f>SUMIFS(СВЦЭМ!$H$34:$H$777,СВЦЭМ!$A$34:$A$777,$A269,СВЦЭМ!$B$34:$B$777,F$260)+'СЕТ СН'!$F$12-'СЕТ СН'!$F$21</f>
        <v>-100.90947649999998</v>
      </c>
      <c r="G269" s="37">
        <f>SUMIFS(СВЦЭМ!$H$34:$H$777,СВЦЭМ!$A$34:$A$777,$A269,СВЦЭМ!$B$34:$B$777,G$260)+'СЕТ СН'!$F$12-'СЕТ СН'!$F$21</f>
        <v>-119.20403630999999</v>
      </c>
      <c r="H269" s="37">
        <f>SUMIFS(СВЦЭМ!$H$34:$H$777,СВЦЭМ!$A$34:$A$777,$A269,СВЦЭМ!$B$34:$B$777,H$260)+'СЕТ СН'!$F$12-'СЕТ СН'!$F$21</f>
        <v>-147.97717124000002</v>
      </c>
      <c r="I269" s="37">
        <f>SUMIFS(СВЦЭМ!$H$34:$H$777,СВЦЭМ!$A$34:$A$777,$A269,СВЦЭМ!$B$34:$B$777,I$260)+'СЕТ СН'!$F$12-'СЕТ СН'!$F$21</f>
        <v>-180.95073497999999</v>
      </c>
      <c r="J269" s="37">
        <f>SUMIFS(СВЦЭМ!$H$34:$H$777,СВЦЭМ!$A$34:$A$777,$A269,СВЦЭМ!$B$34:$B$777,J$260)+'СЕТ СН'!$F$12-'СЕТ СН'!$F$21</f>
        <v>-211.35162642</v>
      </c>
      <c r="K269" s="37">
        <f>SUMIFS(СВЦЭМ!$H$34:$H$777,СВЦЭМ!$A$34:$A$777,$A269,СВЦЭМ!$B$34:$B$777,K$260)+'СЕТ СН'!$F$12-'СЕТ СН'!$F$21</f>
        <v>-192.8726557</v>
      </c>
      <c r="L269" s="37">
        <f>SUMIFS(СВЦЭМ!$H$34:$H$777,СВЦЭМ!$A$34:$A$777,$A269,СВЦЭМ!$B$34:$B$777,L$260)+'СЕТ СН'!$F$12-'СЕТ СН'!$F$21</f>
        <v>-160.68236729</v>
      </c>
      <c r="M269" s="37">
        <f>SUMIFS(СВЦЭМ!$H$34:$H$777,СВЦЭМ!$A$34:$A$777,$A269,СВЦЭМ!$B$34:$B$777,M$260)+'СЕТ СН'!$F$12-'СЕТ СН'!$F$21</f>
        <v>-147.43035658999997</v>
      </c>
      <c r="N269" s="37">
        <f>SUMIFS(СВЦЭМ!$H$34:$H$777,СВЦЭМ!$A$34:$A$777,$A269,СВЦЭМ!$B$34:$B$777,N$260)+'СЕТ СН'!$F$12-'СЕТ СН'!$F$21</f>
        <v>-166.24509906999998</v>
      </c>
      <c r="O269" s="37">
        <f>SUMIFS(СВЦЭМ!$H$34:$H$777,СВЦЭМ!$A$34:$A$777,$A269,СВЦЭМ!$B$34:$B$777,O$260)+'СЕТ СН'!$F$12-'СЕТ СН'!$F$21</f>
        <v>-166.99506565000002</v>
      </c>
      <c r="P269" s="37">
        <f>SUMIFS(СВЦЭМ!$H$34:$H$777,СВЦЭМ!$A$34:$A$777,$A269,СВЦЭМ!$B$34:$B$777,P$260)+'СЕТ СН'!$F$12-'СЕТ СН'!$F$21</f>
        <v>-174.85832016000001</v>
      </c>
      <c r="Q269" s="37">
        <f>SUMIFS(СВЦЭМ!$H$34:$H$777,СВЦЭМ!$A$34:$A$777,$A269,СВЦЭМ!$B$34:$B$777,Q$260)+'СЕТ СН'!$F$12-'СЕТ СН'!$F$21</f>
        <v>-177.55546351999999</v>
      </c>
      <c r="R269" s="37">
        <f>SUMIFS(СВЦЭМ!$H$34:$H$777,СВЦЭМ!$A$34:$A$777,$A269,СВЦЭМ!$B$34:$B$777,R$260)+'СЕТ СН'!$F$12-'СЕТ СН'!$F$21</f>
        <v>-179.06361852999999</v>
      </c>
      <c r="S269" s="37">
        <f>SUMIFS(СВЦЭМ!$H$34:$H$777,СВЦЭМ!$A$34:$A$777,$A269,СВЦЭМ!$B$34:$B$777,S$260)+'СЕТ СН'!$F$12-'СЕТ СН'!$F$21</f>
        <v>-174.38356047000002</v>
      </c>
      <c r="T269" s="37">
        <f>SUMIFS(СВЦЭМ!$H$34:$H$777,СВЦЭМ!$A$34:$A$777,$A269,СВЦЭМ!$B$34:$B$777,T$260)+'СЕТ СН'!$F$12-'СЕТ СН'!$F$21</f>
        <v>-147.1108448</v>
      </c>
      <c r="U269" s="37">
        <f>SUMIFS(СВЦЭМ!$H$34:$H$777,СВЦЭМ!$A$34:$A$777,$A269,СВЦЭМ!$B$34:$B$777,U$260)+'СЕТ СН'!$F$12-'СЕТ СН'!$F$21</f>
        <v>-127.09235516000001</v>
      </c>
      <c r="V269" s="37">
        <f>SUMIFS(СВЦЭМ!$H$34:$H$777,СВЦЭМ!$A$34:$A$777,$A269,СВЦЭМ!$B$34:$B$777,V$260)+'СЕТ СН'!$F$12-'СЕТ СН'!$F$21</f>
        <v>-141.34362225000001</v>
      </c>
      <c r="W269" s="37">
        <f>SUMIFS(СВЦЭМ!$H$34:$H$777,СВЦЭМ!$A$34:$A$777,$A269,СВЦЭМ!$B$34:$B$777,W$260)+'СЕТ СН'!$F$12-'СЕТ СН'!$F$21</f>
        <v>-169.53334667000001</v>
      </c>
      <c r="X269" s="37">
        <f>SUMIFS(СВЦЭМ!$H$34:$H$777,СВЦЭМ!$A$34:$A$777,$A269,СВЦЭМ!$B$34:$B$777,X$260)+'СЕТ СН'!$F$12-'СЕТ СН'!$F$21</f>
        <v>-184.23313036000002</v>
      </c>
      <c r="Y269" s="37">
        <f>SUMIFS(СВЦЭМ!$H$34:$H$777,СВЦЭМ!$A$34:$A$777,$A269,СВЦЭМ!$B$34:$B$777,Y$260)+'СЕТ СН'!$F$12-'СЕТ СН'!$F$21</f>
        <v>-153.23647705000002</v>
      </c>
    </row>
    <row r="270" spans="1:27" ht="15.75" x14ac:dyDescent="0.2">
      <c r="A270" s="36">
        <f t="shared" si="7"/>
        <v>43018</v>
      </c>
      <c r="B270" s="37">
        <f>SUMIFS(СВЦЭМ!$H$34:$H$777,СВЦЭМ!$A$34:$A$777,$A270,СВЦЭМ!$B$34:$B$777,B$260)+'СЕТ СН'!$F$12-'СЕТ СН'!$F$21</f>
        <v>-82.247194579999984</v>
      </c>
      <c r="C270" s="37">
        <f>SUMIFS(СВЦЭМ!$H$34:$H$777,СВЦЭМ!$A$34:$A$777,$A270,СВЦЭМ!$B$34:$B$777,C$260)+'СЕТ СН'!$F$12-'СЕТ СН'!$F$21</f>
        <v>-50.351848349999955</v>
      </c>
      <c r="D270" s="37">
        <f>SUMIFS(СВЦЭМ!$H$34:$H$777,СВЦЭМ!$A$34:$A$777,$A270,СВЦЭМ!$B$34:$B$777,D$260)+'СЕТ СН'!$F$12-'СЕТ СН'!$F$21</f>
        <v>-33.928080189999946</v>
      </c>
      <c r="E270" s="37">
        <f>SUMIFS(СВЦЭМ!$H$34:$H$777,СВЦЭМ!$A$34:$A$777,$A270,СВЦЭМ!$B$34:$B$777,E$260)+'СЕТ СН'!$F$12-'СЕТ СН'!$F$21</f>
        <v>-27.266331570000034</v>
      </c>
      <c r="F270" s="37">
        <f>SUMIFS(СВЦЭМ!$H$34:$H$777,СВЦЭМ!$A$34:$A$777,$A270,СВЦЭМ!$B$34:$B$777,F$260)+'СЕТ СН'!$F$12-'СЕТ СН'!$F$21</f>
        <v>-27.186601300000007</v>
      </c>
      <c r="G270" s="37">
        <f>SUMIFS(СВЦЭМ!$H$34:$H$777,СВЦЭМ!$A$34:$A$777,$A270,СВЦЭМ!$B$34:$B$777,G$260)+'СЕТ СН'!$F$12-'СЕТ СН'!$F$21</f>
        <v>-39.215828190000025</v>
      </c>
      <c r="H270" s="37">
        <f>SUMIFS(СВЦЭМ!$H$34:$H$777,СВЦЭМ!$A$34:$A$777,$A270,СВЦЭМ!$B$34:$B$777,H$260)+'СЕТ СН'!$F$12-'СЕТ СН'!$F$21</f>
        <v>-95.991528329999994</v>
      </c>
      <c r="I270" s="37">
        <f>SUMIFS(СВЦЭМ!$H$34:$H$777,СВЦЭМ!$A$34:$A$777,$A270,СВЦЭМ!$B$34:$B$777,I$260)+'СЕТ СН'!$F$12-'СЕТ СН'!$F$21</f>
        <v>-150.97194316999997</v>
      </c>
      <c r="J270" s="37">
        <f>SUMIFS(СВЦЭМ!$H$34:$H$777,СВЦЭМ!$A$34:$A$777,$A270,СВЦЭМ!$B$34:$B$777,J$260)+'СЕТ СН'!$F$12-'СЕТ СН'!$F$21</f>
        <v>-184.60805528999998</v>
      </c>
      <c r="K270" s="37">
        <f>SUMIFS(СВЦЭМ!$H$34:$H$777,СВЦЭМ!$A$34:$A$777,$A270,СВЦЭМ!$B$34:$B$777,K$260)+'СЕТ СН'!$F$12-'СЕТ СН'!$F$21</f>
        <v>-183.21770088</v>
      </c>
      <c r="L270" s="37">
        <f>SUMIFS(СВЦЭМ!$H$34:$H$777,СВЦЭМ!$A$34:$A$777,$A270,СВЦЭМ!$B$34:$B$777,L$260)+'СЕТ СН'!$F$12-'СЕТ СН'!$F$21</f>
        <v>-172.52375239999998</v>
      </c>
      <c r="M270" s="37">
        <f>SUMIFS(СВЦЭМ!$H$34:$H$777,СВЦЭМ!$A$34:$A$777,$A270,СВЦЭМ!$B$34:$B$777,M$260)+'СЕТ СН'!$F$12-'СЕТ СН'!$F$21</f>
        <v>-168.96504957000002</v>
      </c>
      <c r="N270" s="37">
        <f>SUMIFS(СВЦЭМ!$H$34:$H$777,СВЦЭМ!$A$34:$A$777,$A270,СВЦЭМ!$B$34:$B$777,N$260)+'СЕТ СН'!$F$12-'СЕТ СН'!$F$21</f>
        <v>-179.29822869999998</v>
      </c>
      <c r="O270" s="37">
        <f>SUMIFS(СВЦЭМ!$H$34:$H$777,СВЦЭМ!$A$34:$A$777,$A270,СВЦЭМ!$B$34:$B$777,O$260)+'СЕТ СН'!$F$12-'СЕТ СН'!$F$21</f>
        <v>-180.65925913000001</v>
      </c>
      <c r="P270" s="37">
        <f>SUMIFS(СВЦЭМ!$H$34:$H$777,СВЦЭМ!$A$34:$A$777,$A270,СВЦЭМ!$B$34:$B$777,P$260)+'СЕТ СН'!$F$12-'СЕТ СН'!$F$21</f>
        <v>-184.79484372000002</v>
      </c>
      <c r="Q270" s="37">
        <f>SUMIFS(СВЦЭМ!$H$34:$H$777,СВЦЭМ!$A$34:$A$777,$A270,СВЦЭМ!$B$34:$B$777,Q$260)+'СЕТ СН'!$F$12-'СЕТ СН'!$F$21</f>
        <v>-185.36257189000003</v>
      </c>
      <c r="R270" s="37">
        <f>SUMIFS(СВЦЭМ!$H$34:$H$777,СВЦЭМ!$A$34:$A$777,$A270,СВЦЭМ!$B$34:$B$777,R$260)+'СЕТ СН'!$F$12-'СЕТ СН'!$F$21</f>
        <v>-184.82792367000002</v>
      </c>
      <c r="S270" s="37">
        <f>SUMIFS(СВЦЭМ!$H$34:$H$777,СВЦЭМ!$A$34:$A$777,$A270,СВЦЭМ!$B$34:$B$777,S$260)+'СЕТ СН'!$F$12-'СЕТ СН'!$F$21</f>
        <v>-180.43096451000002</v>
      </c>
      <c r="T270" s="37">
        <f>SUMIFS(СВЦЭМ!$H$34:$H$777,СВЦЭМ!$A$34:$A$777,$A270,СВЦЭМ!$B$34:$B$777,T$260)+'СЕТ СН'!$F$12-'СЕТ СН'!$F$21</f>
        <v>-163.94702282999998</v>
      </c>
      <c r="U270" s="37">
        <f>SUMIFS(СВЦЭМ!$H$34:$H$777,СВЦЭМ!$A$34:$A$777,$A270,СВЦЭМ!$B$34:$B$777,U$260)+'СЕТ СН'!$F$12-'СЕТ СН'!$F$21</f>
        <v>-145.25166087999997</v>
      </c>
      <c r="V270" s="37">
        <f>SUMIFS(СВЦЭМ!$H$34:$H$777,СВЦЭМ!$A$34:$A$777,$A270,СВЦЭМ!$B$34:$B$777,V$260)+'СЕТ СН'!$F$12-'СЕТ СН'!$F$21</f>
        <v>-153.48249884000001</v>
      </c>
      <c r="W270" s="37">
        <f>SUMIFS(СВЦЭМ!$H$34:$H$777,СВЦЭМ!$A$34:$A$777,$A270,СВЦЭМ!$B$34:$B$777,W$260)+'СЕТ СН'!$F$12-'СЕТ СН'!$F$21</f>
        <v>-174.75674416999999</v>
      </c>
      <c r="X270" s="37">
        <f>SUMIFS(СВЦЭМ!$H$34:$H$777,СВЦЭМ!$A$34:$A$777,$A270,СВЦЭМ!$B$34:$B$777,X$260)+'СЕТ СН'!$F$12-'СЕТ СН'!$F$21</f>
        <v>-189.41671314000001</v>
      </c>
      <c r="Y270" s="37">
        <f>SUMIFS(СВЦЭМ!$H$34:$H$777,СВЦЭМ!$A$34:$A$777,$A270,СВЦЭМ!$B$34:$B$777,Y$260)+'СЕТ СН'!$F$12-'СЕТ СН'!$F$21</f>
        <v>-137.25430924</v>
      </c>
    </row>
    <row r="271" spans="1:27" ht="15.75" x14ac:dyDescent="0.2">
      <c r="A271" s="36">
        <f t="shared" si="7"/>
        <v>43019</v>
      </c>
      <c r="B271" s="37">
        <f>SUMIFS(СВЦЭМ!$H$34:$H$777,СВЦЭМ!$A$34:$A$777,$A271,СВЦЭМ!$B$34:$B$777,B$260)+'СЕТ СН'!$F$12-'СЕТ СН'!$F$21</f>
        <v>-72.974042870000005</v>
      </c>
      <c r="C271" s="37">
        <f>SUMIFS(СВЦЭМ!$H$34:$H$777,СВЦЭМ!$A$34:$A$777,$A271,СВЦЭМ!$B$34:$B$777,C$260)+'СЕТ СН'!$F$12-'СЕТ СН'!$F$21</f>
        <v>-44.504131320000056</v>
      </c>
      <c r="D271" s="37">
        <f>SUMIFS(СВЦЭМ!$H$34:$H$777,СВЦЭМ!$A$34:$A$777,$A271,СВЦЭМ!$B$34:$B$777,D$260)+'СЕТ СН'!$F$12-'СЕТ СН'!$F$21</f>
        <v>-33.65935214000001</v>
      </c>
      <c r="E271" s="37">
        <f>SUMIFS(СВЦЭМ!$H$34:$H$777,СВЦЭМ!$A$34:$A$777,$A271,СВЦЭМ!$B$34:$B$777,E$260)+'СЕТ СН'!$F$12-'СЕТ СН'!$F$21</f>
        <v>-27.141507150000052</v>
      </c>
      <c r="F271" s="37">
        <f>SUMIFS(СВЦЭМ!$H$34:$H$777,СВЦЭМ!$A$34:$A$777,$A271,СВЦЭМ!$B$34:$B$777,F$260)+'СЕТ СН'!$F$12-'СЕТ СН'!$F$21</f>
        <v>-26.142677690000028</v>
      </c>
      <c r="G271" s="37">
        <f>SUMIFS(СВЦЭМ!$H$34:$H$777,СВЦЭМ!$A$34:$A$777,$A271,СВЦЭМ!$B$34:$B$777,G$260)+'СЕТ СН'!$F$12-'СЕТ СН'!$F$21</f>
        <v>-47.406373740000049</v>
      </c>
      <c r="H271" s="37">
        <f>SUMIFS(СВЦЭМ!$H$34:$H$777,СВЦЭМ!$A$34:$A$777,$A271,СВЦЭМ!$B$34:$B$777,H$260)+'СЕТ СН'!$F$12-'СЕТ СН'!$F$21</f>
        <v>-92.829389649999996</v>
      </c>
      <c r="I271" s="37">
        <f>SUMIFS(СВЦЭМ!$H$34:$H$777,СВЦЭМ!$A$34:$A$777,$A271,СВЦЭМ!$B$34:$B$777,I$260)+'СЕТ СН'!$F$12-'СЕТ СН'!$F$21</f>
        <v>-143.83129875999998</v>
      </c>
      <c r="J271" s="37">
        <f>SUMIFS(СВЦЭМ!$H$34:$H$777,СВЦЭМ!$A$34:$A$777,$A271,СВЦЭМ!$B$34:$B$777,J$260)+'СЕТ СН'!$F$12-'СЕТ СН'!$F$21</f>
        <v>-177.85448444999997</v>
      </c>
      <c r="K271" s="37">
        <f>SUMIFS(СВЦЭМ!$H$34:$H$777,СВЦЭМ!$A$34:$A$777,$A271,СВЦЭМ!$B$34:$B$777,K$260)+'СЕТ СН'!$F$12-'СЕТ СН'!$F$21</f>
        <v>-186.13173935999998</v>
      </c>
      <c r="L271" s="37">
        <f>SUMIFS(СВЦЭМ!$H$34:$H$777,СВЦЭМ!$A$34:$A$777,$A271,СВЦЭМ!$B$34:$B$777,L$260)+'СЕТ СН'!$F$12-'СЕТ СН'!$F$21</f>
        <v>-166.80963637000002</v>
      </c>
      <c r="M271" s="37">
        <f>SUMIFS(СВЦЭМ!$H$34:$H$777,СВЦЭМ!$A$34:$A$777,$A271,СВЦЭМ!$B$34:$B$777,M$260)+'СЕТ СН'!$F$12-'СЕТ СН'!$F$21</f>
        <v>-155.98842729</v>
      </c>
      <c r="N271" s="37">
        <f>SUMIFS(СВЦЭМ!$H$34:$H$777,СВЦЭМ!$A$34:$A$777,$A271,СВЦЭМ!$B$34:$B$777,N$260)+'СЕТ СН'!$F$12-'СЕТ СН'!$F$21</f>
        <v>-165.33399279999998</v>
      </c>
      <c r="O271" s="37">
        <f>SUMIFS(СВЦЭМ!$H$34:$H$777,СВЦЭМ!$A$34:$A$777,$A271,СВЦЭМ!$B$34:$B$777,O$260)+'СЕТ СН'!$F$12-'СЕТ СН'!$F$21</f>
        <v>-172.33094575000001</v>
      </c>
      <c r="P271" s="37">
        <f>SUMIFS(СВЦЭМ!$H$34:$H$777,СВЦЭМ!$A$34:$A$777,$A271,СВЦЭМ!$B$34:$B$777,P$260)+'СЕТ СН'!$F$12-'СЕТ СН'!$F$21</f>
        <v>-175.44484768000001</v>
      </c>
      <c r="Q271" s="37">
        <f>SUMIFS(СВЦЭМ!$H$34:$H$777,СВЦЭМ!$A$34:$A$777,$A271,СВЦЭМ!$B$34:$B$777,Q$260)+'СЕТ СН'!$F$12-'СЕТ СН'!$F$21</f>
        <v>-177.09359592999999</v>
      </c>
      <c r="R271" s="37">
        <f>SUMIFS(СВЦЭМ!$H$34:$H$777,СВЦЭМ!$A$34:$A$777,$A271,СВЦЭМ!$B$34:$B$777,R$260)+'СЕТ СН'!$F$12-'СЕТ СН'!$F$21</f>
        <v>-177.57187067000001</v>
      </c>
      <c r="S271" s="37">
        <f>SUMIFS(СВЦЭМ!$H$34:$H$777,СВЦЭМ!$A$34:$A$777,$A271,СВЦЭМ!$B$34:$B$777,S$260)+'СЕТ СН'!$F$12-'СЕТ СН'!$F$21</f>
        <v>-166.89603175000002</v>
      </c>
      <c r="T271" s="37">
        <f>SUMIFS(СВЦЭМ!$H$34:$H$777,СВЦЭМ!$A$34:$A$777,$A271,СВЦЭМ!$B$34:$B$777,T$260)+'СЕТ СН'!$F$12-'СЕТ СН'!$F$21</f>
        <v>-141.50947546999998</v>
      </c>
      <c r="U271" s="37">
        <f>SUMIFS(СВЦЭМ!$H$34:$H$777,СВЦЭМ!$A$34:$A$777,$A271,СВЦЭМ!$B$34:$B$777,U$260)+'СЕТ СН'!$F$12-'СЕТ СН'!$F$21</f>
        <v>-127.70031645</v>
      </c>
      <c r="V271" s="37">
        <f>SUMIFS(СВЦЭМ!$H$34:$H$777,СВЦЭМ!$A$34:$A$777,$A271,СВЦЭМ!$B$34:$B$777,V$260)+'СЕТ СН'!$F$12-'СЕТ СН'!$F$21</f>
        <v>-143.94240696000003</v>
      </c>
      <c r="W271" s="37">
        <f>SUMIFS(СВЦЭМ!$H$34:$H$777,СВЦЭМ!$A$34:$A$777,$A271,СВЦЭМ!$B$34:$B$777,W$260)+'СЕТ СН'!$F$12-'СЕТ СН'!$F$21</f>
        <v>-172.7606978</v>
      </c>
      <c r="X271" s="37">
        <f>SUMIFS(СВЦЭМ!$H$34:$H$777,СВЦЭМ!$A$34:$A$777,$A271,СВЦЭМ!$B$34:$B$777,X$260)+'СЕТ СН'!$F$12-'СЕТ СН'!$F$21</f>
        <v>-189.23178848999999</v>
      </c>
      <c r="Y271" s="37">
        <f>SUMIFS(СВЦЭМ!$H$34:$H$777,СВЦЭМ!$A$34:$A$777,$A271,СВЦЭМ!$B$34:$B$777,Y$260)+'СЕТ СН'!$F$12-'СЕТ СН'!$F$21</f>
        <v>-133.90244852000001</v>
      </c>
    </row>
    <row r="272" spans="1:27" ht="15.75" x14ac:dyDescent="0.2">
      <c r="A272" s="36">
        <f t="shared" si="7"/>
        <v>43020</v>
      </c>
      <c r="B272" s="37">
        <f>SUMIFS(СВЦЭМ!$H$34:$H$777,СВЦЭМ!$A$34:$A$777,$A272,СВЦЭМ!$B$34:$B$777,B$260)+'СЕТ СН'!$F$12-'СЕТ СН'!$F$21</f>
        <v>-91.835464590000015</v>
      </c>
      <c r="C272" s="37">
        <f>SUMIFS(СВЦЭМ!$H$34:$H$777,СВЦЭМ!$A$34:$A$777,$A272,СВЦЭМ!$B$34:$B$777,C$260)+'СЕТ СН'!$F$12-'СЕТ СН'!$F$21</f>
        <v>-64.207012579999969</v>
      </c>
      <c r="D272" s="37">
        <f>SUMIFS(СВЦЭМ!$H$34:$H$777,СВЦЭМ!$A$34:$A$777,$A272,СВЦЭМ!$B$34:$B$777,D$260)+'СЕТ СН'!$F$12-'СЕТ СН'!$F$21</f>
        <v>-48.139446290000024</v>
      </c>
      <c r="E272" s="37">
        <f>SUMIFS(СВЦЭМ!$H$34:$H$777,СВЦЭМ!$A$34:$A$777,$A272,СВЦЭМ!$B$34:$B$777,E$260)+'СЕТ СН'!$F$12-'СЕТ СН'!$F$21</f>
        <v>-41.009942410000008</v>
      </c>
      <c r="F272" s="37">
        <f>SUMIFS(СВЦЭМ!$H$34:$H$777,СВЦЭМ!$A$34:$A$777,$A272,СВЦЭМ!$B$34:$B$777,F$260)+'СЕТ СН'!$F$12-'СЕТ СН'!$F$21</f>
        <v>-39.382386939999947</v>
      </c>
      <c r="G272" s="37">
        <f>SUMIFS(СВЦЭМ!$H$34:$H$777,СВЦЭМ!$A$34:$A$777,$A272,СВЦЭМ!$B$34:$B$777,G$260)+'СЕТ СН'!$F$12-'СЕТ СН'!$F$21</f>
        <v>-64.134780320000004</v>
      </c>
      <c r="H272" s="37">
        <f>SUMIFS(СВЦЭМ!$H$34:$H$777,СВЦЭМ!$A$34:$A$777,$A272,СВЦЭМ!$B$34:$B$777,H$260)+'СЕТ СН'!$F$12-'СЕТ СН'!$F$21</f>
        <v>-108.31598849</v>
      </c>
      <c r="I272" s="37">
        <f>SUMIFS(СВЦЭМ!$H$34:$H$777,СВЦЭМ!$A$34:$A$777,$A272,СВЦЭМ!$B$34:$B$777,I$260)+'СЕТ СН'!$F$12-'СЕТ СН'!$F$21</f>
        <v>-151.94564071999997</v>
      </c>
      <c r="J272" s="37">
        <f>SUMIFS(СВЦЭМ!$H$34:$H$777,СВЦЭМ!$A$34:$A$777,$A272,СВЦЭМ!$B$34:$B$777,J$260)+'СЕТ СН'!$F$12-'СЕТ СН'!$F$21</f>
        <v>-177.56100880999998</v>
      </c>
      <c r="K272" s="37">
        <f>SUMIFS(СВЦЭМ!$H$34:$H$777,СВЦЭМ!$A$34:$A$777,$A272,СВЦЭМ!$B$34:$B$777,K$260)+'СЕТ СН'!$F$12-'СЕТ СН'!$F$21</f>
        <v>-176.86598975999999</v>
      </c>
      <c r="L272" s="37">
        <f>SUMIFS(СВЦЭМ!$H$34:$H$777,СВЦЭМ!$A$34:$A$777,$A272,СВЦЭМ!$B$34:$B$777,L$260)+'СЕТ СН'!$F$12-'СЕТ СН'!$F$21</f>
        <v>-160.93948723</v>
      </c>
      <c r="M272" s="37">
        <f>SUMIFS(СВЦЭМ!$H$34:$H$777,СВЦЭМ!$A$34:$A$777,$A272,СВЦЭМ!$B$34:$B$777,M$260)+'СЕТ СН'!$F$12-'СЕТ СН'!$F$21</f>
        <v>-156.59149001999998</v>
      </c>
      <c r="N272" s="37">
        <f>SUMIFS(СВЦЭМ!$H$34:$H$777,СВЦЭМ!$A$34:$A$777,$A272,СВЦЭМ!$B$34:$B$777,N$260)+'СЕТ СН'!$F$12-'СЕТ СН'!$F$21</f>
        <v>-163.17361542999998</v>
      </c>
      <c r="O272" s="37">
        <f>SUMIFS(СВЦЭМ!$H$34:$H$777,СВЦЭМ!$A$34:$A$777,$A272,СВЦЭМ!$B$34:$B$777,O$260)+'СЕТ СН'!$F$12-'СЕТ СН'!$F$21</f>
        <v>-165.19702640999998</v>
      </c>
      <c r="P272" s="37">
        <f>SUMIFS(СВЦЭМ!$H$34:$H$777,СВЦЭМ!$A$34:$A$777,$A272,СВЦЭМ!$B$34:$B$777,P$260)+'СЕТ СН'!$F$12-'СЕТ СН'!$F$21</f>
        <v>-168.1173253</v>
      </c>
      <c r="Q272" s="37">
        <f>SUMIFS(СВЦЭМ!$H$34:$H$777,СВЦЭМ!$A$34:$A$777,$A272,СВЦЭМ!$B$34:$B$777,Q$260)+'СЕТ СН'!$F$12-'СЕТ СН'!$F$21</f>
        <v>-170.63416196999998</v>
      </c>
      <c r="R272" s="37">
        <f>SUMIFS(СВЦЭМ!$H$34:$H$777,СВЦЭМ!$A$34:$A$777,$A272,СВЦЭМ!$B$34:$B$777,R$260)+'СЕТ СН'!$F$12-'СЕТ СН'!$F$21</f>
        <v>-172.39917243999997</v>
      </c>
      <c r="S272" s="37">
        <f>SUMIFS(СВЦЭМ!$H$34:$H$777,СВЦЭМ!$A$34:$A$777,$A272,СВЦЭМ!$B$34:$B$777,S$260)+'СЕТ СН'!$F$12-'СЕТ СН'!$F$21</f>
        <v>-165.09694019</v>
      </c>
      <c r="T272" s="37">
        <f>SUMIFS(СВЦЭМ!$H$34:$H$777,СВЦЭМ!$A$34:$A$777,$A272,СВЦЭМ!$B$34:$B$777,T$260)+'СЕТ СН'!$F$12-'СЕТ СН'!$F$21</f>
        <v>-149.05617819000003</v>
      </c>
      <c r="U272" s="37">
        <f>SUMIFS(СВЦЭМ!$H$34:$H$777,СВЦЭМ!$A$34:$A$777,$A272,СВЦЭМ!$B$34:$B$777,U$260)+'СЕТ СН'!$F$12-'СЕТ СН'!$F$21</f>
        <v>-135.56768819000001</v>
      </c>
      <c r="V272" s="37">
        <f>SUMIFS(СВЦЭМ!$H$34:$H$777,СВЦЭМ!$A$34:$A$777,$A272,СВЦЭМ!$B$34:$B$777,V$260)+'СЕТ СН'!$F$12-'СЕТ СН'!$F$21</f>
        <v>-144.28058599000002</v>
      </c>
      <c r="W272" s="37">
        <f>SUMIFS(СВЦЭМ!$H$34:$H$777,СВЦЭМ!$A$34:$A$777,$A272,СВЦЭМ!$B$34:$B$777,W$260)+'СЕТ СН'!$F$12-'СЕТ СН'!$F$21</f>
        <v>-166.55793675000001</v>
      </c>
      <c r="X272" s="37">
        <f>SUMIFS(СВЦЭМ!$H$34:$H$777,СВЦЭМ!$A$34:$A$777,$A272,СВЦЭМ!$B$34:$B$777,X$260)+'СЕТ СН'!$F$12-'СЕТ СН'!$F$21</f>
        <v>-187.33054864000002</v>
      </c>
      <c r="Y272" s="37">
        <f>SUMIFS(СВЦЭМ!$H$34:$H$777,СВЦЭМ!$A$34:$A$777,$A272,СВЦЭМ!$B$34:$B$777,Y$260)+'СЕТ СН'!$F$12-'СЕТ СН'!$F$21</f>
        <v>-141.90907735000002</v>
      </c>
    </row>
    <row r="273" spans="1:25" ht="15.75" x14ac:dyDescent="0.2">
      <c r="A273" s="36">
        <f t="shared" si="7"/>
        <v>43021</v>
      </c>
      <c r="B273" s="37">
        <f>SUMIFS(СВЦЭМ!$H$34:$H$777,СВЦЭМ!$A$34:$A$777,$A273,СВЦЭМ!$B$34:$B$777,B$260)+'СЕТ СН'!$F$12-'СЕТ СН'!$F$21</f>
        <v>-93.708291200000019</v>
      </c>
      <c r="C273" s="37">
        <f>SUMIFS(СВЦЭМ!$H$34:$H$777,СВЦЭМ!$A$34:$A$777,$A273,СВЦЭМ!$B$34:$B$777,C$260)+'СЕТ СН'!$F$12-'СЕТ СН'!$F$21</f>
        <v>-95.174386340000012</v>
      </c>
      <c r="D273" s="37">
        <f>SUMIFS(СВЦЭМ!$H$34:$H$777,СВЦЭМ!$A$34:$A$777,$A273,СВЦЭМ!$B$34:$B$777,D$260)+'СЕТ СН'!$F$12-'СЕТ СН'!$F$21</f>
        <v>-71.784012889999985</v>
      </c>
      <c r="E273" s="37">
        <f>SUMIFS(СВЦЭМ!$H$34:$H$777,СВЦЭМ!$A$34:$A$777,$A273,СВЦЭМ!$B$34:$B$777,E$260)+'СЕТ СН'!$F$12-'СЕТ СН'!$F$21</f>
        <v>-32.90373096999997</v>
      </c>
      <c r="F273" s="37">
        <f>SUMIFS(СВЦЭМ!$H$34:$H$777,СВЦЭМ!$A$34:$A$777,$A273,СВЦЭМ!$B$34:$B$777,F$260)+'СЕТ СН'!$F$12-'СЕТ СН'!$F$21</f>
        <v>-18.170375049999961</v>
      </c>
      <c r="G273" s="37">
        <f>SUMIFS(СВЦЭМ!$H$34:$H$777,СВЦЭМ!$A$34:$A$777,$A273,СВЦЭМ!$B$34:$B$777,G$260)+'СЕТ СН'!$F$12-'СЕТ СН'!$F$21</f>
        <v>-35.253286239999966</v>
      </c>
      <c r="H273" s="37">
        <f>SUMIFS(СВЦЭМ!$H$34:$H$777,СВЦЭМ!$A$34:$A$777,$A273,СВЦЭМ!$B$34:$B$777,H$260)+'СЕТ СН'!$F$12-'СЕТ СН'!$F$21</f>
        <v>-80.57643865</v>
      </c>
      <c r="I273" s="37">
        <f>SUMIFS(СВЦЭМ!$H$34:$H$777,СВЦЭМ!$A$34:$A$777,$A273,СВЦЭМ!$B$34:$B$777,I$260)+'СЕТ СН'!$F$12-'СЕТ СН'!$F$21</f>
        <v>-113.56580214000002</v>
      </c>
      <c r="J273" s="37">
        <f>SUMIFS(СВЦЭМ!$H$34:$H$777,СВЦЭМ!$A$34:$A$777,$A273,СВЦЭМ!$B$34:$B$777,J$260)+'СЕТ СН'!$F$12-'СЕТ СН'!$F$21</f>
        <v>-139.70377330999997</v>
      </c>
      <c r="K273" s="37">
        <f>SUMIFS(СВЦЭМ!$H$34:$H$777,СВЦЭМ!$A$34:$A$777,$A273,СВЦЭМ!$B$34:$B$777,K$260)+'СЕТ СН'!$F$12-'СЕТ СН'!$F$21</f>
        <v>-170.60921451000002</v>
      </c>
      <c r="L273" s="37">
        <f>SUMIFS(СВЦЭМ!$H$34:$H$777,СВЦЭМ!$A$34:$A$777,$A273,СВЦЭМ!$B$34:$B$777,L$260)+'СЕТ СН'!$F$12-'СЕТ СН'!$F$21</f>
        <v>-166.27360938999999</v>
      </c>
      <c r="M273" s="37">
        <f>SUMIFS(СВЦЭМ!$H$34:$H$777,СВЦЭМ!$A$34:$A$777,$A273,СВЦЭМ!$B$34:$B$777,M$260)+'СЕТ СН'!$F$12-'СЕТ СН'!$F$21</f>
        <v>-164.30640188000001</v>
      </c>
      <c r="N273" s="37">
        <f>SUMIFS(СВЦЭМ!$H$34:$H$777,СВЦЭМ!$A$34:$A$777,$A273,СВЦЭМ!$B$34:$B$777,N$260)+'СЕТ СН'!$F$12-'СЕТ СН'!$F$21</f>
        <v>-170.99042775999999</v>
      </c>
      <c r="O273" s="37">
        <f>SUMIFS(СВЦЭМ!$H$34:$H$777,СВЦЭМ!$A$34:$A$777,$A273,СВЦЭМ!$B$34:$B$777,O$260)+'СЕТ СН'!$F$12-'СЕТ СН'!$F$21</f>
        <v>-174.09152821999999</v>
      </c>
      <c r="P273" s="37">
        <f>SUMIFS(СВЦЭМ!$H$34:$H$777,СВЦЭМ!$A$34:$A$777,$A273,СВЦЭМ!$B$34:$B$777,P$260)+'СЕТ СН'!$F$12-'СЕТ СН'!$F$21</f>
        <v>-177.60046791000002</v>
      </c>
      <c r="Q273" s="37">
        <f>SUMIFS(СВЦЭМ!$H$34:$H$777,СВЦЭМ!$A$34:$A$777,$A273,СВЦЭМ!$B$34:$B$777,Q$260)+'СЕТ СН'!$F$12-'СЕТ СН'!$F$21</f>
        <v>-179.24729845000002</v>
      </c>
      <c r="R273" s="37">
        <f>SUMIFS(СВЦЭМ!$H$34:$H$777,СВЦЭМ!$A$34:$A$777,$A273,СВЦЭМ!$B$34:$B$777,R$260)+'СЕТ СН'!$F$12-'СЕТ СН'!$F$21</f>
        <v>-180.04352310000002</v>
      </c>
      <c r="S273" s="37">
        <f>SUMIFS(СВЦЭМ!$H$34:$H$777,СВЦЭМ!$A$34:$A$777,$A273,СВЦЭМ!$B$34:$B$777,S$260)+'СЕТ СН'!$F$12-'СЕТ СН'!$F$21</f>
        <v>-170.39379077000001</v>
      </c>
      <c r="T273" s="37">
        <f>SUMIFS(СВЦЭМ!$H$34:$H$777,СВЦЭМ!$A$34:$A$777,$A273,СВЦЭМ!$B$34:$B$777,T$260)+'СЕТ СН'!$F$12-'СЕТ СН'!$F$21</f>
        <v>-150.92902896999999</v>
      </c>
      <c r="U273" s="37">
        <f>SUMIFS(СВЦЭМ!$H$34:$H$777,СВЦЭМ!$A$34:$A$777,$A273,СВЦЭМ!$B$34:$B$777,U$260)+'СЕТ СН'!$F$12-'СЕТ СН'!$F$21</f>
        <v>-137.26902245000002</v>
      </c>
      <c r="V273" s="37">
        <f>SUMIFS(СВЦЭМ!$H$34:$H$777,СВЦЭМ!$A$34:$A$777,$A273,СВЦЭМ!$B$34:$B$777,V$260)+'СЕТ СН'!$F$12-'СЕТ СН'!$F$21</f>
        <v>-147.90218521999998</v>
      </c>
      <c r="W273" s="37">
        <f>SUMIFS(СВЦЭМ!$H$34:$H$777,СВЦЭМ!$A$34:$A$777,$A273,СВЦЭМ!$B$34:$B$777,W$260)+'СЕТ СН'!$F$12-'СЕТ СН'!$F$21</f>
        <v>-171.29028496000001</v>
      </c>
      <c r="X273" s="37">
        <f>SUMIFS(СВЦЭМ!$H$34:$H$777,СВЦЭМ!$A$34:$A$777,$A273,СВЦЭМ!$B$34:$B$777,X$260)+'СЕТ СН'!$F$12-'СЕТ СН'!$F$21</f>
        <v>-169.54301135999998</v>
      </c>
      <c r="Y273" s="37">
        <f>SUMIFS(СВЦЭМ!$H$34:$H$777,СВЦЭМ!$A$34:$A$777,$A273,СВЦЭМ!$B$34:$B$777,Y$260)+'СЕТ СН'!$F$12-'СЕТ СН'!$F$21</f>
        <v>-106.29812765999998</v>
      </c>
    </row>
    <row r="274" spans="1:25" ht="15.75" x14ac:dyDescent="0.2">
      <c r="A274" s="36">
        <f t="shared" si="7"/>
        <v>43022</v>
      </c>
      <c r="B274" s="37">
        <f>SUMIFS(СВЦЭМ!$H$34:$H$777,СВЦЭМ!$A$34:$A$777,$A274,СВЦЭМ!$B$34:$B$777,B$260)+'СЕТ СН'!$F$12-'СЕТ СН'!$F$21</f>
        <v>-62.453735080000001</v>
      </c>
      <c r="C274" s="37">
        <f>SUMIFS(СВЦЭМ!$H$34:$H$777,СВЦЭМ!$A$34:$A$777,$A274,СВЦЭМ!$B$34:$B$777,C$260)+'СЕТ СН'!$F$12-'СЕТ СН'!$F$21</f>
        <v>-29.095578520000004</v>
      </c>
      <c r="D274" s="37">
        <f>SUMIFS(СВЦЭМ!$H$34:$H$777,СВЦЭМ!$A$34:$A$777,$A274,СВЦЭМ!$B$34:$B$777,D$260)+'СЕТ СН'!$F$12-'СЕТ СН'!$F$21</f>
        <v>-38.424288919999981</v>
      </c>
      <c r="E274" s="37">
        <f>SUMIFS(СВЦЭМ!$H$34:$H$777,СВЦЭМ!$A$34:$A$777,$A274,СВЦЭМ!$B$34:$B$777,E$260)+'СЕТ СН'!$F$12-'СЕТ СН'!$F$21</f>
        <v>-28.18843258000004</v>
      </c>
      <c r="F274" s="37">
        <f>SUMIFS(СВЦЭМ!$H$34:$H$777,СВЦЭМ!$A$34:$A$777,$A274,СВЦЭМ!$B$34:$B$777,F$260)+'СЕТ СН'!$F$12-'СЕТ СН'!$F$21</f>
        <v>-30.815821290000031</v>
      </c>
      <c r="G274" s="37">
        <f>SUMIFS(СВЦЭМ!$H$34:$H$777,СВЦЭМ!$A$34:$A$777,$A274,СВЦЭМ!$B$34:$B$777,G$260)+'СЕТ СН'!$F$12-'СЕТ СН'!$F$21</f>
        <v>-36.553772330000015</v>
      </c>
      <c r="H274" s="37">
        <f>SUMIFS(СВЦЭМ!$H$34:$H$777,СВЦЭМ!$A$34:$A$777,$A274,СВЦЭМ!$B$34:$B$777,H$260)+'СЕТ СН'!$F$12-'СЕТ СН'!$F$21</f>
        <v>-58.33333312000002</v>
      </c>
      <c r="I274" s="37">
        <f>SUMIFS(СВЦЭМ!$H$34:$H$777,СВЦЭМ!$A$34:$A$777,$A274,СВЦЭМ!$B$34:$B$777,I$260)+'СЕТ СН'!$F$12-'СЕТ СН'!$F$21</f>
        <v>-85.186599269999988</v>
      </c>
      <c r="J274" s="37">
        <f>SUMIFS(СВЦЭМ!$H$34:$H$777,СВЦЭМ!$A$34:$A$777,$A274,СВЦЭМ!$B$34:$B$777,J$260)+'СЕТ СН'!$F$12-'СЕТ СН'!$F$21</f>
        <v>-145.40753002000002</v>
      </c>
      <c r="K274" s="37">
        <f>SUMIFS(СВЦЭМ!$H$34:$H$777,СВЦЭМ!$A$34:$A$777,$A274,СВЦЭМ!$B$34:$B$777,K$260)+'СЕТ СН'!$F$12-'СЕТ СН'!$F$21</f>
        <v>-191.21904488000001</v>
      </c>
      <c r="L274" s="37">
        <f>SUMIFS(СВЦЭМ!$H$34:$H$777,СВЦЭМ!$A$34:$A$777,$A274,СВЦЭМ!$B$34:$B$777,L$260)+'СЕТ СН'!$F$12-'СЕТ СН'!$F$21</f>
        <v>-174.46074529999999</v>
      </c>
      <c r="M274" s="37">
        <f>SUMIFS(СВЦЭМ!$H$34:$H$777,СВЦЭМ!$A$34:$A$777,$A274,СВЦЭМ!$B$34:$B$777,M$260)+'СЕТ СН'!$F$12-'СЕТ СН'!$F$21</f>
        <v>-167.79405249000001</v>
      </c>
      <c r="N274" s="37">
        <f>SUMIFS(СВЦЭМ!$H$34:$H$777,СВЦЭМ!$A$34:$A$777,$A274,СВЦЭМ!$B$34:$B$777,N$260)+'СЕТ СН'!$F$12-'СЕТ СН'!$F$21</f>
        <v>-174.89203732999999</v>
      </c>
      <c r="O274" s="37">
        <f>SUMIFS(СВЦЭМ!$H$34:$H$777,СВЦЭМ!$A$34:$A$777,$A274,СВЦЭМ!$B$34:$B$777,O$260)+'СЕТ СН'!$F$12-'СЕТ СН'!$F$21</f>
        <v>-179.69175336000001</v>
      </c>
      <c r="P274" s="37">
        <f>SUMIFS(СВЦЭМ!$H$34:$H$777,СВЦЭМ!$A$34:$A$777,$A274,СВЦЭМ!$B$34:$B$777,P$260)+'СЕТ СН'!$F$12-'СЕТ СН'!$F$21</f>
        <v>-182.32858377999997</v>
      </c>
      <c r="Q274" s="37">
        <f>SUMIFS(СВЦЭМ!$H$34:$H$777,СВЦЭМ!$A$34:$A$777,$A274,СВЦЭМ!$B$34:$B$777,Q$260)+'СЕТ СН'!$F$12-'СЕТ СН'!$F$21</f>
        <v>-182.96724472</v>
      </c>
      <c r="R274" s="37">
        <f>SUMIFS(СВЦЭМ!$H$34:$H$777,СВЦЭМ!$A$34:$A$777,$A274,СВЦЭМ!$B$34:$B$777,R$260)+'СЕТ СН'!$F$12-'СЕТ СН'!$F$21</f>
        <v>-185.51044456</v>
      </c>
      <c r="S274" s="37">
        <f>SUMIFS(СВЦЭМ!$H$34:$H$777,СВЦЭМ!$A$34:$A$777,$A274,СВЦЭМ!$B$34:$B$777,S$260)+'СЕТ СН'!$F$12-'СЕТ СН'!$F$21</f>
        <v>-176.42468521000001</v>
      </c>
      <c r="T274" s="37">
        <f>SUMIFS(СВЦЭМ!$H$34:$H$777,СВЦЭМ!$A$34:$A$777,$A274,СВЦЭМ!$B$34:$B$777,T$260)+'СЕТ СН'!$F$12-'СЕТ СН'!$F$21</f>
        <v>-154.28984341</v>
      </c>
      <c r="U274" s="37">
        <f>SUMIFS(СВЦЭМ!$H$34:$H$777,СВЦЭМ!$A$34:$A$777,$A274,СВЦЭМ!$B$34:$B$777,U$260)+'СЕТ СН'!$F$12-'СЕТ СН'!$F$21</f>
        <v>-137.58175561000002</v>
      </c>
      <c r="V274" s="37">
        <f>SUMIFS(СВЦЭМ!$H$34:$H$777,СВЦЭМ!$A$34:$A$777,$A274,СВЦЭМ!$B$34:$B$777,V$260)+'СЕТ СН'!$F$12-'СЕТ СН'!$F$21</f>
        <v>-156.92683427999998</v>
      </c>
      <c r="W274" s="37">
        <f>SUMIFS(СВЦЭМ!$H$34:$H$777,СВЦЭМ!$A$34:$A$777,$A274,СВЦЭМ!$B$34:$B$777,W$260)+'СЕТ СН'!$F$12-'СЕТ СН'!$F$21</f>
        <v>-183.66611392999999</v>
      </c>
      <c r="X274" s="37">
        <f>SUMIFS(СВЦЭМ!$H$34:$H$777,СВЦЭМ!$A$34:$A$777,$A274,СВЦЭМ!$B$34:$B$777,X$260)+'СЕТ СН'!$F$12-'СЕТ СН'!$F$21</f>
        <v>-165.41583652000003</v>
      </c>
      <c r="Y274" s="37">
        <f>SUMIFS(СВЦЭМ!$H$34:$H$777,СВЦЭМ!$A$34:$A$777,$A274,СВЦЭМ!$B$34:$B$777,Y$260)+'СЕТ СН'!$F$12-'СЕТ СН'!$F$21</f>
        <v>-108.67572508000001</v>
      </c>
    </row>
    <row r="275" spans="1:25" ht="15.75" x14ac:dyDescent="0.2">
      <c r="A275" s="36">
        <f t="shared" si="7"/>
        <v>43023</v>
      </c>
      <c r="B275" s="37">
        <f>SUMIFS(СВЦЭМ!$H$34:$H$777,СВЦЭМ!$A$34:$A$777,$A275,СВЦЭМ!$B$34:$B$777,B$260)+'СЕТ СН'!$F$12-'СЕТ СН'!$F$21</f>
        <v>-79.537419069999999</v>
      </c>
      <c r="C275" s="37">
        <f>SUMIFS(СВЦЭМ!$H$34:$H$777,СВЦЭМ!$A$34:$A$777,$A275,СВЦЭМ!$B$34:$B$777,C$260)+'СЕТ СН'!$F$12-'СЕТ СН'!$F$21</f>
        <v>-50.331216250000011</v>
      </c>
      <c r="D275" s="37">
        <f>SUMIFS(СВЦЭМ!$H$34:$H$777,СВЦЭМ!$A$34:$A$777,$A275,СВЦЭМ!$B$34:$B$777,D$260)+'СЕТ СН'!$F$12-'СЕТ СН'!$F$21</f>
        <v>-30.297834200000011</v>
      </c>
      <c r="E275" s="37">
        <f>SUMIFS(СВЦЭМ!$H$34:$H$777,СВЦЭМ!$A$34:$A$777,$A275,СВЦЭМ!$B$34:$B$777,E$260)+'СЕТ СН'!$F$12-'СЕТ СН'!$F$21</f>
        <v>-21.58234557000003</v>
      </c>
      <c r="F275" s="37">
        <f>SUMIFS(СВЦЭМ!$H$34:$H$777,СВЦЭМ!$A$34:$A$777,$A275,СВЦЭМ!$B$34:$B$777,F$260)+'СЕТ СН'!$F$12-'СЕТ СН'!$F$21</f>
        <v>-21.714511939999966</v>
      </c>
      <c r="G275" s="37">
        <f>SUMIFS(СВЦЭМ!$H$34:$H$777,СВЦЭМ!$A$34:$A$777,$A275,СВЦЭМ!$B$34:$B$777,G$260)+'СЕТ СН'!$F$12-'СЕТ СН'!$F$21</f>
        <v>-36.418376019999982</v>
      </c>
      <c r="H275" s="37">
        <f>SUMIFS(СВЦЭМ!$H$34:$H$777,СВЦЭМ!$A$34:$A$777,$A275,СВЦЭМ!$B$34:$B$777,H$260)+'СЕТ СН'!$F$12-'СЕТ СН'!$F$21</f>
        <v>-51.812298929999997</v>
      </c>
      <c r="I275" s="37">
        <f>SUMIFS(СВЦЭМ!$H$34:$H$777,СВЦЭМ!$A$34:$A$777,$A275,СВЦЭМ!$B$34:$B$777,I$260)+'СЕТ СН'!$F$12-'СЕТ СН'!$F$21</f>
        <v>-71.608103540000002</v>
      </c>
      <c r="J275" s="37">
        <f>SUMIFS(СВЦЭМ!$H$34:$H$777,СВЦЭМ!$A$34:$A$777,$A275,СВЦЭМ!$B$34:$B$777,J$260)+'СЕТ СН'!$F$12-'СЕТ СН'!$F$21</f>
        <v>-136.82653517</v>
      </c>
      <c r="K275" s="37">
        <f>SUMIFS(СВЦЭМ!$H$34:$H$777,СВЦЭМ!$A$34:$A$777,$A275,СВЦЭМ!$B$34:$B$777,K$260)+'СЕТ СН'!$F$12-'СЕТ СН'!$F$21</f>
        <v>-191.59931547999997</v>
      </c>
      <c r="L275" s="37">
        <f>SUMIFS(СВЦЭМ!$H$34:$H$777,СВЦЭМ!$A$34:$A$777,$A275,СВЦЭМ!$B$34:$B$777,L$260)+'СЕТ СН'!$F$12-'СЕТ СН'!$F$21</f>
        <v>-181.70539371000001</v>
      </c>
      <c r="M275" s="37">
        <f>SUMIFS(СВЦЭМ!$H$34:$H$777,СВЦЭМ!$A$34:$A$777,$A275,СВЦЭМ!$B$34:$B$777,M$260)+'СЕТ СН'!$F$12-'СЕТ СН'!$F$21</f>
        <v>-177.50125972000001</v>
      </c>
      <c r="N275" s="37">
        <f>SUMIFS(СВЦЭМ!$H$34:$H$777,СВЦЭМ!$A$34:$A$777,$A275,СВЦЭМ!$B$34:$B$777,N$260)+'СЕТ СН'!$F$12-'СЕТ СН'!$F$21</f>
        <v>-184.90338147</v>
      </c>
      <c r="O275" s="37">
        <f>SUMIFS(СВЦЭМ!$H$34:$H$777,СВЦЭМ!$A$34:$A$777,$A275,СВЦЭМ!$B$34:$B$777,O$260)+'СЕТ СН'!$F$12-'СЕТ СН'!$F$21</f>
        <v>-189.70253014000002</v>
      </c>
      <c r="P275" s="37">
        <f>SUMIFS(СВЦЭМ!$H$34:$H$777,СВЦЭМ!$A$34:$A$777,$A275,СВЦЭМ!$B$34:$B$777,P$260)+'СЕТ СН'!$F$12-'СЕТ СН'!$F$21</f>
        <v>-192.85363203999998</v>
      </c>
      <c r="Q275" s="37">
        <f>SUMIFS(СВЦЭМ!$H$34:$H$777,СВЦЭМ!$A$34:$A$777,$A275,СВЦЭМ!$B$34:$B$777,Q$260)+'СЕТ СН'!$F$12-'СЕТ СН'!$F$21</f>
        <v>-194.03805405999998</v>
      </c>
      <c r="R275" s="37">
        <f>SUMIFS(СВЦЭМ!$H$34:$H$777,СВЦЭМ!$A$34:$A$777,$A275,СВЦЭМ!$B$34:$B$777,R$260)+'СЕТ СН'!$F$12-'СЕТ СН'!$F$21</f>
        <v>-193.96163990000002</v>
      </c>
      <c r="S275" s="37">
        <f>SUMIFS(СВЦЭМ!$H$34:$H$777,СВЦЭМ!$A$34:$A$777,$A275,СВЦЭМ!$B$34:$B$777,S$260)+'СЕТ СН'!$F$12-'СЕТ СН'!$F$21</f>
        <v>-180.49987749000002</v>
      </c>
      <c r="T275" s="37">
        <f>SUMIFS(СВЦЭМ!$H$34:$H$777,СВЦЭМ!$A$34:$A$777,$A275,СВЦЭМ!$B$34:$B$777,T$260)+'СЕТ СН'!$F$12-'СЕТ СН'!$F$21</f>
        <v>-158.23973125999999</v>
      </c>
      <c r="U275" s="37">
        <f>SUMIFS(СВЦЭМ!$H$34:$H$777,СВЦЭМ!$A$34:$A$777,$A275,СВЦЭМ!$B$34:$B$777,U$260)+'СЕТ СН'!$F$12-'СЕТ СН'!$F$21</f>
        <v>-140.89350294000002</v>
      </c>
      <c r="V275" s="37">
        <f>SUMIFS(СВЦЭМ!$H$34:$H$777,СВЦЭМ!$A$34:$A$777,$A275,СВЦЭМ!$B$34:$B$777,V$260)+'СЕТ СН'!$F$12-'СЕТ СН'!$F$21</f>
        <v>-150.44081675000001</v>
      </c>
      <c r="W275" s="37">
        <f>SUMIFS(СВЦЭМ!$H$34:$H$777,СВЦЭМ!$A$34:$A$777,$A275,СВЦЭМ!$B$34:$B$777,W$260)+'СЕТ СН'!$F$12-'СЕТ СН'!$F$21</f>
        <v>-173.56401886999998</v>
      </c>
      <c r="X275" s="37">
        <f>SUMIFS(СВЦЭМ!$H$34:$H$777,СВЦЭМ!$A$34:$A$777,$A275,СВЦЭМ!$B$34:$B$777,X$260)+'СЕТ СН'!$F$12-'СЕТ СН'!$F$21</f>
        <v>-182.03474920999997</v>
      </c>
      <c r="Y275" s="37">
        <f>SUMIFS(СВЦЭМ!$H$34:$H$777,СВЦЭМ!$A$34:$A$777,$A275,СВЦЭМ!$B$34:$B$777,Y$260)+'СЕТ СН'!$F$12-'СЕТ СН'!$F$21</f>
        <v>-128.88263112999999</v>
      </c>
    </row>
    <row r="276" spans="1:25" ht="15.75" x14ac:dyDescent="0.2">
      <c r="A276" s="36">
        <f t="shared" si="7"/>
        <v>43024</v>
      </c>
      <c r="B276" s="37">
        <f>SUMIFS(СВЦЭМ!$H$34:$H$777,СВЦЭМ!$A$34:$A$777,$A276,СВЦЭМ!$B$34:$B$777,B$260)+'СЕТ СН'!$F$12-'СЕТ СН'!$F$21</f>
        <v>-111.81693559000001</v>
      </c>
      <c r="C276" s="37">
        <f>SUMIFS(СВЦЭМ!$H$34:$H$777,СВЦЭМ!$A$34:$A$777,$A276,СВЦЭМ!$B$34:$B$777,C$260)+'СЕТ СН'!$F$12-'СЕТ СН'!$F$21</f>
        <v>-91.975969899999996</v>
      </c>
      <c r="D276" s="37">
        <f>SUMIFS(СВЦЭМ!$H$34:$H$777,СВЦЭМ!$A$34:$A$777,$A276,СВЦЭМ!$B$34:$B$777,D$260)+'СЕТ СН'!$F$12-'СЕТ СН'!$F$21</f>
        <v>-75.149399770000002</v>
      </c>
      <c r="E276" s="37">
        <f>SUMIFS(СВЦЭМ!$H$34:$H$777,СВЦЭМ!$A$34:$A$777,$A276,СВЦЭМ!$B$34:$B$777,E$260)+'СЕТ СН'!$F$12-'СЕТ СН'!$F$21</f>
        <v>-67.658920350000017</v>
      </c>
      <c r="F276" s="37">
        <f>SUMIFS(СВЦЭМ!$H$34:$H$777,СВЦЭМ!$A$34:$A$777,$A276,СВЦЭМ!$B$34:$B$777,F$260)+'СЕТ СН'!$F$12-'СЕТ СН'!$F$21</f>
        <v>-70.007237889999999</v>
      </c>
      <c r="G276" s="37">
        <f>SUMIFS(СВЦЭМ!$H$34:$H$777,СВЦЭМ!$A$34:$A$777,$A276,СВЦЭМ!$B$34:$B$777,G$260)+'СЕТ СН'!$F$12-'СЕТ СН'!$F$21</f>
        <v>-85.789060039999981</v>
      </c>
      <c r="H276" s="37">
        <f>SUMIFS(СВЦЭМ!$H$34:$H$777,СВЦЭМ!$A$34:$A$777,$A276,СВЦЭМ!$B$34:$B$777,H$260)+'СЕТ СН'!$F$12-'СЕТ СН'!$F$21</f>
        <v>-88.007346859999984</v>
      </c>
      <c r="I276" s="37">
        <f>SUMIFS(СВЦЭМ!$H$34:$H$777,СВЦЭМ!$A$34:$A$777,$A276,СВЦЭМ!$B$34:$B$777,I$260)+'СЕТ СН'!$F$12-'СЕТ СН'!$F$21</f>
        <v>-95.571530440000004</v>
      </c>
      <c r="J276" s="37">
        <f>SUMIFS(СВЦЭМ!$H$34:$H$777,СВЦЭМ!$A$34:$A$777,$A276,СВЦЭМ!$B$34:$B$777,J$260)+'СЕТ СН'!$F$12-'СЕТ СН'!$F$21</f>
        <v>-117.26830817000001</v>
      </c>
      <c r="K276" s="37">
        <f>SUMIFS(СВЦЭМ!$H$34:$H$777,СВЦЭМ!$A$34:$A$777,$A276,СВЦЭМ!$B$34:$B$777,K$260)+'СЕТ СН'!$F$12-'СЕТ СН'!$F$21</f>
        <v>-151.74534453000001</v>
      </c>
      <c r="L276" s="37">
        <f>SUMIFS(СВЦЭМ!$H$34:$H$777,СВЦЭМ!$A$34:$A$777,$A276,СВЦЭМ!$B$34:$B$777,L$260)+'СЕТ СН'!$F$12-'СЕТ СН'!$F$21</f>
        <v>-196.77971722000001</v>
      </c>
      <c r="M276" s="37">
        <f>SUMIFS(СВЦЭМ!$H$34:$H$777,СВЦЭМ!$A$34:$A$777,$A276,СВЦЭМ!$B$34:$B$777,M$260)+'СЕТ СН'!$F$12-'СЕТ СН'!$F$21</f>
        <v>-219.47756320000002</v>
      </c>
      <c r="N276" s="37">
        <f>SUMIFS(СВЦЭМ!$H$34:$H$777,СВЦЭМ!$A$34:$A$777,$A276,СВЦЭМ!$B$34:$B$777,N$260)+'СЕТ СН'!$F$12-'СЕТ СН'!$F$21</f>
        <v>-220.96873740000001</v>
      </c>
      <c r="O276" s="37">
        <f>SUMIFS(СВЦЭМ!$H$34:$H$777,СВЦЭМ!$A$34:$A$777,$A276,СВЦЭМ!$B$34:$B$777,O$260)+'СЕТ СН'!$F$12-'СЕТ СН'!$F$21</f>
        <v>-219.48461429999998</v>
      </c>
      <c r="P276" s="37">
        <f>SUMIFS(СВЦЭМ!$H$34:$H$777,СВЦЭМ!$A$34:$A$777,$A276,СВЦЭМ!$B$34:$B$777,P$260)+'СЕТ СН'!$F$12-'СЕТ СН'!$F$21</f>
        <v>-223.83506777999997</v>
      </c>
      <c r="Q276" s="37">
        <f>SUMIFS(СВЦЭМ!$H$34:$H$777,СВЦЭМ!$A$34:$A$777,$A276,СВЦЭМ!$B$34:$B$777,Q$260)+'СЕТ СН'!$F$12-'СЕТ СН'!$F$21</f>
        <v>-224.65826490000001</v>
      </c>
      <c r="R276" s="37">
        <f>SUMIFS(СВЦЭМ!$H$34:$H$777,СВЦЭМ!$A$34:$A$777,$A276,СВЦЭМ!$B$34:$B$777,R$260)+'СЕТ СН'!$F$12-'СЕТ СН'!$F$21</f>
        <v>-225.80506978</v>
      </c>
      <c r="S276" s="37">
        <f>SUMIFS(СВЦЭМ!$H$34:$H$777,СВЦЭМ!$A$34:$A$777,$A276,СВЦЭМ!$B$34:$B$777,S$260)+'СЕТ СН'!$F$12-'СЕТ СН'!$F$21</f>
        <v>-220.39284651999998</v>
      </c>
      <c r="T276" s="37">
        <f>SUMIFS(СВЦЭМ!$H$34:$H$777,СВЦЭМ!$A$34:$A$777,$A276,СВЦЭМ!$B$34:$B$777,T$260)+'СЕТ СН'!$F$12-'СЕТ СН'!$F$21</f>
        <v>-212.57677269999999</v>
      </c>
      <c r="U276" s="37">
        <f>SUMIFS(СВЦЭМ!$H$34:$H$777,СВЦЭМ!$A$34:$A$777,$A276,СВЦЭМ!$B$34:$B$777,U$260)+'СЕТ СН'!$F$12-'СЕТ СН'!$F$21</f>
        <v>-207.21815307000003</v>
      </c>
      <c r="V276" s="37">
        <f>SUMIFS(СВЦЭМ!$H$34:$H$777,СВЦЭМ!$A$34:$A$777,$A276,СВЦЭМ!$B$34:$B$777,V$260)+'СЕТ СН'!$F$12-'СЕТ СН'!$F$21</f>
        <v>-185.74293562999998</v>
      </c>
      <c r="W276" s="37">
        <f>SUMIFS(СВЦЭМ!$H$34:$H$777,СВЦЭМ!$A$34:$A$777,$A276,СВЦЭМ!$B$34:$B$777,W$260)+'СЕТ СН'!$F$12-'СЕТ СН'!$F$21</f>
        <v>-154.90611475999998</v>
      </c>
      <c r="X276" s="37">
        <f>SUMIFS(СВЦЭМ!$H$34:$H$777,СВЦЭМ!$A$34:$A$777,$A276,СВЦЭМ!$B$34:$B$777,X$260)+'СЕТ СН'!$F$12-'СЕТ СН'!$F$21</f>
        <v>-117.70625245000002</v>
      </c>
      <c r="Y276" s="37">
        <f>SUMIFS(СВЦЭМ!$H$34:$H$777,СВЦЭМ!$A$34:$A$777,$A276,СВЦЭМ!$B$34:$B$777,Y$260)+'СЕТ СН'!$F$12-'СЕТ СН'!$F$21</f>
        <v>-97.672277529999974</v>
      </c>
    </row>
    <row r="277" spans="1:25" ht="15.75" x14ac:dyDescent="0.2">
      <c r="A277" s="36">
        <f t="shared" si="7"/>
        <v>43025</v>
      </c>
      <c r="B277" s="37">
        <f>SUMIFS(СВЦЭМ!$H$34:$H$777,СВЦЭМ!$A$34:$A$777,$A277,СВЦЭМ!$B$34:$B$777,B$260)+'СЕТ СН'!$F$12-'СЕТ СН'!$F$21</f>
        <v>-98.151923660000023</v>
      </c>
      <c r="C277" s="37">
        <f>SUMIFS(СВЦЭМ!$H$34:$H$777,СВЦЭМ!$A$34:$A$777,$A277,СВЦЭМ!$B$34:$B$777,C$260)+'СЕТ СН'!$F$12-'СЕТ СН'!$F$21</f>
        <v>-82.193565379999995</v>
      </c>
      <c r="D277" s="37">
        <f>SUMIFS(СВЦЭМ!$H$34:$H$777,СВЦЭМ!$A$34:$A$777,$A277,СВЦЭМ!$B$34:$B$777,D$260)+'СЕТ СН'!$F$12-'СЕТ СН'!$F$21</f>
        <v>-61.931454749999943</v>
      </c>
      <c r="E277" s="37">
        <f>SUMIFS(СВЦЭМ!$H$34:$H$777,СВЦЭМ!$A$34:$A$777,$A277,СВЦЭМ!$B$34:$B$777,E$260)+'СЕТ СН'!$F$12-'СЕТ СН'!$F$21</f>
        <v>-55.913162230000012</v>
      </c>
      <c r="F277" s="37">
        <f>SUMIFS(СВЦЭМ!$H$34:$H$777,СВЦЭМ!$A$34:$A$777,$A277,СВЦЭМ!$B$34:$B$777,F$260)+'СЕТ СН'!$F$12-'СЕТ СН'!$F$21</f>
        <v>-53.617372260000025</v>
      </c>
      <c r="G277" s="37">
        <f>SUMIFS(СВЦЭМ!$H$34:$H$777,СВЦЭМ!$A$34:$A$777,$A277,СВЦЭМ!$B$34:$B$777,G$260)+'СЕТ СН'!$F$12-'СЕТ СН'!$F$21</f>
        <v>-66.137660429999983</v>
      </c>
      <c r="H277" s="37">
        <f>SUMIFS(СВЦЭМ!$H$34:$H$777,СВЦЭМ!$A$34:$A$777,$A277,СВЦЭМ!$B$34:$B$777,H$260)+'СЕТ СН'!$F$12-'СЕТ СН'!$F$21</f>
        <v>-86.945429279999985</v>
      </c>
      <c r="I277" s="37">
        <f>SUMIFS(СВЦЭМ!$H$34:$H$777,СВЦЭМ!$A$34:$A$777,$A277,СВЦЭМ!$B$34:$B$777,I$260)+'СЕТ СН'!$F$12-'СЕТ СН'!$F$21</f>
        <v>-89.887214900000004</v>
      </c>
      <c r="J277" s="37">
        <f>SUMIFS(СВЦЭМ!$H$34:$H$777,СВЦЭМ!$A$34:$A$777,$A277,СВЦЭМ!$B$34:$B$777,J$260)+'СЕТ СН'!$F$12-'СЕТ СН'!$F$21</f>
        <v>-115.47037365</v>
      </c>
      <c r="K277" s="37">
        <f>SUMIFS(СВЦЭМ!$H$34:$H$777,СВЦЭМ!$A$34:$A$777,$A277,СВЦЭМ!$B$34:$B$777,K$260)+'СЕТ СН'!$F$12-'СЕТ СН'!$F$21</f>
        <v>-151.23149132999998</v>
      </c>
      <c r="L277" s="37">
        <f>SUMIFS(СВЦЭМ!$H$34:$H$777,СВЦЭМ!$A$34:$A$777,$A277,СВЦЭМ!$B$34:$B$777,L$260)+'СЕТ СН'!$F$12-'СЕТ СН'!$F$21</f>
        <v>-190.56992764</v>
      </c>
      <c r="M277" s="37">
        <f>SUMIFS(СВЦЭМ!$H$34:$H$777,СВЦЭМ!$A$34:$A$777,$A277,СВЦЭМ!$B$34:$B$777,M$260)+'СЕТ СН'!$F$12-'СЕТ СН'!$F$21</f>
        <v>-210.79738149000002</v>
      </c>
      <c r="N277" s="37">
        <f>SUMIFS(СВЦЭМ!$H$34:$H$777,СВЦЭМ!$A$34:$A$777,$A277,СВЦЭМ!$B$34:$B$777,N$260)+'СЕТ СН'!$F$12-'СЕТ СН'!$F$21</f>
        <v>-214.66450048000002</v>
      </c>
      <c r="O277" s="37">
        <f>SUMIFS(СВЦЭМ!$H$34:$H$777,СВЦЭМ!$A$34:$A$777,$A277,СВЦЭМ!$B$34:$B$777,O$260)+'СЕТ СН'!$F$12-'СЕТ СН'!$F$21</f>
        <v>-214.56154677000001</v>
      </c>
      <c r="P277" s="37">
        <f>SUMIFS(СВЦЭМ!$H$34:$H$777,СВЦЭМ!$A$34:$A$777,$A277,СВЦЭМ!$B$34:$B$777,P$260)+'СЕТ СН'!$F$12-'СЕТ СН'!$F$21</f>
        <v>-218.21416102000001</v>
      </c>
      <c r="Q277" s="37">
        <f>SUMIFS(СВЦЭМ!$H$34:$H$777,СВЦЭМ!$A$34:$A$777,$A277,СВЦЭМ!$B$34:$B$777,Q$260)+'СЕТ СН'!$F$12-'СЕТ СН'!$F$21</f>
        <v>-219.33620316999998</v>
      </c>
      <c r="R277" s="37">
        <f>SUMIFS(СВЦЭМ!$H$34:$H$777,СВЦЭМ!$A$34:$A$777,$A277,СВЦЭМ!$B$34:$B$777,R$260)+'СЕТ СН'!$F$12-'СЕТ СН'!$F$21</f>
        <v>-219.21396935000001</v>
      </c>
      <c r="S277" s="37">
        <f>SUMIFS(СВЦЭМ!$H$34:$H$777,СВЦЭМ!$A$34:$A$777,$A277,СВЦЭМ!$B$34:$B$777,S$260)+'СЕТ СН'!$F$12-'СЕТ СН'!$F$21</f>
        <v>-215.89518788999999</v>
      </c>
      <c r="T277" s="37">
        <f>SUMIFS(СВЦЭМ!$H$34:$H$777,СВЦЭМ!$A$34:$A$777,$A277,СВЦЭМ!$B$34:$B$777,T$260)+'СЕТ СН'!$F$12-'СЕТ СН'!$F$21</f>
        <v>-205.00462100999999</v>
      </c>
      <c r="U277" s="37">
        <f>SUMIFS(СВЦЭМ!$H$34:$H$777,СВЦЭМ!$A$34:$A$777,$A277,СВЦЭМ!$B$34:$B$777,U$260)+'СЕТ СН'!$F$12-'СЕТ СН'!$F$21</f>
        <v>-187.25629872000002</v>
      </c>
      <c r="V277" s="37">
        <f>SUMIFS(СВЦЭМ!$H$34:$H$777,СВЦЭМ!$A$34:$A$777,$A277,СВЦЭМ!$B$34:$B$777,V$260)+'СЕТ СН'!$F$12-'СЕТ СН'!$F$21</f>
        <v>-190.30829426000003</v>
      </c>
      <c r="W277" s="37">
        <f>SUMIFS(СВЦЭМ!$H$34:$H$777,СВЦЭМ!$A$34:$A$777,$A277,СВЦЭМ!$B$34:$B$777,W$260)+'СЕТ СН'!$F$12-'СЕТ СН'!$F$21</f>
        <v>-158.04822548999999</v>
      </c>
      <c r="X277" s="37">
        <f>SUMIFS(СВЦЭМ!$H$34:$H$777,СВЦЭМ!$A$34:$A$777,$A277,СВЦЭМ!$B$34:$B$777,X$260)+'СЕТ СН'!$F$12-'СЕТ СН'!$F$21</f>
        <v>-122.74226091999998</v>
      </c>
      <c r="Y277" s="37">
        <f>SUMIFS(СВЦЭМ!$H$34:$H$777,СВЦЭМ!$A$34:$A$777,$A277,СВЦЭМ!$B$34:$B$777,Y$260)+'СЕТ СН'!$F$12-'СЕТ СН'!$F$21</f>
        <v>-103.23286072000002</v>
      </c>
    </row>
    <row r="278" spans="1:25" ht="15.75" x14ac:dyDescent="0.2">
      <c r="A278" s="36">
        <f t="shared" si="7"/>
        <v>43026</v>
      </c>
      <c r="B278" s="37">
        <f>SUMIFS(СВЦЭМ!$H$34:$H$777,СВЦЭМ!$A$34:$A$777,$A278,СВЦЭМ!$B$34:$B$777,B$260)+'СЕТ СН'!$F$12-'СЕТ СН'!$F$21</f>
        <v>-90.388055580000014</v>
      </c>
      <c r="C278" s="37">
        <f>SUMIFS(СВЦЭМ!$H$34:$H$777,СВЦЭМ!$A$34:$A$777,$A278,СВЦЭМ!$B$34:$B$777,C$260)+'СЕТ СН'!$F$12-'СЕТ СН'!$F$21</f>
        <v>-78.750516010000013</v>
      </c>
      <c r="D278" s="37">
        <f>SUMIFS(СВЦЭМ!$H$34:$H$777,СВЦЭМ!$A$34:$A$777,$A278,СВЦЭМ!$B$34:$B$777,D$260)+'СЕТ СН'!$F$12-'СЕТ СН'!$F$21</f>
        <v>-58.665462970000021</v>
      </c>
      <c r="E278" s="37">
        <f>SUMIFS(СВЦЭМ!$H$34:$H$777,СВЦЭМ!$A$34:$A$777,$A278,СВЦЭМ!$B$34:$B$777,E$260)+'СЕТ СН'!$F$12-'СЕТ СН'!$F$21</f>
        <v>-54.52013192000004</v>
      </c>
      <c r="F278" s="37">
        <f>SUMIFS(СВЦЭМ!$H$34:$H$777,СВЦЭМ!$A$34:$A$777,$A278,СВЦЭМ!$B$34:$B$777,F$260)+'СЕТ СН'!$F$12-'СЕТ СН'!$F$21</f>
        <v>-55.125413419999973</v>
      </c>
      <c r="G278" s="37">
        <f>SUMIFS(СВЦЭМ!$H$34:$H$777,СВЦЭМ!$A$34:$A$777,$A278,СВЦЭМ!$B$34:$B$777,G$260)+'СЕТ СН'!$F$12-'СЕТ СН'!$F$21</f>
        <v>-67.680066819999979</v>
      </c>
      <c r="H278" s="37">
        <f>SUMIFS(СВЦЭМ!$H$34:$H$777,СВЦЭМ!$A$34:$A$777,$A278,СВЦЭМ!$B$34:$B$777,H$260)+'СЕТ СН'!$F$12-'СЕТ СН'!$F$21</f>
        <v>-75.368745460000014</v>
      </c>
      <c r="I278" s="37">
        <f>SUMIFS(СВЦЭМ!$H$34:$H$777,СВЦЭМ!$A$34:$A$777,$A278,СВЦЭМ!$B$34:$B$777,I$260)+'СЕТ СН'!$F$12-'СЕТ СН'!$F$21</f>
        <v>-71.212151759999983</v>
      </c>
      <c r="J278" s="37">
        <f>SUMIFS(СВЦЭМ!$H$34:$H$777,СВЦЭМ!$A$34:$A$777,$A278,СВЦЭМ!$B$34:$B$777,J$260)+'СЕТ СН'!$F$12-'СЕТ СН'!$F$21</f>
        <v>-109.71218798000001</v>
      </c>
      <c r="K278" s="37">
        <f>SUMIFS(СВЦЭМ!$H$34:$H$777,СВЦЭМ!$A$34:$A$777,$A278,СВЦЭМ!$B$34:$B$777,K$260)+'СЕТ СН'!$F$12-'СЕТ СН'!$F$21</f>
        <v>-151.17198187000002</v>
      </c>
      <c r="L278" s="37">
        <f>SUMIFS(СВЦЭМ!$H$34:$H$777,СВЦЭМ!$A$34:$A$777,$A278,СВЦЭМ!$B$34:$B$777,L$260)+'СЕТ СН'!$F$12-'СЕТ СН'!$F$21</f>
        <v>-186.94996594000003</v>
      </c>
      <c r="M278" s="37">
        <f>SUMIFS(СВЦЭМ!$H$34:$H$777,СВЦЭМ!$A$34:$A$777,$A278,СВЦЭМ!$B$34:$B$777,M$260)+'СЕТ СН'!$F$12-'СЕТ СН'!$F$21</f>
        <v>-205.50376964999998</v>
      </c>
      <c r="N278" s="37">
        <f>SUMIFS(СВЦЭМ!$H$34:$H$777,СВЦЭМ!$A$34:$A$777,$A278,СВЦЭМ!$B$34:$B$777,N$260)+'СЕТ СН'!$F$12-'СЕТ СН'!$F$21</f>
        <v>-205.89138861999999</v>
      </c>
      <c r="O278" s="37">
        <f>SUMIFS(СВЦЭМ!$H$34:$H$777,СВЦЭМ!$A$34:$A$777,$A278,СВЦЭМ!$B$34:$B$777,O$260)+'СЕТ СН'!$F$12-'СЕТ СН'!$F$21</f>
        <v>-205.42552741999998</v>
      </c>
      <c r="P278" s="37">
        <f>SUMIFS(СВЦЭМ!$H$34:$H$777,СВЦЭМ!$A$34:$A$777,$A278,СВЦЭМ!$B$34:$B$777,P$260)+'СЕТ СН'!$F$12-'СЕТ СН'!$F$21</f>
        <v>-214.35612485000001</v>
      </c>
      <c r="Q278" s="37">
        <f>SUMIFS(СВЦЭМ!$H$34:$H$777,СВЦЭМ!$A$34:$A$777,$A278,СВЦЭМ!$B$34:$B$777,Q$260)+'СЕТ СН'!$F$12-'СЕТ СН'!$F$21</f>
        <v>-219.92754137999998</v>
      </c>
      <c r="R278" s="37">
        <f>SUMIFS(СВЦЭМ!$H$34:$H$777,СВЦЭМ!$A$34:$A$777,$A278,СВЦЭМ!$B$34:$B$777,R$260)+'СЕТ СН'!$F$12-'СЕТ СН'!$F$21</f>
        <v>-219.08196506000002</v>
      </c>
      <c r="S278" s="37">
        <f>SUMIFS(СВЦЭМ!$H$34:$H$777,СВЦЭМ!$A$34:$A$777,$A278,СВЦЭМ!$B$34:$B$777,S$260)+'СЕТ СН'!$F$12-'СЕТ СН'!$F$21</f>
        <v>-217.34064092</v>
      </c>
      <c r="T278" s="37">
        <f>SUMIFS(СВЦЭМ!$H$34:$H$777,СВЦЭМ!$A$34:$A$777,$A278,СВЦЭМ!$B$34:$B$777,T$260)+'СЕТ СН'!$F$12-'СЕТ СН'!$F$21</f>
        <v>-205.62229088999999</v>
      </c>
      <c r="U278" s="37">
        <f>SUMIFS(СВЦЭМ!$H$34:$H$777,СВЦЭМ!$A$34:$A$777,$A278,СВЦЭМ!$B$34:$B$777,U$260)+'СЕТ СН'!$F$12-'СЕТ СН'!$F$21</f>
        <v>-189.44929973000001</v>
      </c>
      <c r="V278" s="37">
        <f>SUMIFS(СВЦЭМ!$H$34:$H$777,СВЦЭМ!$A$34:$A$777,$A278,СВЦЭМ!$B$34:$B$777,V$260)+'СЕТ СН'!$F$12-'СЕТ СН'!$F$21</f>
        <v>-188.08385987999998</v>
      </c>
      <c r="W278" s="37">
        <f>SUMIFS(СВЦЭМ!$H$34:$H$777,СВЦЭМ!$A$34:$A$777,$A278,СВЦЭМ!$B$34:$B$777,W$260)+'СЕТ СН'!$F$12-'СЕТ СН'!$F$21</f>
        <v>-150.86414015000003</v>
      </c>
      <c r="X278" s="37">
        <f>SUMIFS(СВЦЭМ!$H$34:$H$777,СВЦЭМ!$A$34:$A$777,$A278,СВЦЭМ!$B$34:$B$777,X$260)+'СЕТ СН'!$F$12-'СЕТ СН'!$F$21</f>
        <v>-115.68268841000003</v>
      </c>
      <c r="Y278" s="37">
        <f>SUMIFS(СВЦЭМ!$H$34:$H$777,СВЦЭМ!$A$34:$A$777,$A278,СВЦЭМ!$B$34:$B$777,Y$260)+'СЕТ СН'!$F$12-'СЕТ СН'!$F$21</f>
        <v>-96.384105330000011</v>
      </c>
    </row>
    <row r="279" spans="1:25" ht="15.75" x14ac:dyDescent="0.2">
      <c r="A279" s="36">
        <f t="shared" si="7"/>
        <v>43027</v>
      </c>
      <c r="B279" s="37">
        <f>SUMIFS(СВЦЭМ!$H$34:$H$777,СВЦЭМ!$A$34:$A$777,$A279,СВЦЭМ!$B$34:$B$777,B$260)+'СЕТ СН'!$F$12-'СЕТ СН'!$F$21</f>
        <v>-101.22016552000002</v>
      </c>
      <c r="C279" s="37">
        <f>SUMIFS(СВЦЭМ!$H$34:$H$777,СВЦЭМ!$A$34:$A$777,$A279,СВЦЭМ!$B$34:$B$777,C$260)+'СЕТ СН'!$F$12-'СЕТ СН'!$F$21</f>
        <v>-104.35394271000001</v>
      </c>
      <c r="D279" s="37">
        <f>SUMIFS(СВЦЭМ!$H$34:$H$777,СВЦЭМ!$A$34:$A$777,$A279,СВЦЭМ!$B$34:$B$777,D$260)+'СЕТ СН'!$F$12-'СЕТ СН'!$F$21</f>
        <v>-84.673555650000026</v>
      </c>
      <c r="E279" s="37">
        <f>SUMIFS(СВЦЭМ!$H$34:$H$777,СВЦЭМ!$A$34:$A$777,$A279,СВЦЭМ!$B$34:$B$777,E$260)+'СЕТ СН'!$F$12-'СЕТ СН'!$F$21</f>
        <v>-82.459630839999988</v>
      </c>
      <c r="F279" s="37">
        <f>SUMIFS(СВЦЭМ!$H$34:$H$777,СВЦЭМ!$A$34:$A$777,$A279,СВЦЭМ!$B$34:$B$777,F$260)+'СЕТ СН'!$F$12-'СЕТ СН'!$F$21</f>
        <v>-80.915039509999986</v>
      </c>
      <c r="G279" s="37">
        <f>SUMIFS(СВЦЭМ!$H$34:$H$777,СВЦЭМ!$A$34:$A$777,$A279,СВЦЭМ!$B$34:$B$777,G$260)+'СЕТ СН'!$F$12-'СЕТ СН'!$F$21</f>
        <v>-92.447543810000013</v>
      </c>
      <c r="H279" s="37">
        <f>SUMIFS(СВЦЭМ!$H$34:$H$777,СВЦЭМ!$A$34:$A$777,$A279,СВЦЭМ!$B$34:$B$777,H$260)+'СЕТ СН'!$F$12-'СЕТ СН'!$F$21</f>
        <v>-92.767155720000005</v>
      </c>
      <c r="I279" s="37">
        <f>SUMIFS(СВЦЭМ!$H$34:$H$777,СВЦЭМ!$A$34:$A$777,$A279,СВЦЭМ!$B$34:$B$777,I$260)+'СЕТ СН'!$F$12-'СЕТ СН'!$F$21</f>
        <v>-93.098587749999979</v>
      </c>
      <c r="J279" s="37">
        <f>SUMIFS(СВЦЭМ!$H$34:$H$777,СВЦЭМ!$A$34:$A$777,$A279,СВЦЭМ!$B$34:$B$777,J$260)+'СЕТ СН'!$F$12-'СЕТ СН'!$F$21</f>
        <v>-122.20589690999998</v>
      </c>
      <c r="K279" s="37">
        <f>SUMIFS(СВЦЭМ!$H$34:$H$777,СВЦЭМ!$A$34:$A$777,$A279,СВЦЭМ!$B$34:$B$777,K$260)+'СЕТ СН'!$F$12-'СЕТ СН'!$F$21</f>
        <v>-136.38687102</v>
      </c>
      <c r="L279" s="37">
        <f>SUMIFS(СВЦЭМ!$H$34:$H$777,СВЦЭМ!$A$34:$A$777,$A279,СВЦЭМ!$B$34:$B$777,L$260)+'СЕТ СН'!$F$12-'СЕТ СН'!$F$21</f>
        <v>-161.96970747</v>
      </c>
      <c r="M279" s="37">
        <f>SUMIFS(СВЦЭМ!$H$34:$H$777,СВЦЭМ!$A$34:$A$777,$A279,СВЦЭМ!$B$34:$B$777,M$260)+'СЕТ СН'!$F$12-'СЕТ СН'!$F$21</f>
        <v>-166.92489461000002</v>
      </c>
      <c r="N279" s="37">
        <f>SUMIFS(СВЦЭМ!$H$34:$H$777,СВЦЭМ!$A$34:$A$777,$A279,СВЦЭМ!$B$34:$B$777,N$260)+'СЕТ СН'!$F$12-'СЕТ СН'!$F$21</f>
        <v>-172.67544700000002</v>
      </c>
      <c r="O279" s="37">
        <f>SUMIFS(СВЦЭМ!$H$34:$H$777,СВЦЭМ!$A$34:$A$777,$A279,СВЦЭМ!$B$34:$B$777,O$260)+'СЕТ СН'!$F$12-'СЕТ СН'!$F$21</f>
        <v>-172.47710927999998</v>
      </c>
      <c r="P279" s="37">
        <f>SUMIFS(СВЦЭМ!$H$34:$H$777,СВЦЭМ!$A$34:$A$777,$A279,СВЦЭМ!$B$34:$B$777,P$260)+'СЕТ СН'!$F$12-'СЕТ СН'!$F$21</f>
        <v>-176.26281329</v>
      </c>
      <c r="Q279" s="37">
        <f>SUMIFS(СВЦЭМ!$H$34:$H$777,СВЦЭМ!$A$34:$A$777,$A279,СВЦЭМ!$B$34:$B$777,Q$260)+'СЕТ СН'!$F$12-'СЕТ СН'!$F$21</f>
        <v>-178.79771522999999</v>
      </c>
      <c r="R279" s="37">
        <f>SUMIFS(СВЦЭМ!$H$34:$H$777,СВЦЭМ!$A$34:$A$777,$A279,СВЦЭМ!$B$34:$B$777,R$260)+'СЕТ СН'!$F$12-'СЕТ СН'!$F$21</f>
        <v>-179.35322639999998</v>
      </c>
      <c r="S279" s="37">
        <f>SUMIFS(СВЦЭМ!$H$34:$H$777,СВЦЭМ!$A$34:$A$777,$A279,СВЦЭМ!$B$34:$B$777,S$260)+'СЕТ СН'!$F$12-'СЕТ СН'!$F$21</f>
        <v>-171.53528857999999</v>
      </c>
      <c r="T279" s="37">
        <f>SUMIFS(СВЦЭМ!$H$34:$H$777,СВЦЭМ!$A$34:$A$777,$A279,СВЦЭМ!$B$34:$B$777,T$260)+'СЕТ СН'!$F$12-'СЕТ СН'!$F$21</f>
        <v>-152.82105457</v>
      </c>
      <c r="U279" s="37">
        <f>SUMIFS(СВЦЭМ!$H$34:$H$777,СВЦЭМ!$A$34:$A$777,$A279,СВЦЭМ!$B$34:$B$777,U$260)+'СЕТ СН'!$F$12-'СЕТ СН'!$F$21</f>
        <v>-139.75819497999998</v>
      </c>
      <c r="V279" s="37">
        <f>SUMIFS(СВЦЭМ!$H$34:$H$777,СВЦЭМ!$A$34:$A$777,$A279,СВЦЭМ!$B$34:$B$777,V$260)+'СЕТ СН'!$F$12-'СЕТ СН'!$F$21</f>
        <v>-145.16997143999998</v>
      </c>
      <c r="W279" s="37">
        <f>SUMIFS(СВЦЭМ!$H$34:$H$777,СВЦЭМ!$A$34:$A$777,$A279,СВЦЭМ!$B$34:$B$777,W$260)+'СЕТ СН'!$F$12-'СЕТ СН'!$F$21</f>
        <v>-136.20335087000001</v>
      </c>
      <c r="X279" s="37">
        <f>SUMIFS(СВЦЭМ!$H$34:$H$777,СВЦЭМ!$A$34:$A$777,$A279,СВЦЭМ!$B$34:$B$777,X$260)+'СЕТ СН'!$F$12-'СЕТ СН'!$F$21</f>
        <v>-112.82081897</v>
      </c>
      <c r="Y279" s="37">
        <f>SUMIFS(СВЦЭМ!$H$34:$H$777,СВЦЭМ!$A$34:$A$777,$A279,СВЦЭМ!$B$34:$B$777,Y$260)+'СЕТ СН'!$F$12-'СЕТ СН'!$F$21</f>
        <v>-93.911654670000019</v>
      </c>
    </row>
    <row r="280" spans="1:25" ht="15.75" x14ac:dyDescent="0.2">
      <c r="A280" s="36">
        <f t="shared" si="7"/>
        <v>43028</v>
      </c>
      <c r="B280" s="37">
        <f>SUMIFS(СВЦЭМ!$H$34:$H$777,СВЦЭМ!$A$34:$A$777,$A280,СВЦЭМ!$B$34:$B$777,B$260)+'СЕТ СН'!$F$12-'СЕТ СН'!$F$21</f>
        <v>-72.94677286000001</v>
      </c>
      <c r="C280" s="37">
        <f>SUMIFS(СВЦЭМ!$H$34:$H$777,СВЦЭМ!$A$34:$A$777,$A280,СВЦЭМ!$B$34:$B$777,C$260)+'СЕТ СН'!$F$12-'СЕТ СН'!$F$21</f>
        <v>-74.493699390000018</v>
      </c>
      <c r="D280" s="37">
        <f>SUMIFS(СВЦЭМ!$H$34:$H$777,СВЦЭМ!$A$34:$A$777,$A280,СВЦЭМ!$B$34:$B$777,D$260)+'СЕТ СН'!$F$12-'СЕТ СН'!$F$21</f>
        <v>-73.786537669999973</v>
      </c>
      <c r="E280" s="37">
        <f>SUMIFS(СВЦЭМ!$H$34:$H$777,СВЦЭМ!$A$34:$A$777,$A280,СВЦЭМ!$B$34:$B$777,E$260)+'СЕТ СН'!$F$12-'СЕТ СН'!$F$21</f>
        <v>-74.885823949999974</v>
      </c>
      <c r="F280" s="37">
        <f>SUMIFS(СВЦЭМ!$H$34:$H$777,СВЦЭМ!$A$34:$A$777,$A280,СВЦЭМ!$B$34:$B$777,F$260)+'СЕТ СН'!$F$12-'СЕТ СН'!$F$21</f>
        <v>-73.01043525</v>
      </c>
      <c r="G280" s="37">
        <f>SUMIFS(СВЦЭМ!$H$34:$H$777,СВЦЭМ!$A$34:$A$777,$A280,СВЦЭМ!$B$34:$B$777,G$260)+'СЕТ СН'!$F$12-'СЕТ СН'!$F$21</f>
        <v>-73.485788179999986</v>
      </c>
      <c r="H280" s="37">
        <f>SUMIFS(СВЦЭМ!$H$34:$H$777,СВЦЭМ!$A$34:$A$777,$A280,СВЦЭМ!$B$34:$B$777,H$260)+'СЕТ СН'!$F$12-'СЕТ СН'!$F$21</f>
        <v>-70.914610270000026</v>
      </c>
      <c r="I280" s="37">
        <f>SUMIFS(СВЦЭМ!$H$34:$H$777,СВЦЭМ!$A$34:$A$777,$A280,СВЦЭМ!$B$34:$B$777,I$260)+'СЕТ СН'!$F$12-'СЕТ СН'!$F$21</f>
        <v>-80.445164340000019</v>
      </c>
      <c r="J280" s="37">
        <f>SUMIFS(СВЦЭМ!$H$34:$H$777,СВЦЭМ!$A$34:$A$777,$A280,СВЦЭМ!$B$34:$B$777,J$260)+'СЕТ СН'!$F$12-'СЕТ СН'!$F$21</f>
        <v>-103.45086093999998</v>
      </c>
      <c r="K280" s="37">
        <f>SUMIFS(СВЦЭМ!$H$34:$H$777,СВЦЭМ!$A$34:$A$777,$A280,СВЦЭМ!$B$34:$B$777,K$260)+'СЕТ СН'!$F$12-'СЕТ СН'!$F$21</f>
        <v>-133.61240330999999</v>
      </c>
      <c r="L280" s="37">
        <f>SUMIFS(СВЦЭМ!$H$34:$H$777,СВЦЭМ!$A$34:$A$777,$A280,СВЦЭМ!$B$34:$B$777,L$260)+'СЕТ СН'!$F$12-'СЕТ СН'!$F$21</f>
        <v>-158.76003588999998</v>
      </c>
      <c r="M280" s="37">
        <f>SUMIFS(СВЦЭМ!$H$34:$H$777,СВЦЭМ!$A$34:$A$777,$A280,СВЦЭМ!$B$34:$B$777,M$260)+'СЕТ СН'!$F$12-'СЕТ СН'!$F$21</f>
        <v>-166.45445024000003</v>
      </c>
      <c r="N280" s="37">
        <f>SUMIFS(СВЦЭМ!$H$34:$H$777,СВЦЭМ!$A$34:$A$777,$A280,СВЦЭМ!$B$34:$B$777,N$260)+'СЕТ СН'!$F$12-'СЕТ СН'!$F$21</f>
        <v>-170.37446453000001</v>
      </c>
      <c r="O280" s="37">
        <f>SUMIFS(СВЦЭМ!$H$34:$H$777,СВЦЭМ!$A$34:$A$777,$A280,СВЦЭМ!$B$34:$B$777,O$260)+'СЕТ СН'!$F$12-'СЕТ СН'!$F$21</f>
        <v>-171.16136363999999</v>
      </c>
      <c r="P280" s="37">
        <f>SUMIFS(СВЦЭМ!$H$34:$H$777,СВЦЭМ!$A$34:$A$777,$A280,СВЦЭМ!$B$34:$B$777,P$260)+'СЕТ СН'!$F$12-'СЕТ СН'!$F$21</f>
        <v>-165.21334460999998</v>
      </c>
      <c r="Q280" s="37">
        <f>SUMIFS(СВЦЭМ!$H$34:$H$777,СВЦЭМ!$A$34:$A$777,$A280,СВЦЭМ!$B$34:$B$777,Q$260)+'СЕТ СН'!$F$12-'СЕТ СН'!$F$21</f>
        <v>-157.07038575000001</v>
      </c>
      <c r="R280" s="37">
        <f>SUMIFS(СВЦЭМ!$H$34:$H$777,СВЦЭМ!$A$34:$A$777,$A280,СВЦЭМ!$B$34:$B$777,R$260)+'СЕТ СН'!$F$12-'СЕТ СН'!$F$21</f>
        <v>-158.43094208999997</v>
      </c>
      <c r="S280" s="37">
        <f>SUMIFS(СВЦЭМ!$H$34:$H$777,СВЦЭМ!$A$34:$A$777,$A280,СВЦЭМ!$B$34:$B$777,S$260)+'СЕТ СН'!$F$12-'СЕТ СН'!$F$21</f>
        <v>-157.16350533999997</v>
      </c>
      <c r="T280" s="37">
        <f>SUMIFS(СВЦЭМ!$H$34:$H$777,СВЦЭМ!$A$34:$A$777,$A280,СВЦЭМ!$B$34:$B$777,T$260)+'СЕТ СН'!$F$12-'СЕТ СН'!$F$21</f>
        <v>-149.99682654999998</v>
      </c>
      <c r="U280" s="37">
        <f>SUMIFS(СВЦЭМ!$H$34:$H$777,СВЦЭМ!$A$34:$A$777,$A280,СВЦЭМ!$B$34:$B$777,U$260)+'СЕТ СН'!$F$12-'СЕТ СН'!$F$21</f>
        <v>-139.32138818999999</v>
      </c>
      <c r="V280" s="37">
        <f>SUMIFS(СВЦЭМ!$H$34:$H$777,СВЦЭМ!$A$34:$A$777,$A280,СВЦЭМ!$B$34:$B$777,V$260)+'СЕТ СН'!$F$12-'СЕТ СН'!$F$21</f>
        <v>-137.97614000999999</v>
      </c>
      <c r="W280" s="37">
        <f>SUMIFS(СВЦЭМ!$H$34:$H$777,СВЦЭМ!$A$34:$A$777,$A280,СВЦЭМ!$B$34:$B$777,W$260)+'СЕТ СН'!$F$12-'СЕТ СН'!$F$21</f>
        <v>-115.20112434999999</v>
      </c>
      <c r="X280" s="37">
        <f>SUMIFS(СВЦЭМ!$H$34:$H$777,СВЦЭМ!$A$34:$A$777,$A280,СВЦЭМ!$B$34:$B$777,X$260)+'СЕТ СН'!$F$12-'СЕТ СН'!$F$21</f>
        <v>-101.40774956000001</v>
      </c>
      <c r="Y280" s="37">
        <f>SUMIFS(СВЦЭМ!$H$34:$H$777,СВЦЭМ!$A$34:$A$777,$A280,СВЦЭМ!$B$34:$B$777,Y$260)+'СЕТ СН'!$F$12-'СЕТ СН'!$F$21</f>
        <v>-78.176022690000025</v>
      </c>
    </row>
    <row r="281" spans="1:25" ht="15.75" x14ac:dyDescent="0.2">
      <c r="A281" s="36">
        <f t="shared" si="7"/>
        <v>43029</v>
      </c>
      <c r="B281" s="37">
        <f>SUMIFS(СВЦЭМ!$H$34:$H$777,СВЦЭМ!$A$34:$A$777,$A281,СВЦЭМ!$B$34:$B$777,B$260)+'СЕТ СН'!$F$12-'СЕТ СН'!$F$21</f>
        <v>-68.733317510000006</v>
      </c>
      <c r="C281" s="37">
        <f>SUMIFS(СВЦЭМ!$H$34:$H$777,СВЦЭМ!$A$34:$A$777,$A281,СВЦЭМ!$B$34:$B$777,C$260)+'СЕТ СН'!$F$12-'СЕТ СН'!$F$21</f>
        <v>-49.550573709999981</v>
      </c>
      <c r="D281" s="37">
        <f>SUMIFS(СВЦЭМ!$H$34:$H$777,СВЦЭМ!$A$34:$A$777,$A281,СВЦЭМ!$B$34:$B$777,D$260)+'СЕТ СН'!$F$12-'СЕТ СН'!$F$21</f>
        <v>-54.593608259999996</v>
      </c>
      <c r="E281" s="37">
        <f>SUMIFS(СВЦЭМ!$H$34:$H$777,СВЦЭМ!$A$34:$A$777,$A281,СВЦЭМ!$B$34:$B$777,E$260)+'СЕТ СН'!$F$12-'СЕТ СН'!$F$21</f>
        <v>-46.310213620000013</v>
      </c>
      <c r="F281" s="37">
        <f>SUMIFS(СВЦЭМ!$H$34:$H$777,СВЦЭМ!$A$34:$A$777,$A281,СВЦЭМ!$B$34:$B$777,F$260)+'СЕТ СН'!$F$12-'СЕТ СН'!$F$21</f>
        <v>-41.992300659999955</v>
      </c>
      <c r="G281" s="37">
        <f>SUMIFS(СВЦЭМ!$H$34:$H$777,СВЦЭМ!$A$34:$A$777,$A281,СВЦЭМ!$B$34:$B$777,G$260)+'СЕТ СН'!$F$12-'СЕТ СН'!$F$21</f>
        <v>-48.582421350000004</v>
      </c>
      <c r="H281" s="37">
        <f>SUMIFS(СВЦЭМ!$H$34:$H$777,СВЦЭМ!$A$34:$A$777,$A281,СВЦЭМ!$B$34:$B$777,H$260)+'СЕТ СН'!$F$12-'СЕТ СН'!$F$21</f>
        <v>-76.179451879999988</v>
      </c>
      <c r="I281" s="37">
        <f>SUMIFS(СВЦЭМ!$H$34:$H$777,СВЦЭМ!$A$34:$A$777,$A281,СВЦЭМ!$B$34:$B$777,I$260)+'СЕТ СН'!$F$12-'СЕТ СН'!$F$21</f>
        <v>-98.095232280000005</v>
      </c>
      <c r="J281" s="37">
        <f>SUMIFS(СВЦЭМ!$H$34:$H$777,СВЦЭМ!$A$34:$A$777,$A281,СВЦЭМ!$B$34:$B$777,J$260)+'СЕТ СН'!$F$12-'СЕТ СН'!$F$21</f>
        <v>-115.33080878999999</v>
      </c>
      <c r="K281" s="37">
        <f>SUMIFS(СВЦЭМ!$H$34:$H$777,СВЦЭМ!$A$34:$A$777,$A281,СВЦЭМ!$B$34:$B$777,K$260)+'СЕТ СН'!$F$12-'СЕТ СН'!$F$21</f>
        <v>-148.88612265</v>
      </c>
      <c r="L281" s="37">
        <f>SUMIFS(СВЦЭМ!$H$34:$H$777,СВЦЭМ!$A$34:$A$777,$A281,СВЦЭМ!$B$34:$B$777,L$260)+'СЕТ СН'!$F$12-'СЕТ СН'!$F$21</f>
        <v>-160.07117536999999</v>
      </c>
      <c r="M281" s="37">
        <f>SUMIFS(СВЦЭМ!$H$34:$H$777,СВЦЭМ!$A$34:$A$777,$A281,СВЦЭМ!$B$34:$B$777,M$260)+'СЕТ СН'!$F$12-'СЕТ СН'!$F$21</f>
        <v>-163.95533132000003</v>
      </c>
      <c r="N281" s="37">
        <f>SUMIFS(СВЦЭМ!$H$34:$H$777,СВЦЭМ!$A$34:$A$777,$A281,СВЦЭМ!$B$34:$B$777,N$260)+'СЕТ СН'!$F$12-'СЕТ СН'!$F$21</f>
        <v>-171.57159653000002</v>
      </c>
      <c r="O281" s="37">
        <f>SUMIFS(СВЦЭМ!$H$34:$H$777,СВЦЭМ!$A$34:$A$777,$A281,СВЦЭМ!$B$34:$B$777,O$260)+'СЕТ СН'!$F$12-'СЕТ СН'!$F$21</f>
        <v>-179.82793685000001</v>
      </c>
      <c r="P281" s="37">
        <f>SUMIFS(СВЦЭМ!$H$34:$H$777,СВЦЭМ!$A$34:$A$777,$A281,СВЦЭМ!$B$34:$B$777,P$260)+'СЕТ СН'!$F$12-'СЕТ СН'!$F$21</f>
        <v>-184.98518575000003</v>
      </c>
      <c r="Q281" s="37">
        <f>SUMIFS(СВЦЭМ!$H$34:$H$777,СВЦЭМ!$A$34:$A$777,$A281,СВЦЭМ!$B$34:$B$777,Q$260)+'СЕТ СН'!$F$12-'СЕТ СН'!$F$21</f>
        <v>-181.21096261999998</v>
      </c>
      <c r="R281" s="37">
        <f>SUMIFS(СВЦЭМ!$H$34:$H$777,СВЦЭМ!$A$34:$A$777,$A281,СВЦЭМ!$B$34:$B$777,R$260)+'СЕТ СН'!$F$12-'СЕТ СН'!$F$21</f>
        <v>-179.28270139</v>
      </c>
      <c r="S281" s="37">
        <f>SUMIFS(СВЦЭМ!$H$34:$H$777,СВЦЭМ!$A$34:$A$777,$A281,СВЦЭМ!$B$34:$B$777,S$260)+'СЕТ СН'!$F$12-'СЕТ СН'!$F$21</f>
        <v>-173.00605618999998</v>
      </c>
      <c r="T281" s="37">
        <f>SUMIFS(СВЦЭМ!$H$34:$H$777,СВЦЭМ!$A$34:$A$777,$A281,СВЦЭМ!$B$34:$B$777,T$260)+'СЕТ СН'!$F$12-'СЕТ СН'!$F$21</f>
        <v>-155.36042768999999</v>
      </c>
      <c r="U281" s="37">
        <f>SUMIFS(СВЦЭМ!$H$34:$H$777,СВЦЭМ!$A$34:$A$777,$A281,СВЦЭМ!$B$34:$B$777,U$260)+'СЕТ СН'!$F$12-'СЕТ СН'!$F$21</f>
        <v>-141.49793894999999</v>
      </c>
      <c r="V281" s="37">
        <f>SUMIFS(СВЦЭМ!$H$34:$H$777,СВЦЭМ!$A$34:$A$777,$A281,СВЦЭМ!$B$34:$B$777,V$260)+'СЕТ СН'!$F$12-'СЕТ СН'!$F$21</f>
        <v>-149.22019764999999</v>
      </c>
      <c r="W281" s="37">
        <f>SUMIFS(СВЦЭМ!$H$34:$H$777,СВЦЭМ!$A$34:$A$777,$A281,СВЦЭМ!$B$34:$B$777,W$260)+'СЕТ СН'!$F$12-'СЕТ СН'!$F$21</f>
        <v>-154.84540549000002</v>
      </c>
      <c r="X281" s="37">
        <f>SUMIFS(СВЦЭМ!$H$34:$H$777,СВЦЭМ!$A$34:$A$777,$A281,СВЦЭМ!$B$34:$B$777,X$260)+'СЕТ СН'!$F$12-'СЕТ СН'!$F$21</f>
        <v>-123.70466352</v>
      </c>
      <c r="Y281" s="37">
        <f>SUMIFS(СВЦЭМ!$H$34:$H$777,СВЦЭМ!$A$34:$A$777,$A281,СВЦЭМ!$B$34:$B$777,Y$260)+'СЕТ СН'!$F$12-'СЕТ СН'!$F$21</f>
        <v>-99.240226679999978</v>
      </c>
    </row>
    <row r="282" spans="1:25" ht="15.75" x14ac:dyDescent="0.2">
      <c r="A282" s="36">
        <f t="shared" si="7"/>
        <v>43030</v>
      </c>
      <c r="B282" s="37">
        <f>SUMIFS(СВЦЭМ!$H$34:$H$777,СВЦЭМ!$A$34:$A$777,$A282,СВЦЭМ!$B$34:$B$777,B$260)+'СЕТ СН'!$F$12-'СЕТ СН'!$F$21</f>
        <v>-59.412362049999956</v>
      </c>
      <c r="C282" s="37">
        <f>SUMIFS(СВЦЭМ!$H$34:$H$777,СВЦЭМ!$A$34:$A$777,$A282,СВЦЭМ!$B$34:$B$777,C$260)+'СЕТ СН'!$F$12-'СЕТ СН'!$F$21</f>
        <v>-27.290914440000051</v>
      </c>
      <c r="D282" s="37">
        <f>SUMIFS(СВЦЭМ!$H$34:$H$777,СВЦЭМ!$A$34:$A$777,$A282,СВЦЭМ!$B$34:$B$777,D$260)+'СЕТ СН'!$F$12-'СЕТ СН'!$F$21</f>
        <v>-13.531948289999946</v>
      </c>
      <c r="E282" s="37">
        <f>SUMIFS(СВЦЭМ!$H$34:$H$777,СВЦЭМ!$A$34:$A$777,$A282,СВЦЭМ!$B$34:$B$777,E$260)+'СЕТ СН'!$F$12-'СЕТ СН'!$F$21</f>
        <v>-2.1867561899999828</v>
      </c>
      <c r="F282" s="37">
        <f>SUMIFS(СВЦЭМ!$H$34:$H$777,СВЦЭМ!$A$34:$A$777,$A282,СВЦЭМ!$B$34:$B$777,F$260)+'СЕТ СН'!$F$12-'СЕТ СН'!$F$21</f>
        <v>-5.0351248099999566</v>
      </c>
      <c r="G282" s="37">
        <f>SUMIFS(СВЦЭМ!$H$34:$H$777,СВЦЭМ!$A$34:$A$777,$A282,СВЦЭМ!$B$34:$B$777,G$260)+'СЕТ СН'!$F$12-'СЕТ СН'!$F$21</f>
        <v>-15.05284744000005</v>
      </c>
      <c r="H282" s="37">
        <f>SUMIFS(СВЦЭМ!$H$34:$H$777,СВЦЭМ!$A$34:$A$777,$A282,СВЦЭМ!$B$34:$B$777,H$260)+'СЕТ СН'!$F$12-'СЕТ СН'!$F$21</f>
        <v>-30.347212310000032</v>
      </c>
      <c r="I282" s="37">
        <f>SUMIFS(СВЦЭМ!$H$34:$H$777,СВЦЭМ!$A$34:$A$777,$A282,СВЦЭМ!$B$34:$B$777,I$260)+'СЕТ СН'!$F$12-'СЕТ СН'!$F$21</f>
        <v>-53.902392719999966</v>
      </c>
      <c r="J282" s="37">
        <f>SUMIFS(СВЦЭМ!$H$34:$H$777,СВЦЭМ!$A$34:$A$777,$A282,СВЦЭМ!$B$34:$B$777,J$260)+'СЕТ СН'!$F$12-'СЕТ СН'!$F$21</f>
        <v>-106.25970661000002</v>
      </c>
      <c r="K282" s="37">
        <f>SUMIFS(СВЦЭМ!$H$34:$H$777,СВЦЭМ!$A$34:$A$777,$A282,СВЦЭМ!$B$34:$B$777,K$260)+'СЕТ СН'!$F$12-'СЕТ СН'!$F$21</f>
        <v>-150.01557807</v>
      </c>
      <c r="L282" s="37">
        <f>SUMIFS(СВЦЭМ!$H$34:$H$777,СВЦЭМ!$A$34:$A$777,$A282,СВЦЭМ!$B$34:$B$777,L$260)+'СЕТ СН'!$F$12-'СЕТ СН'!$F$21</f>
        <v>-186.97897647000002</v>
      </c>
      <c r="M282" s="37">
        <f>SUMIFS(СВЦЭМ!$H$34:$H$777,СВЦЭМ!$A$34:$A$777,$A282,СВЦЭМ!$B$34:$B$777,M$260)+'СЕТ СН'!$F$12-'СЕТ СН'!$F$21</f>
        <v>-186.24788776999998</v>
      </c>
      <c r="N282" s="37">
        <f>SUMIFS(СВЦЭМ!$H$34:$H$777,СВЦЭМ!$A$34:$A$777,$A282,СВЦЭМ!$B$34:$B$777,N$260)+'СЕТ СН'!$F$12-'СЕТ СН'!$F$21</f>
        <v>-185.37616632999999</v>
      </c>
      <c r="O282" s="37">
        <f>SUMIFS(СВЦЭМ!$H$34:$H$777,СВЦЭМ!$A$34:$A$777,$A282,СВЦЭМ!$B$34:$B$777,O$260)+'СЕТ СН'!$F$12-'СЕТ СН'!$F$21</f>
        <v>-181.73478933000001</v>
      </c>
      <c r="P282" s="37">
        <f>SUMIFS(СВЦЭМ!$H$34:$H$777,СВЦЭМ!$A$34:$A$777,$A282,СВЦЭМ!$B$34:$B$777,P$260)+'СЕТ СН'!$F$12-'СЕТ СН'!$F$21</f>
        <v>-179.98501950999997</v>
      </c>
      <c r="Q282" s="37">
        <f>SUMIFS(СВЦЭМ!$H$34:$H$777,СВЦЭМ!$A$34:$A$777,$A282,СВЦЭМ!$B$34:$B$777,Q$260)+'СЕТ СН'!$F$12-'СЕТ СН'!$F$21</f>
        <v>-179.30363755000002</v>
      </c>
      <c r="R282" s="37">
        <f>SUMIFS(СВЦЭМ!$H$34:$H$777,СВЦЭМ!$A$34:$A$777,$A282,СВЦЭМ!$B$34:$B$777,R$260)+'СЕТ СН'!$F$12-'СЕТ СН'!$F$21</f>
        <v>-181.01682918</v>
      </c>
      <c r="S282" s="37">
        <f>SUMIFS(СВЦЭМ!$H$34:$H$777,СВЦЭМ!$A$34:$A$777,$A282,СВЦЭМ!$B$34:$B$777,S$260)+'СЕТ СН'!$F$12-'СЕТ СН'!$F$21</f>
        <v>-180.82177034</v>
      </c>
      <c r="T282" s="37">
        <f>SUMIFS(СВЦЭМ!$H$34:$H$777,СВЦЭМ!$A$34:$A$777,$A282,СВЦЭМ!$B$34:$B$777,T$260)+'СЕТ СН'!$F$12-'СЕТ СН'!$F$21</f>
        <v>-200.31592307</v>
      </c>
      <c r="U282" s="37">
        <f>SUMIFS(СВЦЭМ!$H$34:$H$777,СВЦЭМ!$A$34:$A$777,$A282,СВЦЭМ!$B$34:$B$777,U$260)+'СЕТ СН'!$F$12-'СЕТ СН'!$F$21</f>
        <v>-208.32255894000002</v>
      </c>
      <c r="V282" s="37">
        <f>SUMIFS(СВЦЭМ!$H$34:$H$777,СВЦЭМ!$A$34:$A$777,$A282,СВЦЭМ!$B$34:$B$777,V$260)+'СЕТ СН'!$F$12-'СЕТ СН'!$F$21</f>
        <v>-207.40078172</v>
      </c>
      <c r="W282" s="37">
        <f>SUMIFS(СВЦЭМ!$H$34:$H$777,СВЦЭМ!$A$34:$A$777,$A282,СВЦЭМ!$B$34:$B$777,W$260)+'СЕТ СН'!$F$12-'СЕТ СН'!$F$21</f>
        <v>-172.00127500999997</v>
      </c>
      <c r="X282" s="37">
        <f>SUMIFS(СВЦЭМ!$H$34:$H$777,СВЦЭМ!$A$34:$A$777,$A282,СВЦЭМ!$B$34:$B$777,X$260)+'СЕТ СН'!$F$12-'СЕТ СН'!$F$21</f>
        <v>-124.48064371999999</v>
      </c>
      <c r="Y282" s="37">
        <f>SUMIFS(СВЦЭМ!$H$34:$H$777,СВЦЭМ!$A$34:$A$777,$A282,СВЦЭМ!$B$34:$B$777,Y$260)+'СЕТ СН'!$F$12-'СЕТ СН'!$F$21</f>
        <v>-80.114647170000012</v>
      </c>
    </row>
    <row r="283" spans="1:25" ht="15.75" x14ac:dyDescent="0.2">
      <c r="A283" s="36">
        <f t="shared" si="7"/>
        <v>43031</v>
      </c>
      <c r="B283" s="37">
        <f>SUMIFS(СВЦЭМ!$H$34:$H$777,СВЦЭМ!$A$34:$A$777,$A283,СВЦЭМ!$B$34:$B$777,B$260)+'СЕТ СН'!$F$12-'СЕТ СН'!$F$21</f>
        <v>-72.532973760000004</v>
      </c>
      <c r="C283" s="37">
        <f>SUMIFS(СВЦЭМ!$H$34:$H$777,СВЦЭМ!$A$34:$A$777,$A283,СВЦЭМ!$B$34:$B$777,C$260)+'СЕТ СН'!$F$12-'СЕТ СН'!$F$21</f>
        <v>-45.581847290000042</v>
      </c>
      <c r="D283" s="37">
        <f>SUMIFS(СВЦЭМ!$H$34:$H$777,СВЦЭМ!$A$34:$A$777,$A283,СВЦЭМ!$B$34:$B$777,D$260)+'СЕТ СН'!$F$12-'СЕТ СН'!$F$21</f>
        <v>-27.24382079999998</v>
      </c>
      <c r="E283" s="37">
        <f>SUMIFS(СВЦЭМ!$H$34:$H$777,СВЦЭМ!$A$34:$A$777,$A283,СВЦЭМ!$B$34:$B$777,E$260)+'СЕТ СН'!$F$12-'СЕТ СН'!$F$21</f>
        <v>-16.339782740000032</v>
      </c>
      <c r="F283" s="37">
        <f>SUMIFS(СВЦЭМ!$H$34:$H$777,СВЦЭМ!$A$34:$A$777,$A283,СВЦЭМ!$B$34:$B$777,F$260)+'СЕТ СН'!$F$12-'СЕТ СН'!$F$21</f>
        <v>-16.445335539999974</v>
      </c>
      <c r="G283" s="37">
        <f>SUMIFS(СВЦЭМ!$H$34:$H$777,СВЦЭМ!$A$34:$A$777,$A283,СВЦЭМ!$B$34:$B$777,G$260)+'СЕТ СН'!$F$12-'СЕТ СН'!$F$21</f>
        <v>-30.892294669999956</v>
      </c>
      <c r="H283" s="37">
        <f>SUMIFS(СВЦЭМ!$H$34:$H$777,СВЦЭМ!$A$34:$A$777,$A283,СВЦЭМ!$B$34:$B$777,H$260)+'СЕТ СН'!$F$12-'СЕТ СН'!$F$21</f>
        <v>-40.032103819999975</v>
      </c>
      <c r="I283" s="37">
        <f>SUMIFS(СВЦЭМ!$H$34:$H$777,СВЦЭМ!$A$34:$A$777,$A283,СВЦЭМ!$B$34:$B$777,I$260)+'СЕТ СН'!$F$12-'СЕТ СН'!$F$21</f>
        <v>-56.316471810000053</v>
      </c>
      <c r="J283" s="37">
        <f>SUMIFS(СВЦЭМ!$H$34:$H$777,СВЦЭМ!$A$34:$A$777,$A283,СВЦЭМ!$B$34:$B$777,J$260)+'СЕТ СН'!$F$12-'СЕТ СН'!$F$21</f>
        <v>-101.26086563000001</v>
      </c>
      <c r="K283" s="37">
        <f>SUMIFS(СВЦЭМ!$H$34:$H$777,СВЦЭМ!$A$34:$A$777,$A283,СВЦЭМ!$B$34:$B$777,K$260)+'СЕТ СН'!$F$12-'СЕТ СН'!$F$21</f>
        <v>-127.26967223999998</v>
      </c>
      <c r="L283" s="37">
        <f>SUMIFS(СВЦЭМ!$H$34:$H$777,СВЦЭМ!$A$34:$A$777,$A283,СВЦЭМ!$B$34:$B$777,L$260)+'СЕТ СН'!$F$12-'СЕТ СН'!$F$21</f>
        <v>-134.85579438000002</v>
      </c>
      <c r="M283" s="37">
        <f>SUMIFS(СВЦЭМ!$H$34:$H$777,СВЦЭМ!$A$34:$A$777,$A283,СВЦЭМ!$B$34:$B$777,M$260)+'СЕТ СН'!$F$12-'СЕТ СН'!$F$21</f>
        <v>-135.15779529999998</v>
      </c>
      <c r="N283" s="37">
        <f>SUMIFS(СВЦЭМ!$H$34:$H$777,СВЦЭМ!$A$34:$A$777,$A283,СВЦЭМ!$B$34:$B$777,N$260)+'СЕТ СН'!$F$12-'СЕТ СН'!$F$21</f>
        <v>-141.18104684000002</v>
      </c>
      <c r="O283" s="37">
        <f>SUMIFS(СВЦЭМ!$H$34:$H$777,СВЦЭМ!$A$34:$A$777,$A283,СВЦЭМ!$B$34:$B$777,O$260)+'СЕТ СН'!$F$12-'СЕТ СН'!$F$21</f>
        <v>-145.42367354999999</v>
      </c>
      <c r="P283" s="37">
        <f>SUMIFS(СВЦЭМ!$H$34:$H$777,СВЦЭМ!$A$34:$A$777,$A283,СВЦЭМ!$B$34:$B$777,P$260)+'СЕТ СН'!$F$12-'СЕТ СН'!$F$21</f>
        <v>-149.37492407000002</v>
      </c>
      <c r="Q283" s="37">
        <f>SUMIFS(СВЦЭМ!$H$34:$H$777,СВЦЭМ!$A$34:$A$777,$A283,СВЦЭМ!$B$34:$B$777,Q$260)+'СЕТ СН'!$F$12-'СЕТ СН'!$F$21</f>
        <v>-152.44167312000002</v>
      </c>
      <c r="R283" s="37">
        <f>SUMIFS(СВЦЭМ!$H$34:$H$777,СВЦЭМ!$A$34:$A$777,$A283,СВЦЭМ!$B$34:$B$777,R$260)+'СЕТ СН'!$F$12-'СЕТ СН'!$F$21</f>
        <v>-153.97057124000003</v>
      </c>
      <c r="S283" s="37">
        <f>SUMIFS(СВЦЭМ!$H$34:$H$777,СВЦЭМ!$A$34:$A$777,$A283,СВЦЭМ!$B$34:$B$777,S$260)+'СЕТ СН'!$F$12-'СЕТ СН'!$F$21</f>
        <v>-145.92231715000003</v>
      </c>
      <c r="T283" s="37">
        <f>SUMIFS(СВЦЭМ!$H$34:$H$777,СВЦЭМ!$A$34:$A$777,$A283,СВЦЭМ!$B$34:$B$777,T$260)+'СЕТ СН'!$F$12-'СЕТ СН'!$F$21</f>
        <v>-129.68362264000001</v>
      </c>
      <c r="U283" s="37">
        <f>SUMIFS(СВЦЭМ!$H$34:$H$777,СВЦЭМ!$A$34:$A$777,$A283,СВЦЭМ!$B$34:$B$777,U$260)+'СЕТ СН'!$F$12-'СЕТ СН'!$F$21</f>
        <v>-126.45565544999999</v>
      </c>
      <c r="V283" s="37">
        <f>SUMIFS(СВЦЭМ!$H$34:$H$777,СВЦЭМ!$A$34:$A$777,$A283,СВЦЭМ!$B$34:$B$777,V$260)+'СЕТ СН'!$F$12-'СЕТ СН'!$F$21</f>
        <v>-140.47206885999998</v>
      </c>
      <c r="W283" s="37">
        <f>SUMIFS(СВЦЭМ!$H$34:$H$777,СВЦЭМ!$A$34:$A$777,$A283,СВЦЭМ!$B$34:$B$777,W$260)+'СЕТ СН'!$F$12-'СЕТ СН'!$F$21</f>
        <v>-128.13941905000001</v>
      </c>
      <c r="X283" s="37">
        <f>SUMIFS(СВЦЭМ!$H$34:$H$777,СВЦЭМ!$A$34:$A$777,$A283,СВЦЭМ!$B$34:$B$777,X$260)+'СЕТ СН'!$F$12-'СЕТ СН'!$F$21</f>
        <v>-130.51474363</v>
      </c>
      <c r="Y283" s="37">
        <f>SUMIFS(СВЦЭМ!$H$34:$H$777,СВЦЭМ!$A$34:$A$777,$A283,СВЦЭМ!$B$34:$B$777,Y$260)+'СЕТ СН'!$F$12-'СЕТ СН'!$F$21</f>
        <v>-101.40639564000003</v>
      </c>
    </row>
    <row r="284" spans="1:25" ht="15.75" x14ac:dyDescent="0.2">
      <c r="A284" s="36">
        <f t="shared" si="7"/>
        <v>43032</v>
      </c>
      <c r="B284" s="37">
        <f>SUMIFS(СВЦЭМ!$H$34:$H$777,СВЦЭМ!$A$34:$A$777,$A284,СВЦЭМ!$B$34:$B$777,B$260)+'СЕТ СН'!$F$12-'СЕТ СН'!$F$21</f>
        <v>-52.854770039999948</v>
      </c>
      <c r="C284" s="37">
        <f>SUMIFS(СВЦЭМ!$H$34:$H$777,СВЦЭМ!$A$34:$A$777,$A284,СВЦЭМ!$B$34:$B$777,C$260)+'СЕТ СН'!$F$12-'СЕТ СН'!$F$21</f>
        <v>-52.432924680000042</v>
      </c>
      <c r="D284" s="37">
        <f>SUMIFS(СВЦЭМ!$H$34:$H$777,СВЦЭМ!$A$34:$A$777,$A284,СВЦЭМ!$B$34:$B$777,D$260)+'СЕТ СН'!$F$12-'СЕТ СН'!$F$21</f>
        <v>-27.701971650000019</v>
      </c>
      <c r="E284" s="37">
        <f>SUMIFS(СВЦЭМ!$H$34:$H$777,СВЦЭМ!$A$34:$A$777,$A284,СВЦЭМ!$B$34:$B$777,E$260)+'СЕТ СН'!$F$12-'СЕТ СН'!$F$21</f>
        <v>-3.1947580400000106</v>
      </c>
      <c r="F284" s="37">
        <f>SUMIFS(СВЦЭМ!$H$34:$H$777,СВЦЭМ!$A$34:$A$777,$A284,СВЦЭМ!$B$34:$B$777,F$260)+'СЕТ СН'!$F$12-'СЕТ СН'!$F$21</f>
        <v>-2.6157256300000427</v>
      </c>
      <c r="G284" s="37">
        <f>SUMIFS(СВЦЭМ!$H$34:$H$777,СВЦЭМ!$A$34:$A$777,$A284,СВЦЭМ!$B$34:$B$777,G$260)+'СЕТ СН'!$F$12-'СЕТ СН'!$F$21</f>
        <v>-17.815902319999964</v>
      </c>
      <c r="H284" s="37">
        <f>SUMIFS(СВЦЭМ!$H$34:$H$777,СВЦЭМ!$A$34:$A$777,$A284,СВЦЭМ!$B$34:$B$777,H$260)+'СЕТ СН'!$F$12-'СЕТ СН'!$F$21</f>
        <v>-64.860330490000024</v>
      </c>
      <c r="I284" s="37">
        <f>SUMIFS(СВЦЭМ!$H$34:$H$777,СВЦЭМ!$A$34:$A$777,$A284,СВЦЭМ!$B$34:$B$777,I$260)+'СЕТ СН'!$F$12-'СЕТ СН'!$F$21</f>
        <v>-97.914031509999973</v>
      </c>
      <c r="J284" s="37">
        <f>SUMIFS(СВЦЭМ!$H$34:$H$777,СВЦЭМ!$A$34:$A$777,$A284,СВЦЭМ!$B$34:$B$777,J$260)+'СЕТ СН'!$F$12-'СЕТ СН'!$F$21</f>
        <v>-123.83768808000002</v>
      </c>
      <c r="K284" s="37">
        <f>SUMIFS(СВЦЭМ!$H$34:$H$777,СВЦЭМ!$A$34:$A$777,$A284,СВЦЭМ!$B$34:$B$777,K$260)+'СЕТ СН'!$F$12-'СЕТ СН'!$F$21</f>
        <v>-154.39092619000002</v>
      </c>
      <c r="L284" s="37">
        <f>SUMIFS(СВЦЭМ!$H$34:$H$777,СВЦЭМ!$A$34:$A$777,$A284,СВЦЭМ!$B$34:$B$777,L$260)+'СЕТ СН'!$F$12-'СЕТ СН'!$F$21</f>
        <v>-192.12993569000002</v>
      </c>
      <c r="M284" s="37">
        <f>SUMIFS(СВЦЭМ!$H$34:$H$777,СВЦЭМ!$A$34:$A$777,$A284,СВЦЭМ!$B$34:$B$777,M$260)+'СЕТ СН'!$F$12-'СЕТ СН'!$F$21</f>
        <v>-200.84547004000001</v>
      </c>
      <c r="N284" s="37">
        <f>SUMIFS(СВЦЭМ!$H$34:$H$777,СВЦЭМ!$A$34:$A$777,$A284,СВЦЭМ!$B$34:$B$777,N$260)+'СЕТ СН'!$F$12-'СЕТ СН'!$F$21</f>
        <v>-206.85559494</v>
      </c>
      <c r="O284" s="37">
        <f>SUMIFS(СВЦЭМ!$H$34:$H$777,СВЦЭМ!$A$34:$A$777,$A284,СВЦЭМ!$B$34:$B$777,O$260)+'СЕТ СН'!$F$12-'СЕТ СН'!$F$21</f>
        <v>-211.82211697999998</v>
      </c>
      <c r="P284" s="37">
        <f>SUMIFS(СВЦЭМ!$H$34:$H$777,СВЦЭМ!$A$34:$A$777,$A284,СВЦЭМ!$B$34:$B$777,P$260)+'СЕТ СН'!$F$12-'СЕТ СН'!$F$21</f>
        <v>-214.42388003999997</v>
      </c>
      <c r="Q284" s="37">
        <f>SUMIFS(СВЦЭМ!$H$34:$H$777,СВЦЭМ!$A$34:$A$777,$A284,СВЦЭМ!$B$34:$B$777,Q$260)+'СЕТ СН'!$F$12-'СЕТ СН'!$F$21</f>
        <v>-212.27539810000002</v>
      </c>
      <c r="R284" s="37">
        <f>SUMIFS(СВЦЭМ!$H$34:$H$777,СВЦЭМ!$A$34:$A$777,$A284,СВЦЭМ!$B$34:$B$777,R$260)+'СЕТ СН'!$F$12-'СЕТ СН'!$F$21</f>
        <v>-216.55538378</v>
      </c>
      <c r="S284" s="37">
        <f>SUMIFS(СВЦЭМ!$H$34:$H$777,СВЦЭМ!$A$34:$A$777,$A284,СВЦЭМ!$B$34:$B$777,S$260)+'СЕТ СН'!$F$12-'СЕТ СН'!$F$21</f>
        <v>-211.98832558999999</v>
      </c>
      <c r="T284" s="37">
        <f>SUMIFS(СВЦЭМ!$H$34:$H$777,СВЦЭМ!$A$34:$A$777,$A284,СВЦЭМ!$B$34:$B$777,T$260)+'СЕТ СН'!$F$12-'СЕТ СН'!$F$21</f>
        <v>-201.44199687999998</v>
      </c>
      <c r="U284" s="37">
        <f>SUMIFS(СВЦЭМ!$H$34:$H$777,СВЦЭМ!$A$34:$A$777,$A284,СВЦЭМ!$B$34:$B$777,U$260)+'СЕТ СН'!$F$12-'СЕТ СН'!$F$21</f>
        <v>-189.63995914999998</v>
      </c>
      <c r="V284" s="37">
        <f>SUMIFS(СВЦЭМ!$H$34:$H$777,СВЦЭМ!$A$34:$A$777,$A284,СВЦЭМ!$B$34:$B$777,V$260)+'СЕТ СН'!$F$12-'СЕТ СН'!$F$21</f>
        <v>-189.16605278999998</v>
      </c>
      <c r="W284" s="37">
        <f>SUMIFS(СВЦЭМ!$H$34:$H$777,СВЦЭМ!$A$34:$A$777,$A284,СВЦЭМ!$B$34:$B$777,W$260)+'СЕТ СН'!$F$12-'СЕТ СН'!$F$21</f>
        <v>-164.07665650000001</v>
      </c>
      <c r="X284" s="37">
        <f>SUMIFS(СВЦЭМ!$H$34:$H$777,СВЦЭМ!$A$34:$A$777,$A284,СВЦЭМ!$B$34:$B$777,X$260)+'СЕТ СН'!$F$12-'СЕТ СН'!$F$21</f>
        <v>-133.67052187000002</v>
      </c>
      <c r="Y284" s="37">
        <f>SUMIFS(СВЦЭМ!$H$34:$H$777,СВЦЭМ!$A$34:$A$777,$A284,СВЦЭМ!$B$34:$B$777,Y$260)+'СЕТ СН'!$F$12-'СЕТ СН'!$F$21</f>
        <v>-92.936256510000021</v>
      </c>
    </row>
    <row r="285" spans="1:25" ht="15.75" x14ac:dyDescent="0.2">
      <c r="A285" s="36">
        <f t="shared" si="7"/>
        <v>43033</v>
      </c>
      <c r="B285" s="37">
        <f>SUMIFS(СВЦЭМ!$H$34:$H$777,СВЦЭМ!$A$34:$A$777,$A285,СВЦЭМ!$B$34:$B$777,B$260)+'СЕТ СН'!$F$12-'СЕТ СН'!$F$21</f>
        <v>-72.740658989999986</v>
      </c>
      <c r="C285" s="37">
        <f>SUMIFS(СВЦЭМ!$H$34:$H$777,СВЦЭМ!$A$34:$A$777,$A285,СВЦЭМ!$B$34:$B$777,C$260)+'СЕТ СН'!$F$12-'СЕТ СН'!$F$21</f>
        <v>-49.022443329999987</v>
      </c>
      <c r="D285" s="37">
        <f>SUMIFS(СВЦЭМ!$H$34:$H$777,СВЦЭМ!$A$34:$A$777,$A285,СВЦЭМ!$B$34:$B$777,D$260)+'СЕТ СН'!$F$12-'СЕТ СН'!$F$21</f>
        <v>-34.627625839999951</v>
      </c>
      <c r="E285" s="37">
        <f>SUMIFS(СВЦЭМ!$H$34:$H$777,СВЦЭМ!$A$34:$A$777,$A285,СВЦЭМ!$B$34:$B$777,E$260)+'СЕТ СН'!$F$12-'СЕТ СН'!$F$21</f>
        <v>-34.038905880000016</v>
      </c>
      <c r="F285" s="37">
        <f>SUMIFS(СВЦЭМ!$H$34:$H$777,СВЦЭМ!$A$34:$A$777,$A285,СВЦЭМ!$B$34:$B$777,F$260)+'СЕТ СН'!$F$12-'СЕТ СН'!$F$21</f>
        <v>-33.873076279999964</v>
      </c>
      <c r="G285" s="37">
        <f>SUMIFS(СВЦЭМ!$H$34:$H$777,СВЦЭМ!$A$34:$A$777,$A285,СВЦЭМ!$B$34:$B$777,G$260)+'СЕТ СН'!$F$12-'СЕТ СН'!$F$21</f>
        <v>-48.598889669999949</v>
      </c>
      <c r="H285" s="37">
        <f>SUMIFS(СВЦЭМ!$H$34:$H$777,СВЦЭМ!$A$34:$A$777,$A285,СВЦЭМ!$B$34:$B$777,H$260)+'СЕТ СН'!$F$12-'СЕТ СН'!$F$21</f>
        <v>-38.529591839999966</v>
      </c>
      <c r="I285" s="37">
        <f>SUMIFS(СВЦЭМ!$H$34:$H$777,СВЦЭМ!$A$34:$A$777,$A285,СВЦЭМ!$B$34:$B$777,I$260)+'СЕТ СН'!$F$12-'СЕТ СН'!$F$21</f>
        <v>-52.697205199999985</v>
      </c>
      <c r="J285" s="37">
        <f>SUMIFS(СВЦЭМ!$H$34:$H$777,СВЦЭМ!$A$34:$A$777,$A285,СВЦЭМ!$B$34:$B$777,J$260)+'СЕТ СН'!$F$12-'СЕТ СН'!$F$21</f>
        <v>-89.122029489999989</v>
      </c>
      <c r="K285" s="37">
        <f>SUMIFS(СВЦЭМ!$H$34:$H$777,СВЦЭМ!$A$34:$A$777,$A285,СВЦЭМ!$B$34:$B$777,K$260)+'СЕТ СН'!$F$12-'СЕТ СН'!$F$21</f>
        <v>-127.28457220000001</v>
      </c>
      <c r="L285" s="37">
        <f>SUMIFS(СВЦЭМ!$H$34:$H$777,СВЦЭМ!$A$34:$A$777,$A285,СВЦЭМ!$B$34:$B$777,L$260)+'СЕТ СН'!$F$12-'СЕТ СН'!$F$21</f>
        <v>-164.67458951999998</v>
      </c>
      <c r="M285" s="37">
        <f>SUMIFS(СВЦЭМ!$H$34:$H$777,СВЦЭМ!$A$34:$A$777,$A285,СВЦЭМ!$B$34:$B$777,M$260)+'СЕТ СН'!$F$12-'СЕТ СН'!$F$21</f>
        <v>-176.46825711999998</v>
      </c>
      <c r="N285" s="37">
        <f>SUMIFS(СВЦЭМ!$H$34:$H$777,СВЦЭМ!$A$34:$A$777,$A285,СВЦЭМ!$B$34:$B$777,N$260)+'СЕТ СН'!$F$12-'СЕТ СН'!$F$21</f>
        <v>-180.83094206999999</v>
      </c>
      <c r="O285" s="37">
        <f>SUMIFS(СВЦЭМ!$H$34:$H$777,СВЦЭМ!$A$34:$A$777,$A285,СВЦЭМ!$B$34:$B$777,O$260)+'СЕТ СН'!$F$12-'СЕТ СН'!$F$21</f>
        <v>-178.90207767999999</v>
      </c>
      <c r="P285" s="37">
        <f>SUMIFS(СВЦЭМ!$H$34:$H$777,СВЦЭМ!$A$34:$A$777,$A285,СВЦЭМ!$B$34:$B$777,P$260)+'СЕТ СН'!$F$12-'СЕТ СН'!$F$21</f>
        <v>-180.95932857999998</v>
      </c>
      <c r="Q285" s="37">
        <f>SUMIFS(СВЦЭМ!$H$34:$H$777,СВЦЭМ!$A$34:$A$777,$A285,СВЦЭМ!$B$34:$B$777,Q$260)+'СЕТ СН'!$F$12-'СЕТ СН'!$F$21</f>
        <v>-185.23912596000002</v>
      </c>
      <c r="R285" s="37">
        <f>SUMIFS(СВЦЭМ!$H$34:$H$777,СВЦЭМ!$A$34:$A$777,$A285,СВЦЭМ!$B$34:$B$777,R$260)+'СЕТ СН'!$F$12-'СЕТ СН'!$F$21</f>
        <v>-187.06920946000002</v>
      </c>
      <c r="S285" s="37">
        <f>SUMIFS(СВЦЭМ!$H$34:$H$777,СВЦЭМ!$A$34:$A$777,$A285,СВЦЭМ!$B$34:$B$777,S$260)+'СЕТ СН'!$F$12-'СЕТ СН'!$F$21</f>
        <v>-181.30708100999999</v>
      </c>
      <c r="T285" s="37">
        <f>SUMIFS(СВЦЭМ!$H$34:$H$777,СВЦЭМ!$A$34:$A$777,$A285,СВЦЭМ!$B$34:$B$777,T$260)+'СЕТ СН'!$F$12-'СЕТ СН'!$F$21</f>
        <v>-162.33750461</v>
      </c>
      <c r="U285" s="37">
        <f>SUMIFS(СВЦЭМ!$H$34:$H$777,СВЦЭМ!$A$34:$A$777,$A285,СВЦЭМ!$B$34:$B$777,U$260)+'СЕТ СН'!$F$12-'СЕТ СН'!$F$21</f>
        <v>-151.37133182000002</v>
      </c>
      <c r="V285" s="37">
        <f>SUMIFS(СВЦЭМ!$H$34:$H$777,СВЦЭМ!$A$34:$A$777,$A285,СВЦЭМ!$B$34:$B$777,V$260)+'СЕТ СН'!$F$12-'СЕТ СН'!$F$21</f>
        <v>-160.28947369999997</v>
      </c>
      <c r="W285" s="37">
        <f>SUMIFS(СВЦЭМ!$H$34:$H$777,СВЦЭМ!$A$34:$A$777,$A285,СВЦЭМ!$B$34:$B$777,W$260)+'СЕТ СН'!$F$12-'СЕТ СН'!$F$21</f>
        <v>-135.90023136999997</v>
      </c>
      <c r="X285" s="37">
        <f>SUMIFS(СВЦЭМ!$H$34:$H$777,СВЦЭМ!$A$34:$A$777,$A285,СВЦЭМ!$B$34:$B$777,X$260)+'СЕТ СН'!$F$12-'СЕТ СН'!$F$21</f>
        <v>-137.36141608000003</v>
      </c>
      <c r="Y285" s="37">
        <f>SUMIFS(СВЦЭМ!$H$34:$H$777,СВЦЭМ!$A$34:$A$777,$A285,СВЦЭМ!$B$34:$B$777,Y$260)+'СЕТ СН'!$F$12-'СЕТ СН'!$F$21</f>
        <v>-109.88452173000002</v>
      </c>
    </row>
    <row r="286" spans="1:25" ht="15.75" x14ac:dyDescent="0.2">
      <c r="A286" s="36">
        <f t="shared" si="7"/>
        <v>43034</v>
      </c>
      <c r="B286" s="37">
        <f>SUMIFS(СВЦЭМ!$H$34:$H$777,СВЦЭМ!$A$34:$A$777,$A286,СВЦЭМ!$B$34:$B$777,B$260)+'СЕТ СН'!$F$12-'СЕТ СН'!$F$21</f>
        <v>-75.580334330000028</v>
      </c>
      <c r="C286" s="37">
        <f>SUMIFS(СВЦЭМ!$H$34:$H$777,СВЦЭМ!$A$34:$A$777,$A286,СВЦЭМ!$B$34:$B$777,C$260)+'СЕТ СН'!$F$12-'СЕТ СН'!$F$21</f>
        <v>-39.474676810000005</v>
      </c>
      <c r="D286" s="37">
        <f>SUMIFS(СВЦЭМ!$H$34:$H$777,СВЦЭМ!$A$34:$A$777,$A286,СВЦЭМ!$B$34:$B$777,D$260)+'СЕТ СН'!$F$12-'СЕТ СН'!$F$21</f>
        <v>-31.03453004000005</v>
      </c>
      <c r="E286" s="37">
        <f>SUMIFS(СВЦЭМ!$H$34:$H$777,СВЦЭМ!$A$34:$A$777,$A286,СВЦЭМ!$B$34:$B$777,E$260)+'СЕТ СН'!$F$12-'СЕТ СН'!$F$21</f>
        <v>-26.383377630000041</v>
      </c>
      <c r="F286" s="37">
        <f>SUMIFS(СВЦЭМ!$H$34:$H$777,СВЦЭМ!$A$34:$A$777,$A286,СВЦЭМ!$B$34:$B$777,F$260)+'СЕТ СН'!$F$12-'СЕТ СН'!$F$21</f>
        <v>-29.767951290000042</v>
      </c>
      <c r="G286" s="37">
        <f>SUMIFS(СВЦЭМ!$H$34:$H$777,СВЦЭМ!$A$34:$A$777,$A286,СВЦЭМ!$B$34:$B$777,G$260)+'СЕТ СН'!$F$12-'СЕТ СН'!$F$21</f>
        <v>-36.81051451999997</v>
      </c>
      <c r="H286" s="37">
        <f>SUMIFS(СВЦЭМ!$H$34:$H$777,СВЦЭМ!$A$34:$A$777,$A286,СВЦЭМ!$B$34:$B$777,H$260)+'СЕТ СН'!$F$12-'СЕТ СН'!$F$21</f>
        <v>-82.808348179999996</v>
      </c>
      <c r="I286" s="37">
        <f>SUMIFS(СВЦЭМ!$H$34:$H$777,СВЦЭМ!$A$34:$A$777,$A286,СВЦЭМ!$B$34:$B$777,I$260)+'СЕТ СН'!$F$12-'СЕТ СН'!$F$21</f>
        <v>-103.05089150999999</v>
      </c>
      <c r="J286" s="37">
        <f>SUMIFS(СВЦЭМ!$H$34:$H$777,СВЦЭМ!$A$34:$A$777,$A286,СВЦЭМ!$B$34:$B$777,J$260)+'СЕТ СН'!$F$12-'СЕТ СН'!$F$21</f>
        <v>-123.04535916999998</v>
      </c>
      <c r="K286" s="37">
        <f>SUMIFS(СВЦЭМ!$H$34:$H$777,СВЦЭМ!$A$34:$A$777,$A286,СВЦЭМ!$B$34:$B$777,K$260)+'СЕТ СН'!$F$12-'СЕТ СН'!$F$21</f>
        <v>-143.90273044000003</v>
      </c>
      <c r="L286" s="37">
        <f>SUMIFS(СВЦЭМ!$H$34:$H$777,СВЦЭМ!$A$34:$A$777,$A286,СВЦЭМ!$B$34:$B$777,L$260)+'СЕТ СН'!$F$12-'СЕТ СН'!$F$21</f>
        <v>-148.51534812</v>
      </c>
      <c r="M286" s="37">
        <f>SUMIFS(СВЦЭМ!$H$34:$H$777,СВЦЭМ!$A$34:$A$777,$A286,СВЦЭМ!$B$34:$B$777,M$260)+'СЕТ СН'!$F$12-'СЕТ СН'!$F$21</f>
        <v>-147.05288034</v>
      </c>
      <c r="N286" s="37">
        <f>SUMIFS(СВЦЭМ!$H$34:$H$777,СВЦЭМ!$A$34:$A$777,$A286,СВЦЭМ!$B$34:$B$777,N$260)+'СЕТ СН'!$F$12-'СЕТ СН'!$F$21</f>
        <v>-154.21197267000002</v>
      </c>
      <c r="O286" s="37">
        <f>SUMIFS(СВЦЭМ!$H$34:$H$777,СВЦЭМ!$A$34:$A$777,$A286,СВЦЭМ!$B$34:$B$777,O$260)+'СЕТ СН'!$F$12-'СЕТ СН'!$F$21</f>
        <v>-152.26531835999998</v>
      </c>
      <c r="P286" s="37">
        <f>SUMIFS(СВЦЭМ!$H$34:$H$777,СВЦЭМ!$A$34:$A$777,$A286,СВЦЭМ!$B$34:$B$777,P$260)+'СЕТ СН'!$F$12-'СЕТ СН'!$F$21</f>
        <v>-156.43525497000002</v>
      </c>
      <c r="Q286" s="37">
        <f>SUMIFS(СВЦЭМ!$H$34:$H$777,СВЦЭМ!$A$34:$A$777,$A286,СВЦЭМ!$B$34:$B$777,Q$260)+'СЕТ СН'!$F$12-'СЕТ СН'!$F$21</f>
        <v>-160.1948132</v>
      </c>
      <c r="R286" s="37">
        <f>SUMIFS(СВЦЭМ!$H$34:$H$777,СВЦЭМ!$A$34:$A$777,$A286,СВЦЭМ!$B$34:$B$777,R$260)+'СЕТ СН'!$F$12-'СЕТ СН'!$F$21</f>
        <v>-162.79282524000001</v>
      </c>
      <c r="S286" s="37">
        <f>SUMIFS(СВЦЭМ!$H$34:$H$777,СВЦЭМ!$A$34:$A$777,$A286,СВЦЭМ!$B$34:$B$777,S$260)+'СЕТ СН'!$F$12-'СЕТ СН'!$F$21</f>
        <v>-154.69800607000002</v>
      </c>
      <c r="T286" s="37">
        <f>SUMIFS(СВЦЭМ!$H$34:$H$777,СВЦЭМ!$A$34:$A$777,$A286,СВЦЭМ!$B$34:$B$777,T$260)+'СЕТ СН'!$F$12-'СЕТ СН'!$F$21</f>
        <v>-136.37154156999998</v>
      </c>
      <c r="U286" s="37">
        <f>SUMIFS(СВЦЭМ!$H$34:$H$777,СВЦЭМ!$A$34:$A$777,$A286,СВЦЭМ!$B$34:$B$777,U$260)+'СЕТ СН'!$F$12-'СЕТ СН'!$F$21</f>
        <v>-127.48311747000002</v>
      </c>
      <c r="V286" s="37">
        <f>SUMIFS(СВЦЭМ!$H$34:$H$777,СВЦЭМ!$A$34:$A$777,$A286,СВЦЭМ!$B$34:$B$777,V$260)+'СЕТ СН'!$F$12-'СЕТ СН'!$F$21</f>
        <v>-138.62915256999997</v>
      </c>
      <c r="W286" s="37">
        <f>SUMIFS(СВЦЭМ!$H$34:$H$777,СВЦЭМ!$A$34:$A$777,$A286,СВЦЭМ!$B$34:$B$777,W$260)+'СЕТ СН'!$F$12-'СЕТ СН'!$F$21</f>
        <v>-149.72927038</v>
      </c>
      <c r="X286" s="37">
        <f>SUMIFS(СВЦЭМ!$H$34:$H$777,СВЦЭМ!$A$34:$A$777,$A286,СВЦЭМ!$B$34:$B$777,X$260)+'СЕТ СН'!$F$12-'СЕТ СН'!$F$21</f>
        <v>-129.46895554000002</v>
      </c>
      <c r="Y286" s="37">
        <f>SUMIFS(СВЦЭМ!$H$34:$H$777,СВЦЭМ!$A$34:$A$777,$A286,СВЦЭМ!$B$34:$B$777,Y$260)+'СЕТ СН'!$F$12-'СЕТ СН'!$F$21</f>
        <v>-115.21789494000001</v>
      </c>
    </row>
    <row r="287" spans="1:25" ht="15.75" x14ac:dyDescent="0.2">
      <c r="A287" s="36">
        <f t="shared" si="7"/>
        <v>43035</v>
      </c>
      <c r="B287" s="37">
        <f>SUMIFS(СВЦЭМ!$H$34:$H$777,СВЦЭМ!$A$34:$A$777,$A287,СВЦЭМ!$B$34:$B$777,B$260)+'СЕТ СН'!$F$12-'СЕТ СН'!$F$21</f>
        <v>-49.389955389999955</v>
      </c>
      <c r="C287" s="37">
        <f>SUMIFS(СВЦЭМ!$H$34:$H$777,СВЦЭМ!$A$34:$A$777,$A287,СВЦЭМ!$B$34:$B$777,C$260)+'СЕТ СН'!$F$12-'СЕТ СН'!$F$21</f>
        <v>-29.874200579999979</v>
      </c>
      <c r="D287" s="37">
        <f>SUMIFS(СВЦЭМ!$H$34:$H$777,СВЦЭМ!$A$34:$A$777,$A287,СВЦЭМ!$B$34:$B$777,D$260)+'СЕТ СН'!$F$12-'СЕТ СН'!$F$21</f>
        <v>-8.3714877300000126</v>
      </c>
      <c r="E287" s="37">
        <f>SUMIFS(СВЦЭМ!$H$34:$H$777,СВЦЭМ!$A$34:$A$777,$A287,СВЦЭМ!$B$34:$B$777,E$260)+'СЕТ СН'!$F$12-'СЕТ СН'!$F$21</f>
        <v>-8.1156819699999687</v>
      </c>
      <c r="F287" s="37">
        <f>SUMIFS(СВЦЭМ!$H$34:$H$777,СВЦЭМ!$A$34:$A$777,$A287,СВЦЭМ!$B$34:$B$777,F$260)+'СЕТ СН'!$F$12-'СЕТ СН'!$F$21</f>
        <v>-12.93076708000001</v>
      </c>
      <c r="G287" s="37">
        <f>SUMIFS(СВЦЭМ!$H$34:$H$777,СВЦЭМ!$A$34:$A$777,$A287,СВЦЭМ!$B$34:$B$777,G$260)+'СЕТ СН'!$F$12-'СЕТ СН'!$F$21</f>
        <v>-18.142086749999976</v>
      </c>
      <c r="H287" s="37">
        <f>SUMIFS(СВЦЭМ!$H$34:$H$777,СВЦЭМ!$A$34:$A$777,$A287,СВЦЭМ!$B$34:$B$777,H$260)+'СЕТ СН'!$F$12-'СЕТ СН'!$F$21</f>
        <v>-36.267153590000021</v>
      </c>
      <c r="I287" s="37">
        <f>SUMIFS(СВЦЭМ!$H$34:$H$777,СВЦЭМ!$A$34:$A$777,$A287,СВЦЭМ!$B$34:$B$777,I$260)+'СЕТ СН'!$F$12-'СЕТ СН'!$F$21</f>
        <v>-70.461350219999986</v>
      </c>
      <c r="J287" s="37">
        <f>SUMIFS(СВЦЭМ!$H$34:$H$777,СВЦЭМ!$A$34:$A$777,$A287,СВЦЭМ!$B$34:$B$777,J$260)+'СЕТ СН'!$F$12-'СЕТ СН'!$F$21</f>
        <v>-98.875256079999986</v>
      </c>
      <c r="K287" s="37">
        <f>SUMIFS(СВЦЭМ!$H$34:$H$777,СВЦЭМ!$A$34:$A$777,$A287,СВЦЭМ!$B$34:$B$777,K$260)+'СЕТ СН'!$F$12-'СЕТ СН'!$F$21</f>
        <v>-141.88958217999999</v>
      </c>
      <c r="L287" s="37">
        <f>SUMIFS(СВЦЭМ!$H$34:$H$777,СВЦЭМ!$A$34:$A$777,$A287,СВЦЭМ!$B$34:$B$777,L$260)+'СЕТ СН'!$F$12-'СЕТ СН'!$F$21</f>
        <v>-173.84340737000002</v>
      </c>
      <c r="M287" s="37">
        <f>SUMIFS(СВЦЭМ!$H$34:$H$777,СВЦЭМ!$A$34:$A$777,$A287,СВЦЭМ!$B$34:$B$777,M$260)+'СЕТ СН'!$F$12-'СЕТ СН'!$F$21</f>
        <v>-181.98677242000002</v>
      </c>
      <c r="N287" s="37">
        <f>SUMIFS(СВЦЭМ!$H$34:$H$777,СВЦЭМ!$A$34:$A$777,$A287,СВЦЭМ!$B$34:$B$777,N$260)+'СЕТ СН'!$F$12-'СЕТ СН'!$F$21</f>
        <v>-183.68903700999999</v>
      </c>
      <c r="O287" s="37">
        <f>SUMIFS(СВЦЭМ!$H$34:$H$777,СВЦЭМ!$A$34:$A$777,$A287,СВЦЭМ!$B$34:$B$777,O$260)+'СЕТ СН'!$F$12-'СЕТ СН'!$F$21</f>
        <v>-187.22163976000002</v>
      </c>
      <c r="P287" s="37">
        <f>SUMIFS(СВЦЭМ!$H$34:$H$777,СВЦЭМ!$A$34:$A$777,$A287,СВЦЭМ!$B$34:$B$777,P$260)+'СЕТ СН'!$F$12-'СЕТ СН'!$F$21</f>
        <v>-186.55454637000003</v>
      </c>
      <c r="Q287" s="37">
        <f>SUMIFS(СВЦЭМ!$H$34:$H$777,СВЦЭМ!$A$34:$A$777,$A287,СВЦЭМ!$B$34:$B$777,Q$260)+'СЕТ СН'!$F$12-'СЕТ СН'!$F$21</f>
        <v>-185.84250107000003</v>
      </c>
      <c r="R287" s="37">
        <f>SUMIFS(СВЦЭМ!$H$34:$H$777,СВЦЭМ!$A$34:$A$777,$A287,СВЦЭМ!$B$34:$B$777,R$260)+'СЕТ СН'!$F$12-'СЕТ СН'!$F$21</f>
        <v>-188.77802093000003</v>
      </c>
      <c r="S287" s="37">
        <f>SUMIFS(СВЦЭМ!$H$34:$H$777,СВЦЭМ!$A$34:$A$777,$A287,СВЦЭМ!$B$34:$B$777,S$260)+'СЕТ СН'!$F$12-'СЕТ СН'!$F$21</f>
        <v>-185.52624219</v>
      </c>
      <c r="T287" s="37">
        <f>SUMIFS(СВЦЭМ!$H$34:$H$777,СВЦЭМ!$A$34:$A$777,$A287,СВЦЭМ!$B$34:$B$777,T$260)+'СЕТ СН'!$F$12-'СЕТ СН'!$F$21</f>
        <v>-169.04678971999999</v>
      </c>
      <c r="U287" s="37">
        <f>SUMIFS(СВЦЭМ!$H$34:$H$777,СВЦЭМ!$A$34:$A$777,$A287,СВЦЭМ!$B$34:$B$777,U$260)+'СЕТ СН'!$F$12-'СЕТ СН'!$F$21</f>
        <v>-161.80436008999999</v>
      </c>
      <c r="V287" s="37">
        <f>SUMIFS(СВЦЭМ!$H$34:$H$777,СВЦЭМ!$A$34:$A$777,$A287,СВЦЭМ!$B$34:$B$777,V$260)+'СЕТ СН'!$F$12-'СЕТ СН'!$F$21</f>
        <v>-166.75416811999997</v>
      </c>
      <c r="W287" s="37">
        <f>SUMIFS(СВЦЭМ!$H$34:$H$777,СВЦЭМ!$A$34:$A$777,$A287,СВЦЭМ!$B$34:$B$777,W$260)+'СЕТ СН'!$F$12-'СЕТ СН'!$F$21</f>
        <v>-151.36689895000001</v>
      </c>
      <c r="X287" s="37">
        <f>SUMIFS(СВЦЭМ!$H$34:$H$777,СВЦЭМ!$A$34:$A$777,$A287,СВЦЭМ!$B$34:$B$777,X$260)+'СЕТ СН'!$F$12-'СЕТ СН'!$F$21</f>
        <v>-124.22570284</v>
      </c>
      <c r="Y287" s="37">
        <f>SUMIFS(СВЦЭМ!$H$34:$H$777,СВЦЭМ!$A$34:$A$777,$A287,СВЦЭМ!$B$34:$B$777,Y$260)+'СЕТ СН'!$F$12-'СЕТ СН'!$F$21</f>
        <v>-88.058279860000027</v>
      </c>
    </row>
    <row r="288" spans="1:25" ht="15.75" x14ac:dyDescent="0.2">
      <c r="A288" s="36">
        <f t="shared" si="7"/>
        <v>43036</v>
      </c>
      <c r="B288" s="37">
        <f>SUMIFS(СВЦЭМ!$H$34:$H$777,СВЦЭМ!$A$34:$A$777,$A288,СВЦЭМ!$B$34:$B$777,B$260)+'СЕТ СН'!$F$12-'СЕТ СН'!$F$21</f>
        <v>-43.447879230000012</v>
      </c>
      <c r="C288" s="37">
        <f>SUMIFS(СВЦЭМ!$H$34:$H$777,СВЦЭМ!$A$34:$A$777,$A288,СВЦЭМ!$B$34:$B$777,C$260)+'СЕТ СН'!$F$12-'СЕТ СН'!$F$21</f>
        <v>-42.344398559999945</v>
      </c>
      <c r="D288" s="37">
        <f>SUMIFS(СВЦЭМ!$H$34:$H$777,СВЦЭМ!$A$34:$A$777,$A288,СВЦЭМ!$B$34:$B$777,D$260)+'СЕТ СН'!$F$12-'СЕТ СН'!$F$21</f>
        <v>-27.545597530000009</v>
      </c>
      <c r="E288" s="37">
        <f>SUMIFS(СВЦЭМ!$H$34:$H$777,СВЦЭМ!$A$34:$A$777,$A288,СВЦЭМ!$B$34:$B$777,E$260)+'СЕТ СН'!$F$12-'СЕТ СН'!$F$21</f>
        <v>-30.018316980000009</v>
      </c>
      <c r="F288" s="37">
        <f>SUMIFS(СВЦЭМ!$H$34:$H$777,СВЦЭМ!$A$34:$A$777,$A288,СВЦЭМ!$B$34:$B$777,F$260)+'СЕТ СН'!$F$12-'СЕТ СН'!$F$21</f>
        <v>-29.383833399999958</v>
      </c>
      <c r="G288" s="37">
        <f>SUMIFS(СВЦЭМ!$H$34:$H$777,СВЦЭМ!$A$34:$A$777,$A288,СВЦЭМ!$B$34:$B$777,G$260)+'СЕТ СН'!$F$12-'СЕТ СН'!$F$21</f>
        <v>-31.489719909999963</v>
      </c>
      <c r="H288" s="37">
        <f>SUMIFS(СВЦЭМ!$H$34:$H$777,СВЦЭМ!$A$34:$A$777,$A288,СВЦЭМ!$B$34:$B$777,H$260)+'СЕТ СН'!$F$12-'СЕТ СН'!$F$21</f>
        <v>-39.717692530000022</v>
      </c>
      <c r="I288" s="37">
        <f>SUMIFS(СВЦЭМ!$H$34:$H$777,СВЦЭМ!$A$34:$A$777,$A288,СВЦЭМ!$B$34:$B$777,I$260)+'СЕТ СН'!$F$12-'СЕТ СН'!$F$21</f>
        <v>-70.649374809999983</v>
      </c>
      <c r="J288" s="37">
        <f>SUMIFS(СВЦЭМ!$H$34:$H$777,СВЦЭМ!$A$34:$A$777,$A288,СВЦЭМ!$B$34:$B$777,J$260)+'СЕТ СН'!$F$12-'СЕТ СН'!$F$21</f>
        <v>-113.70159835999999</v>
      </c>
      <c r="K288" s="37">
        <f>SUMIFS(СВЦЭМ!$H$34:$H$777,СВЦЭМ!$A$34:$A$777,$A288,СВЦЭМ!$B$34:$B$777,K$260)+'СЕТ СН'!$F$12-'СЕТ СН'!$F$21</f>
        <v>-140.44740373000002</v>
      </c>
      <c r="L288" s="37">
        <f>SUMIFS(СВЦЭМ!$H$34:$H$777,СВЦЭМ!$A$34:$A$777,$A288,СВЦЭМ!$B$34:$B$777,L$260)+'СЕТ СН'!$F$12-'СЕТ СН'!$F$21</f>
        <v>-166.41490103000001</v>
      </c>
      <c r="M288" s="37">
        <f>SUMIFS(СВЦЭМ!$H$34:$H$777,СВЦЭМ!$A$34:$A$777,$A288,СВЦЭМ!$B$34:$B$777,M$260)+'СЕТ СН'!$F$12-'СЕТ СН'!$F$21</f>
        <v>-170.65285361999997</v>
      </c>
      <c r="N288" s="37">
        <f>SUMIFS(СВЦЭМ!$H$34:$H$777,СВЦЭМ!$A$34:$A$777,$A288,СВЦЭМ!$B$34:$B$777,N$260)+'СЕТ СН'!$F$12-'СЕТ СН'!$F$21</f>
        <v>-175.61295919999998</v>
      </c>
      <c r="O288" s="37">
        <f>SUMIFS(СВЦЭМ!$H$34:$H$777,СВЦЭМ!$A$34:$A$777,$A288,СВЦЭМ!$B$34:$B$777,O$260)+'СЕТ СН'!$F$12-'СЕТ СН'!$F$21</f>
        <v>-180.10898555</v>
      </c>
      <c r="P288" s="37">
        <f>SUMIFS(СВЦЭМ!$H$34:$H$777,СВЦЭМ!$A$34:$A$777,$A288,СВЦЭМ!$B$34:$B$777,P$260)+'СЕТ СН'!$F$12-'СЕТ СН'!$F$21</f>
        <v>-172.60394952000001</v>
      </c>
      <c r="Q288" s="37">
        <f>SUMIFS(СВЦЭМ!$H$34:$H$777,СВЦЭМ!$A$34:$A$777,$A288,СВЦЭМ!$B$34:$B$777,Q$260)+'СЕТ СН'!$F$12-'СЕТ СН'!$F$21</f>
        <v>-169.45316639999999</v>
      </c>
      <c r="R288" s="37">
        <f>SUMIFS(СВЦЭМ!$H$34:$H$777,СВЦЭМ!$A$34:$A$777,$A288,СВЦЭМ!$B$34:$B$777,R$260)+'СЕТ СН'!$F$12-'СЕТ СН'!$F$21</f>
        <v>-173.37096853999998</v>
      </c>
      <c r="S288" s="37">
        <f>SUMIFS(СВЦЭМ!$H$34:$H$777,СВЦЭМ!$A$34:$A$777,$A288,СВЦЭМ!$B$34:$B$777,S$260)+'СЕТ СН'!$F$12-'СЕТ СН'!$F$21</f>
        <v>-166.04611635999998</v>
      </c>
      <c r="T288" s="37">
        <f>SUMIFS(СВЦЭМ!$H$34:$H$777,СВЦЭМ!$A$34:$A$777,$A288,СВЦЭМ!$B$34:$B$777,T$260)+'СЕТ СН'!$F$12-'СЕТ СН'!$F$21</f>
        <v>-153.77035483999998</v>
      </c>
      <c r="U288" s="37">
        <f>SUMIFS(СВЦЭМ!$H$34:$H$777,СВЦЭМ!$A$34:$A$777,$A288,СВЦЭМ!$B$34:$B$777,U$260)+'СЕТ СН'!$F$12-'СЕТ СН'!$F$21</f>
        <v>-156.44123635</v>
      </c>
      <c r="V288" s="37">
        <f>SUMIFS(СВЦЭМ!$H$34:$H$777,СВЦЭМ!$A$34:$A$777,$A288,СВЦЭМ!$B$34:$B$777,V$260)+'СЕТ СН'!$F$12-'СЕТ СН'!$F$21</f>
        <v>-169.82928636000003</v>
      </c>
      <c r="W288" s="37">
        <f>SUMIFS(СВЦЭМ!$H$34:$H$777,СВЦЭМ!$A$34:$A$777,$A288,СВЦЭМ!$B$34:$B$777,W$260)+'СЕТ СН'!$F$12-'СЕТ СН'!$F$21</f>
        <v>-142.46548988000001</v>
      </c>
      <c r="X288" s="37">
        <f>SUMIFS(СВЦЭМ!$H$34:$H$777,СВЦЭМ!$A$34:$A$777,$A288,СВЦЭМ!$B$34:$B$777,X$260)+'СЕТ СН'!$F$12-'СЕТ СН'!$F$21</f>
        <v>-135.64159297999998</v>
      </c>
      <c r="Y288" s="37">
        <f>SUMIFS(СВЦЭМ!$H$34:$H$777,СВЦЭМ!$A$34:$A$777,$A288,СВЦЭМ!$B$34:$B$777,Y$260)+'СЕТ СН'!$F$12-'СЕТ СН'!$F$21</f>
        <v>-90.262190289999978</v>
      </c>
    </row>
    <row r="289" spans="1:27" ht="15.75" x14ac:dyDescent="0.2">
      <c r="A289" s="36">
        <f t="shared" si="7"/>
        <v>43037</v>
      </c>
      <c r="B289" s="37">
        <f>SUMIFS(СВЦЭМ!$H$34:$H$777,СВЦЭМ!$A$34:$A$777,$A289,СВЦЭМ!$B$34:$B$777,B$260)+'СЕТ СН'!$F$12-'СЕТ СН'!$F$21</f>
        <v>-16.627108829999997</v>
      </c>
      <c r="C289" s="37">
        <f>SUMIFS(СВЦЭМ!$H$34:$H$777,СВЦЭМ!$A$34:$A$777,$A289,СВЦЭМ!$B$34:$B$777,C$260)+'СЕТ СН'!$F$12-'СЕТ СН'!$F$21</f>
        <v>-26.280991879999988</v>
      </c>
      <c r="D289" s="37">
        <f>SUMIFS(СВЦЭМ!$H$34:$H$777,СВЦЭМ!$A$34:$A$777,$A289,СВЦЭМ!$B$34:$B$777,D$260)+'СЕТ СН'!$F$12-'СЕТ СН'!$F$21</f>
        <v>-13.38437706000002</v>
      </c>
      <c r="E289" s="37">
        <f>SUMIFS(СВЦЭМ!$H$34:$H$777,СВЦЭМ!$A$34:$A$777,$A289,СВЦЭМ!$B$34:$B$777,E$260)+'СЕТ СН'!$F$12-'СЕТ СН'!$F$21</f>
        <v>-14.038778770000022</v>
      </c>
      <c r="F289" s="37">
        <f>SUMIFS(СВЦЭМ!$H$34:$H$777,СВЦЭМ!$A$34:$A$777,$A289,СВЦЭМ!$B$34:$B$777,F$260)+'СЕТ СН'!$F$12-'СЕТ СН'!$F$21</f>
        <v>-14.786071080000056</v>
      </c>
      <c r="G289" s="37">
        <f>SUMIFS(СВЦЭМ!$H$34:$H$777,СВЦЭМ!$A$34:$A$777,$A289,СВЦЭМ!$B$34:$B$777,G$260)+'СЕТ СН'!$F$12-'СЕТ СН'!$F$21</f>
        <v>-13.311520159999986</v>
      </c>
      <c r="H289" s="37">
        <f>SUMIFS(СВЦЭМ!$H$34:$H$777,СВЦЭМ!$A$34:$A$777,$A289,СВЦЭМ!$B$34:$B$777,H$260)+'СЕТ СН'!$F$12-'СЕТ СН'!$F$21</f>
        <v>-8.3541188100000454</v>
      </c>
      <c r="I289" s="37">
        <f>SUMIFS(СВЦЭМ!$H$34:$H$777,СВЦЭМ!$A$34:$A$777,$A289,СВЦЭМ!$B$34:$B$777,I$260)+'СЕТ СН'!$F$12-'СЕТ СН'!$F$21</f>
        <v>-11.147961190000046</v>
      </c>
      <c r="J289" s="37">
        <f>SUMIFS(СВЦЭМ!$H$34:$H$777,СВЦЭМ!$A$34:$A$777,$A289,СВЦЭМ!$B$34:$B$777,J$260)+'СЕТ СН'!$F$12-'СЕТ СН'!$F$21</f>
        <v>-68.708379340000022</v>
      </c>
      <c r="K289" s="37">
        <f>SUMIFS(СВЦЭМ!$H$34:$H$777,СВЦЭМ!$A$34:$A$777,$A289,СВЦЭМ!$B$34:$B$777,K$260)+'СЕТ СН'!$F$12-'СЕТ СН'!$F$21</f>
        <v>-128.42162400000001</v>
      </c>
      <c r="L289" s="37">
        <f>SUMIFS(СВЦЭМ!$H$34:$H$777,СВЦЭМ!$A$34:$A$777,$A289,СВЦЭМ!$B$34:$B$777,L$260)+'СЕТ СН'!$F$12-'СЕТ СН'!$F$21</f>
        <v>-178.36819097</v>
      </c>
      <c r="M289" s="37">
        <f>SUMIFS(СВЦЭМ!$H$34:$H$777,СВЦЭМ!$A$34:$A$777,$A289,СВЦЭМ!$B$34:$B$777,M$260)+'СЕТ СН'!$F$12-'СЕТ СН'!$F$21</f>
        <v>-199.32470065000001</v>
      </c>
      <c r="N289" s="37">
        <f>SUMIFS(СВЦЭМ!$H$34:$H$777,СВЦЭМ!$A$34:$A$777,$A289,СВЦЭМ!$B$34:$B$777,N$260)+'СЕТ СН'!$F$12-'СЕТ СН'!$F$21</f>
        <v>-195.07862043</v>
      </c>
      <c r="O289" s="37">
        <f>SUMIFS(СВЦЭМ!$H$34:$H$777,СВЦЭМ!$A$34:$A$777,$A289,СВЦЭМ!$B$34:$B$777,O$260)+'СЕТ СН'!$F$12-'СЕТ СН'!$F$21</f>
        <v>-187.74303574999999</v>
      </c>
      <c r="P289" s="37">
        <f>SUMIFS(СВЦЭМ!$H$34:$H$777,СВЦЭМ!$A$34:$A$777,$A289,СВЦЭМ!$B$34:$B$777,P$260)+'СЕТ СН'!$F$12-'СЕТ СН'!$F$21</f>
        <v>-159.43323184000002</v>
      </c>
      <c r="Q289" s="37">
        <f>SUMIFS(СВЦЭМ!$H$34:$H$777,СВЦЭМ!$A$34:$A$777,$A289,СВЦЭМ!$B$34:$B$777,Q$260)+'СЕТ СН'!$F$12-'СЕТ СН'!$F$21</f>
        <v>-163.38912807999998</v>
      </c>
      <c r="R289" s="37">
        <f>SUMIFS(СВЦЭМ!$H$34:$H$777,СВЦЭМ!$A$34:$A$777,$A289,СВЦЭМ!$B$34:$B$777,R$260)+'СЕТ СН'!$F$12-'СЕТ СН'!$F$21</f>
        <v>-165.43700738000001</v>
      </c>
      <c r="S289" s="37">
        <f>SUMIFS(СВЦЭМ!$H$34:$H$777,СВЦЭМ!$A$34:$A$777,$A289,СВЦЭМ!$B$34:$B$777,S$260)+'СЕТ СН'!$F$12-'СЕТ СН'!$F$21</f>
        <v>-160.31052303000001</v>
      </c>
      <c r="T289" s="37">
        <f>SUMIFS(СВЦЭМ!$H$34:$H$777,СВЦЭМ!$A$34:$A$777,$A289,СВЦЭМ!$B$34:$B$777,T$260)+'СЕТ СН'!$F$12-'СЕТ СН'!$F$21</f>
        <v>-193.75029465</v>
      </c>
      <c r="U289" s="37">
        <f>SUMIFS(СВЦЭМ!$H$34:$H$777,СВЦЭМ!$A$34:$A$777,$A289,СВЦЭМ!$B$34:$B$777,U$260)+'СЕТ СН'!$F$12-'СЕТ СН'!$F$21</f>
        <v>-194.71462902000002</v>
      </c>
      <c r="V289" s="37">
        <f>SUMIFS(СВЦЭМ!$H$34:$H$777,СВЦЭМ!$A$34:$A$777,$A289,СВЦЭМ!$B$34:$B$777,V$260)+'СЕТ СН'!$F$12-'СЕТ СН'!$F$21</f>
        <v>-182.63516816999999</v>
      </c>
      <c r="W289" s="37">
        <f>SUMIFS(СВЦЭМ!$H$34:$H$777,СВЦЭМ!$A$34:$A$777,$A289,СВЦЭМ!$B$34:$B$777,W$260)+'СЕТ СН'!$F$12-'СЕТ СН'!$F$21</f>
        <v>-138.57742962999998</v>
      </c>
      <c r="X289" s="37">
        <f>SUMIFS(СВЦЭМ!$H$34:$H$777,СВЦЭМ!$A$34:$A$777,$A289,СВЦЭМ!$B$34:$B$777,X$260)+'СЕТ СН'!$F$12-'СЕТ СН'!$F$21</f>
        <v>-80.003437109999993</v>
      </c>
      <c r="Y289" s="37">
        <f>SUMIFS(СВЦЭМ!$H$34:$H$777,СВЦЭМ!$A$34:$A$777,$A289,СВЦЭМ!$B$34:$B$777,Y$260)+'СЕТ СН'!$F$12-'СЕТ СН'!$F$21</f>
        <v>-37.675266549999947</v>
      </c>
    </row>
    <row r="290" spans="1:27" ht="15.75" x14ac:dyDescent="0.2">
      <c r="A290" s="36">
        <f t="shared" si="7"/>
        <v>43038</v>
      </c>
      <c r="B290" s="37">
        <f>SUMIFS(СВЦЭМ!$H$34:$H$777,СВЦЭМ!$A$34:$A$777,$A290,СВЦЭМ!$B$34:$B$777,B$260)+'СЕТ СН'!$F$12-'СЕТ СН'!$F$21</f>
        <v>-65.675168090000057</v>
      </c>
      <c r="C290" s="37">
        <f>SUMIFS(СВЦЭМ!$H$34:$H$777,СВЦЭМ!$A$34:$A$777,$A290,СВЦЭМ!$B$34:$B$777,C$260)+'СЕТ СН'!$F$12-'СЕТ СН'!$F$21</f>
        <v>-77.180241459999991</v>
      </c>
      <c r="D290" s="37">
        <f>SUMIFS(СВЦЭМ!$H$34:$H$777,СВЦЭМ!$A$34:$A$777,$A290,СВЦЭМ!$B$34:$B$777,D$260)+'СЕТ СН'!$F$12-'СЕТ СН'!$F$21</f>
        <v>-83.242764319999992</v>
      </c>
      <c r="E290" s="37">
        <f>SUMIFS(СВЦЭМ!$H$34:$H$777,СВЦЭМ!$A$34:$A$777,$A290,СВЦЭМ!$B$34:$B$777,E$260)+'СЕТ СН'!$F$12-'СЕТ СН'!$F$21</f>
        <v>-65.831929429999946</v>
      </c>
      <c r="F290" s="37">
        <f>SUMIFS(СВЦЭМ!$H$34:$H$777,СВЦЭМ!$A$34:$A$777,$A290,СВЦЭМ!$B$34:$B$777,F$260)+'СЕТ СН'!$F$12-'СЕТ СН'!$F$21</f>
        <v>-85.241530940000018</v>
      </c>
      <c r="G290" s="37">
        <f>SUMIFS(СВЦЭМ!$H$34:$H$777,СВЦЭМ!$A$34:$A$777,$A290,СВЦЭМ!$B$34:$B$777,G$260)+'СЕТ СН'!$F$12-'СЕТ СН'!$F$21</f>
        <v>-77.484282800000017</v>
      </c>
      <c r="H290" s="37">
        <f>SUMIFS(СВЦЭМ!$H$34:$H$777,СВЦЭМ!$A$34:$A$777,$A290,СВЦЭМ!$B$34:$B$777,H$260)+'СЕТ СН'!$F$12-'СЕТ СН'!$F$21</f>
        <v>-65.422752719999949</v>
      </c>
      <c r="I290" s="37">
        <f>SUMIFS(СВЦЭМ!$H$34:$H$777,СВЦЭМ!$A$34:$A$777,$A290,СВЦЭМ!$B$34:$B$777,I$260)+'СЕТ СН'!$F$12-'СЕТ СН'!$F$21</f>
        <v>-69.29633173000002</v>
      </c>
      <c r="J290" s="37">
        <f>SUMIFS(СВЦЭМ!$H$34:$H$777,СВЦЭМ!$A$34:$A$777,$A290,СВЦЭМ!$B$34:$B$777,J$260)+'СЕТ СН'!$F$12-'СЕТ СН'!$F$21</f>
        <v>-99.860139259999983</v>
      </c>
      <c r="K290" s="37">
        <f>SUMIFS(СВЦЭМ!$H$34:$H$777,СВЦЭМ!$A$34:$A$777,$A290,СВЦЭМ!$B$34:$B$777,K$260)+'СЕТ СН'!$F$12-'СЕТ СН'!$F$21</f>
        <v>-149.02262643</v>
      </c>
      <c r="L290" s="37">
        <f>SUMIFS(СВЦЭМ!$H$34:$H$777,СВЦЭМ!$A$34:$A$777,$A290,СВЦЭМ!$B$34:$B$777,L$260)+'СЕТ СН'!$F$12-'СЕТ СН'!$F$21</f>
        <v>-160.9602155</v>
      </c>
      <c r="M290" s="37">
        <f>SUMIFS(СВЦЭМ!$H$34:$H$777,СВЦЭМ!$A$34:$A$777,$A290,СВЦЭМ!$B$34:$B$777,M$260)+'СЕТ СН'!$F$12-'СЕТ СН'!$F$21</f>
        <v>-161.75184282999999</v>
      </c>
      <c r="N290" s="37">
        <f>SUMIFS(СВЦЭМ!$H$34:$H$777,СВЦЭМ!$A$34:$A$777,$A290,СВЦЭМ!$B$34:$B$777,N$260)+'СЕТ СН'!$F$12-'СЕТ СН'!$F$21</f>
        <v>-167.63223514999999</v>
      </c>
      <c r="O290" s="37">
        <f>SUMIFS(СВЦЭМ!$H$34:$H$777,СВЦЭМ!$A$34:$A$777,$A290,СВЦЭМ!$B$34:$B$777,O$260)+'СЕТ СН'!$F$12-'СЕТ СН'!$F$21</f>
        <v>-170.14008348999999</v>
      </c>
      <c r="P290" s="37">
        <f>SUMIFS(СВЦЭМ!$H$34:$H$777,СВЦЭМ!$A$34:$A$777,$A290,СВЦЭМ!$B$34:$B$777,P$260)+'СЕТ СН'!$F$12-'СЕТ СН'!$F$21</f>
        <v>-174.46617938000003</v>
      </c>
      <c r="Q290" s="37">
        <f>SUMIFS(СВЦЭМ!$H$34:$H$777,СВЦЭМ!$A$34:$A$777,$A290,СВЦЭМ!$B$34:$B$777,Q$260)+'СЕТ СН'!$F$12-'СЕТ СН'!$F$21</f>
        <v>-178.00556619000002</v>
      </c>
      <c r="R290" s="37">
        <f>SUMIFS(СВЦЭМ!$H$34:$H$777,СВЦЭМ!$A$34:$A$777,$A290,СВЦЭМ!$B$34:$B$777,R$260)+'СЕТ СН'!$F$12-'СЕТ СН'!$F$21</f>
        <v>-180.90588373000003</v>
      </c>
      <c r="S290" s="37">
        <f>SUMIFS(СВЦЭМ!$H$34:$H$777,СВЦЭМ!$A$34:$A$777,$A290,СВЦЭМ!$B$34:$B$777,S$260)+'СЕТ СН'!$F$12-'СЕТ СН'!$F$21</f>
        <v>-175.22432215999999</v>
      </c>
      <c r="T290" s="37">
        <f>SUMIFS(СВЦЭМ!$H$34:$H$777,СВЦЭМ!$A$34:$A$777,$A290,СВЦЭМ!$B$34:$B$777,T$260)+'СЕТ СН'!$F$12-'СЕТ СН'!$F$21</f>
        <v>-172.26558729999999</v>
      </c>
      <c r="U290" s="37">
        <f>SUMIFS(СВЦЭМ!$H$34:$H$777,СВЦЭМ!$A$34:$A$777,$A290,СВЦЭМ!$B$34:$B$777,U$260)+'СЕТ СН'!$F$12-'СЕТ СН'!$F$21</f>
        <v>-203.28748207000001</v>
      </c>
      <c r="V290" s="37">
        <f>SUMIFS(СВЦЭМ!$H$34:$H$777,СВЦЭМ!$A$34:$A$777,$A290,СВЦЭМ!$B$34:$B$777,V$260)+'СЕТ СН'!$F$12-'СЕТ СН'!$F$21</f>
        <v>-190.47384541999998</v>
      </c>
      <c r="W290" s="37">
        <f>SUMIFS(СВЦЭМ!$H$34:$H$777,СВЦЭМ!$A$34:$A$777,$A290,СВЦЭМ!$B$34:$B$777,W$260)+'СЕТ СН'!$F$12-'СЕТ СН'!$F$21</f>
        <v>-160.33385941</v>
      </c>
      <c r="X290" s="37">
        <f>SUMIFS(СВЦЭМ!$H$34:$H$777,СВЦЭМ!$A$34:$A$777,$A290,СВЦЭМ!$B$34:$B$777,X$260)+'СЕТ СН'!$F$12-'СЕТ СН'!$F$21</f>
        <v>-136.10544654</v>
      </c>
      <c r="Y290" s="37">
        <f>SUMIFS(СВЦЭМ!$H$34:$H$777,СВЦЭМ!$A$34:$A$777,$A290,СВЦЭМ!$B$34:$B$777,Y$260)+'СЕТ СН'!$F$12-'СЕТ СН'!$F$21</f>
        <v>-111.50504264</v>
      </c>
    </row>
    <row r="291" spans="1:27" ht="15.75" x14ac:dyDescent="0.2">
      <c r="A291" s="36">
        <f t="shared" si="7"/>
        <v>43039</v>
      </c>
      <c r="B291" s="37">
        <f>SUMIFS(СВЦЭМ!$H$34:$H$777,СВЦЭМ!$A$34:$A$777,$A291,СВЦЭМ!$B$34:$B$777,B$260)+'СЕТ СН'!$F$12-'СЕТ СН'!$F$21</f>
        <v>-45.218116369999962</v>
      </c>
      <c r="C291" s="37">
        <f>SUMIFS(СВЦЭМ!$H$34:$H$777,СВЦЭМ!$A$34:$A$777,$A291,СВЦЭМ!$B$34:$B$777,C$260)+'СЕТ СН'!$F$12-'СЕТ СН'!$F$21</f>
        <v>-54.503900489999978</v>
      </c>
      <c r="D291" s="37">
        <f>SUMIFS(СВЦЭМ!$H$34:$H$777,СВЦЭМ!$A$34:$A$777,$A291,СВЦЭМ!$B$34:$B$777,D$260)+'СЕТ СН'!$F$12-'СЕТ СН'!$F$21</f>
        <v>-30.868463959999985</v>
      </c>
      <c r="E291" s="37">
        <f>SUMIFS(СВЦЭМ!$H$34:$H$777,СВЦЭМ!$A$34:$A$777,$A291,СВЦЭМ!$B$34:$B$777,E$260)+'СЕТ СН'!$F$12-'СЕТ СН'!$F$21</f>
        <v>-20.300352060000023</v>
      </c>
      <c r="F291" s="37">
        <f>SUMIFS(СВЦЭМ!$H$34:$H$777,СВЦЭМ!$A$34:$A$777,$A291,СВЦЭМ!$B$34:$B$777,F$260)+'СЕТ СН'!$F$12-'СЕТ СН'!$F$21</f>
        <v>-19.59813459999998</v>
      </c>
      <c r="G291" s="37">
        <f>SUMIFS(СВЦЭМ!$H$34:$H$777,СВЦЭМ!$A$34:$A$777,$A291,СВЦЭМ!$B$34:$B$777,G$260)+'СЕТ СН'!$F$12-'СЕТ СН'!$F$21</f>
        <v>-35.913334859999964</v>
      </c>
      <c r="H291" s="37">
        <f>SUMIFS(СВЦЭМ!$H$34:$H$777,СВЦЭМ!$A$34:$A$777,$A291,СВЦЭМ!$B$34:$B$777,H$260)+'СЕТ СН'!$F$12-'СЕТ СН'!$F$21</f>
        <v>-60.849251269999968</v>
      </c>
      <c r="I291" s="37">
        <f>SUMIFS(СВЦЭМ!$H$34:$H$777,СВЦЭМ!$A$34:$A$777,$A291,СВЦЭМ!$B$34:$B$777,I$260)+'СЕТ СН'!$F$12-'СЕТ СН'!$F$21</f>
        <v>-50.484855909999965</v>
      </c>
      <c r="J291" s="37">
        <f>SUMIFS(СВЦЭМ!$H$34:$H$777,СВЦЭМ!$A$34:$A$777,$A291,СВЦЭМ!$B$34:$B$777,J$260)+'СЕТ СН'!$F$12-'СЕТ СН'!$F$21</f>
        <v>-78.378450110000017</v>
      </c>
      <c r="K291" s="37">
        <f>SUMIFS(СВЦЭМ!$H$34:$H$777,СВЦЭМ!$A$34:$A$777,$A291,СВЦЭМ!$B$34:$B$777,K$260)+'СЕТ СН'!$F$12-'СЕТ СН'!$F$21</f>
        <v>-123.64808020999999</v>
      </c>
      <c r="L291" s="37">
        <f>SUMIFS(СВЦЭМ!$H$34:$H$777,СВЦЭМ!$A$34:$A$777,$A291,СВЦЭМ!$B$34:$B$777,L$260)+'СЕТ СН'!$F$12-'СЕТ СН'!$F$21</f>
        <v>-148.05028486999998</v>
      </c>
      <c r="M291" s="37">
        <f>SUMIFS(СВЦЭМ!$H$34:$H$777,СВЦЭМ!$A$34:$A$777,$A291,СВЦЭМ!$B$34:$B$777,M$260)+'СЕТ СН'!$F$12-'СЕТ СН'!$F$21</f>
        <v>-147.93100738999999</v>
      </c>
      <c r="N291" s="37">
        <f>SUMIFS(СВЦЭМ!$H$34:$H$777,СВЦЭМ!$A$34:$A$777,$A291,СВЦЭМ!$B$34:$B$777,N$260)+'СЕТ СН'!$F$12-'СЕТ СН'!$F$21</f>
        <v>-152.84970356000002</v>
      </c>
      <c r="O291" s="37">
        <f>SUMIFS(СВЦЭМ!$H$34:$H$777,СВЦЭМ!$A$34:$A$777,$A291,СВЦЭМ!$B$34:$B$777,O$260)+'СЕТ СН'!$F$12-'СЕТ СН'!$F$21</f>
        <v>-151.39291901000001</v>
      </c>
      <c r="P291" s="37">
        <f>SUMIFS(СВЦЭМ!$H$34:$H$777,СВЦЭМ!$A$34:$A$777,$A291,СВЦЭМ!$B$34:$B$777,P$260)+'СЕТ СН'!$F$12-'СЕТ СН'!$F$21</f>
        <v>-154.94013244000001</v>
      </c>
      <c r="Q291" s="37">
        <f>SUMIFS(СВЦЭМ!$H$34:$H$777,СВЦЭМ!$A$34:$A$777,$A291,СВЦЭМ!$B$34:$B$777,Q$260)+'СЕТ СН'!$F$12-'СЕТ СН'!$F$21</f>
        <v>-155.38090833000001</v>
      </c>
      <c r="R291" s="37">
        <f>SUMIFS(СВЦЭМ!$H$34:$H$777,СВЦЭМ!$A$34:$A$777,$A291,СВЦЭМ!$B$34:$B$777,R$260)+'СЕТ СН'!$F$12-'СЕТ СН'!$F$21</f>
        <v>-160.01917001999999</v>
      </c>
      <c r="S291" s="37">
        <f>SUMIFS(СВЦЭМ!$H$34:$H$777,СВЦЭМ!$A$34:$A$777,$A291,СВЦЭМ!$B$34:$B$777,S$260)+'СЕТ СН'!$F$12-'СЕТ СН'!$F$21</f>
        <v>-155.54476953</v>
      </c>
      <c r="T291" s="37">
        <f>SUMIFS(СВЦЭМ!$H$34:$H$777,СВЦЭМ!$A$34:$A$777,$A291,СВЦЭМ!$B$34:$B$777,T$260)+'СЕТ СН'!$F$12-'СЕТ СН'!$F$21</f>
        <v>-176.87905303999997</v>
      </c>
      <c r="U291" s="37">
        <f>SUMIFS(СВЦЭМ!$H$34:$H$777,СВЦЭМ!$A$34:$A$777,$A291,СВЦЭМ!$B$34:$B$777,U$260)+'СЕТ СН'!$F$12-'СЕТ СН'!$F$21</f>
        <v>-200.53142711999999</v>
      </c>
      <c r="V291" s="37">
        <f>SUMIFS(СВЦЭМ!$H$34:$H$777,СВЦЭМ!$A$34:$A$777,$A291,СВЦЭМ!$B$34:$B$777,V$260)+'СЕТ СН'!$F$12-'СЕТ СН'!$F$21</f>
        <v>-181.62823444000003</v>
      </c>
      <c r="W291" s="37">
        <f>SUMIFS(СВЦЭМ!$H$34:$H$777,СВЦЭМ!$A$34:$A$777,$A291,СВЦЭМ!$B$34:$B$777,W$260)+'СЕТ СН'!$F$12-'СЕТ СН'!$F$21</f>
        <v>-152.96476468999998</v>
      </c>
      <c r="X291" s="37">
        <f>SUMIFS(СВЦЭМ!$H$34:$H$777,СВЦЭМ!$A$34:$A$777,$A291,СВЦЭМ!$B$34:$B$777,X$260)+'СЕТ СН'!$F$12-'СЕТ СН'!$F$21</f>
        <v>-121.10649789000001</v>
      </c>
      <c r="Y291" s="37">
        <f>SUMIFS(СВЦЭМ!$H$34:$H$777,СВЦЭМ!$A$34:$A$777,$A291,СВЦЭМ!$B$34:$B$777,Y$260)+'СЕТ СН'!$F$12-'СЕТ СН'!$F$21</f>
        <v>-85.207757879999974</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26"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27"/>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7" customFormat="1" ht="12.75" customHeight="1" x14ac:dyDescent="0.2">
      <c r="A296" s="128"/>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01.10.2017</v>
      </c>
      <c r="B297" s="37">
        <f>SUMIFS(СВЦЭМ!$I$34:$I$777,СВЦЭМ!$A$34:$A$777,$A297,СВЦЭМ!$B$34:$B$777,B$296)+'СЕТ СН'!$F$13-'СЕТ СН'!$F$21</f>
        <v>-578.75</v>
      </c>
      <c r="C297" s="37">
        <f>SUMIFS(СВЦЭМ!$I$34:$I$777,СВЦЭМ!$A$34:$A$777,$A297,СВЦЭМ!$B$34:$B$777,C$296)+'СЕТ СН'!$F$13-'СЕТ СН'!$F$21</f>
        <v>-578.75</v>
      </c>
      <c r="D297" s="37">
        <f>SUMIFS(СВЦЭМ!$I$34:$I$777,СВЦЭМ!$A$34:$A$777,$A297,СВЦЭМ!$B$34:$B$777,D$296)+'СЕТ СН'!$F$13-'СЕТ СН'!$F$21</f>
        <v>-578.75</v>
      </c>
      <c r="E297" s="37">
        <f>SUMIFS(СВЦЭМ!$I$34:$I$777,СВЦЭМ!$A$34:$A$777,$A297,СВЦЭМ!$B$34:$B$777,E$296)+'СЕТ СН'!$F$13-'СЕТ СН'!$F$21</f>
        <v>-578.75</v>
      </c>
      <c r="F297" s="37">
        <f>SUMIFS(СВЦЭМ!$I$34:$I$777,СВЦЭМ!$A$34:$A$777,$A297,СВЦЭМ!$B$34:$B$777,F$296)+'СЕТ СН'!$F$13-'СЕТ СН'!$F$21</f>
        <v>-578.75</v>
      </c>
      <c r="G297" s="37">
        <f>SUMIFS(СВЦЭМ!$I$34:$I$777,СВЦЭМ!$A$34:$A$777,$A297,СВЦЭМ!$B$34:$B$777,G$296)+'СЕТ СН'!$F$13-'СЕТ СН'!$F$21</f>
        <v>-578.75</v>
      </c>
      <c r="H297" s="37">
        <f>SUMIFS(СВЦЭМ!$I$34:$I$777,СВЦЭМ!$A$34:$A$777,$A297,СВЦЭМ!$B$34:$B$777,H$296)+'СЕТ СН'!$F$13-'СЕТ СН'!$F$21</f>
        <v>-578.75</v>
      </c>
      <c r="I297" s="37">
        <f>SUMIFS(СВЦЭМ!$I$34:$I$777,СВЦЭМ!$A$34:$A$777,$A297,СВЦЭМ!$B$34:$B$777,I$296)+'СЕТ СН'!$F$13-'СЕТ СН'!$F$21</f>
        <v>-578.75</v>
      </c>
      <c r="J297" s="37">
        <f>SUMIFS(СВЦЭМ!$I$34:$I$777,СВЦЭМ!$A$34:$A$777,$A297,СВЦЭМ!$B$34:$B$777,J$296)+'СЕТ СН'!$F$13-'СЕТ СН'!$F$21</f>
        <v>-578.75</v>
      </c>
      <c r="K297" s="37">
        <f>SUMIFS(СВЦЭМ!$I$34:$I$777,СВЦЭМ!$A$34:$A$777,$A297,СВЦЭМ!$B$34:$B$777,K$296)+'СЕТ СН'!$F$13-'СЕТ СН'!$F$21</f>
        <v>-578.75</v>
      </c>
      <c r="L297" s="37">
        <f>SUMIFS(СВЦЭМ!$I$34:$I$777,СВЦЭМ!$A$34:$A$777,$A297,СВЦЭМ!$B$34:$B$777,L$296)+'СЕТ СН'!$F$13-'СЕТ СН'!$F$21</f>
        <v>-578.75</v>
      </c>
      <c r="M297" s="37">
        <f>SUMIFS(СВЦЭМ!$I$34:$I$777,СВЦЭМ!$A$34:$A$777,$A297,СВЦЭМ!$B$34:$B$777,M$296)+'СЕТ СН'!$F$13-'СЕТ СН'!$F$21</f>
        <v>-578.75</v>
      </c>
      <c r="N297" s="37">
        <f>SUMIFS(СВЦЭМ!$I$34:$I$777,СВЦЭМ!$A$34:$A$777,$A297,СВЦЭМ!$B$34:$B$777,N$296)+'СЕТ СН'!$F$13-'СЕТ СН'!$F$21</f>
        <v>-578.75</v>
      </c>
      <c r="O297" s="37">
        <f>SUMIFS(СВЦЭМ!$I$34:$I$777,СВЦЭМ!$A$34:$A$777,$A297,СВЦЭМ!$B$34:$B$777,O$296)+'СЕТ СН'!$F$13-'СЕТ СН'!$F$21</f>
        <v>-578.75</v>
      </c>
      <c r="P297" s="37">
        <f>SUMIFS(СВЦЭМ!$I$34:$I$777,СВЦЭМ!$A$34:$A$777,$A297,СВЦЭМ!$B$34:$B$777,P$296)+'СЕТ СН'!$F$13-'СЕТ СН'!$F$21</f>
        <v>-578.75</v>
      </c>
      <c r="Q297" s="37">
        <f>SUMIFS(СВЦЭМ!$I$34:$I$777,СВЦЭМ!$A$34:$A$777,$A297,СВЦЭМ!$B$34:$B$777,Q$296)+'СЕТ СН'!$F$13-'СЕТ СН'!$F$21</f>
        <v>-578.75</v>
      </c>
      <c r="R297" s="37">
        <f>SUMIFS(СВЦЭМ!$I$34:$I$777,СВЦЭМ!$A$34:$A$777,$A297,СВЦЭМ!$B$34:$B$777,R$296)+'СЕТ СН'!$F$13-'СЕТ СН'!$F$21</f>
        <v>-578.75</v>
      </c>
      <c r="S297" s="37">
        <f>SUMIFS(СВЦЭМ!$I$34:$I$777,СВЦЭМ!$A$34:$A$777,$A297,СВЦЭМ!$B$34:$B$777,S$296)+'СЕТ СН'!$F$13-'СЕТ СН'!$F$21</f>
        <v>-578.75</v>
      </c>
      <c r="T297" s="37">
        <f>SUMIFS(СВЦЭМ!$I$34:$I$777,СВЦЭМ!$A$34:$A$777,$A297,СВЦЭМ!$B$34:$B$777,T$296)+'СЕТ СН'!$F$13-'СЕТ СН'!$F$21</f>
        <v>-578.75</v>
      </c>
      <c r="U297" s="37">
        <f>SUMIFS(СВЦЭМ!$I$34:$I$777,СВЦЭМ!$A$34:$A$777,$A297,СВЦЭМ!$B$34:$B$777,U$296)+'СЕТ СН'!$F$13-'СЕТ СН'!$F$21</f>
        <v>-578.75</v>
      </c>
      <c r="V297" s="37">
        <f>SUMIFS(СВЦЭМ!$I$34:$I$777,СВЦЭМ!$A$34:$A$777,$A297,СВЦЭМ!$B$34:$B$777,V$296)+'СЕТ СН'!$F$13-'СЕТ СН'!$F$21</f>
        <v>-578.75</v>
      </c>
      <c r="W297" s="37">
        <f>SUMIFS(СВЦЭМ!$I$34:$I$777,СВЦЭМ!$A$34:$A$777,$A297,СВЦЭМ!$B$34:$B$777,W$296)+'СЕТ СН'!$F$13-'СЕТ СН'!$F$21</f>
        <v>-578.75</v>
      </c>
      <c r="X297" s="37">
        <f>SUMIFS(СВЦЭМ!$I$34:$I$777,СВЦЭМ!$A$34:$A$777,$A297,СВЦЭМ!$B$34:$B$777,X$296)+'СЕТ СН'!$F$13-'СЕТ СН'!$F$21</f>
        <v>-578.75</v>
      </c>
      <c r="Y297" s="37">
        <f>SUMIFS(СВЦЭМ!$I$34:$I$777,СВЦЭМ!$A$34:$A$777,$A297,СВЦЭМ!$B$34:$B$777,Y$296)+'СЕТ СН'!$F$13-'СЕТ СН'!$F$21</f>
        <v>-578.75</v>
      </c>
      <c r="AA297" s="46"/>
    </row>
    <row r="298" spans="1:27" ht="15.75" x14ac:dyDescent="0.2">
      <c r="A298" s="36">
        <f>A297+1</f>
        <v>43010</v>
      </c>
      <c r="B298" s="37">
        <f>SUMIFS(СВЦЭМ!$I$34:$I$777,СВЦЭМ!$A$34:$A$777,$A298,СВЦЭМ!$B$34:$B$777,B$296)+'СЕТ СН'!$F$13-'СЕТ СН'!$F$21</f>
        <v>-578.75</v>
      </c>
      <c r="C298" s="37">
        <f>SUMIFS(СВЦЭМ!$I$34:$I$777,СВЦЭМ!$A$34:$A$777,$A298,СВЦЭМ!$B$34:$B$777,C$296)+'СЕТ СН'!$F$13-'СЕТ СН'!$F$21</f>
        <v>-578.75</v>
      </c>
      <c r="D298" s="37">
        <f>SUMIFS(СВЦЭМ!$I$34:$I$777,СВЦЭМ!$A$34:$A$777,$A298,СВЦЭМ!$B$34:$B$777,D$296)+'СЕТ СН'!$F$13-'СЕТ СН'!$F$21</f>
        <v>-578.75</v>
      </c>
      <c r="E298" s="37">
        <f>SUMIFS(СВЦЭМ!$I$34:$I$777,СВЦЭМ!$A$34:$A$777,$A298,СВЦЭМ!$B$34:$B$777,E$296)+'СЕТ СН'!$F$13-'СЕТ СН'!$F$21</f>
        <v>-578.75</v>
      </c>
      <c r="F298" s="37">
        <f>SUMIFS(СВЦЭМ!$I$34:$I$777,СВЦЭМ!$A$34:$A$777,$A298,СВЦЭМ!$B$34:$B$777,F$296)+'СЕТ СН'!$F$13-'СЕТ СН'!$F$21</f>
        <v>-578.75</v>
      </c>
      <c r="G298" s="37">
        <f>SUMIFS(СВЦЭМ!$I$34:$I$777,СВЦЭМ!$A$34:$A$777,$A298,СВЦЭМ!$B$34:$B$777,G$296)+'СЕТ СН'!$F$13-'СЕТ СН'!$F$21</f>
        <v>-578.75</v>
      </c>
      <c r="H298" s="37">
        <f>SUMIFS(СВЦЭМ!$I$34:$I$777,СВЦЭМ!$A$34:$A$777,$A298,СВЦЭМ!$B$34:$B$777,H$296)+'СЕТ СН'!$F$13-'СЕТ СН'!$F$21</f>
        <v>-578.75</v>
      </c>
      <c r="I298" s="37">
        <f>SUMIFS(СВЦЭМ!$I$34:$I$777,СВЦЭМ!$A$34:$A$777,$A298,СВЦЭМ!$B$34:$B$777,I$296)+'СЕТ СН'!$F$13-'СЕТ СН'!$F$21</f>
        <v>-578.75</v>
      </c>
      <c r="J298" s="37">
        <f>SUMIFS(СВЦЭМ!$I$34:$I$777,СВЦЭМ!$A$34:$A$777,$A298,СВЦЭМ!$B$34:$B$777,J$296)+'СЕТ СН'!$F$13-'СЕТ СН'!$F$21</f>
        <v>-578.75</v>
      </c>
      <c r="K298" s="37">
        <f>SUMIFS(СВЦЭМ!$I$34:$I$777,СВЦЭМ!$A$34:$A$777,$A298,СВЦЭМ!$B$34:$B$777,K$296)+'СЕТ СН'!$F$13-'СЕТ СН'!$F$21</f>
        <v>-578.75</v>
      </c>
      <c r="L298" s="37">
        <f>SUMIFS(СВЦЭМ!$I$34:$I$777,СВЦЭМ!$A$34:$A$777,$A298,СВЦЭМ!$B$34:$B$777,L$296)+'СЕТ СН'!$F$13-'СЕТ СН'!$F$21</f>
        <v>-578.75</v>
      </c>
      <c r="M298" s="37">
        <f>SUMIFS(СВЦЭМ!$I$34:$I$777,СВЦЭМ!$A$34:$A$777,$A298,СВЦЭМ!$B$34:$B$777,M$296)+'СЕТ СН'!$F$13-'СЕТ СН'!$F$21</f>
        <v>-578.75</v>
      </c>
      <c r="N298" s="37">
        <f>SUMIFS(СВЦЭМ!$I$34:$I$777,СВЦЭМ!$A$34:$A$777,$A298,СВЦЭМ!$B$34:$B$777,N$296)+'СЕТ СН'!$F$13-'СЕТ СН'!$F$21</f>
        <v>-578.75</v>
      </c>
      <c r="O298" s="37">
        <f>SUMIFS(СВЦЭМ!$I$34:$I$777,СВЦЭМ!$A$34:$A$777,$A298,СВЦЭМ!$B$34:$B$777,O$296)+'СЕТ СН'!$F$13-'СЕТ СН'!$F$21</f>
        <v>-578.75</v>
      </c>
      <c r="P298" s="37">
        <f>SUMIFS(СВЦЭМ!$I$34:$I$777,СВЦЭМ!$A$34:$A$777,$A298,СВЦЭМ!$B$34:$B$777,P$296)+'СЕТ СН'!$F$13-'СЕТ СН'!$F$21</f>
        <v>-578.75</v>
      </c>
      <c r="Q298" s="37">
        <f>SUMIFS(СВЦЭМ!$I$34:$I$777,СВЦЭМ!$A$34:$A$777,$A298,СВЦЭМ!$B$34:$B$777,Q$296)+'СЕТ СН'!$F$13-'СЕТ СН'!$F$21</f>
        <v>-578.75</v>
      </c>
      <c r="R298" s="37">
        <f>SUMIFS(СВЦЭМ!$I$34:$I$777,СВЦЭМ!$A$34:$A$777,$A298,СВЦЭМ!$B$34:$B$777,R$296)+'СЕТ СН'!$F$13-'СЕТ СН'!$F$21</f>
        <v>-578.75</v>
      </c>
      <c r="S298" s="37">
        <f>SUMIFS(СВЦЭМ!$I$34:$I$777,СВЦЭМ!$A$34:$A$777,$A298,СВЦЭМ!$B$34:$B$777,S$296)+'СЕТ СН'!$F$13-'СЕТ СН'!$F$21</f>
        <v>-578.75</v>
      </c>
      <c r="T298" s="37">
        <f>SUMIFS(СВЦЭМ!$I$34:$I$777,СВЦЭМ!$A$34:$A$777,$A298,СВЦЭМ!$B$34:$B$777,T$296)+'СЕТ СН'!$F$13-'СЕТ СН'!$F$21</f>
        <v>-578.75</v>
      </c>
      <c r="U298" s="37">
        <f>SUMIFS(СВЦЭМ!$I$34:$I$777,СВЦЭМ!$A$34:$A$777,$A298,СВЦЭМ!$B$34:$B$777,U$296)+'СЕТ СН'!$F$13-'СЕТ СН'!$F$21</f>
        <v>-578.75</v>
      </c>
      <c r="V298" s="37">
        <f>SUMIFS(СВЦЭМ!$I$34:$I$777,СВЦЭМ!$A$34:$A$777,$A298,СВЦЭМ!$B$34:$B$777,V$296)+'СЕТ СН'!$F$13-'СЕТ СН'!$F$21</f>
        <v>-578.75</v>
      </c>
      <c r="W298" s="37">
        <f>SUMIFS(СВЦЭМ!$I$34:$I$777,СВЦЭМ!$A$34:$A$777,$A298,СВЦЭМ!$B$34:$B$777,W$296)+'СЕТ СН'!$F$13-'СЕТ СН'!$F$21</f>
        <v>-578.75</v>
      </c>
      <c r="X298" s="37">
        <f>SUMIFS(СВЦЭМ!$I$34:$I$777,СВЦЭМ!$A$34:$A$777,$A298,СВЦЭМ!$B$34:$B$777,X$296)+'СЕТ СН'!$F$13-'СЕТ СН'!$F$21</f>
        <v>-578.75</v>
      </c>
      <c r="Y298" s="37">
        <f>SUMIFS(СВЦЭМ!$I$34:$I$777,СВЦЭМ!$A$34:$A$777,$A298,СВЦЭМ!$B$34:$B$777,Y$296)+'СЕТ СН'!$F$13-'СЕТ СН'!$F$21</f>
        <v>-578.75</v>
      </c>
    </row>
    <row r="299" spans="1:27" ht="15.75" x14ac:dyDescent="0.2">
      <c r="A299" s="36">
        <f t="shared" ref="A299:A327" si="8">A298+1</f>
        <v>43011</v>
      </c>
      <c r="B299" s="37">
        <f>SUMIFS(СВЦЭМ!$I$34:$I$777,СВЦЭМ!$A$34:$A$777,$A299,СВЦЭМ!$B$34:$B$777,B$296)+'СЕТ СН'!$F$13-'СЕТ СН'!$F$21</f>
        <v>-578.75</v>
      </c>
      <c r="C299" s="37">
        <f>SUMIFS(СВЦЭМ!$I$34:$I$777,СВЦЭМ!$A$34:$A$777,$A299,СВЦЭМ!$B$34:$B$777,C$296)+'СЕТ СН'!$F$13-'СЕТ СН'!$F$21</f>
        <v>-578.75</v>
      </c>
      <c r="D299" s="37">
        <f>SUMIFS(СВЦЭМ!$I$34:$I$777,СВЦЭМ!$A$34:$A$777,$A299,СВЦЭМ!$B$34:$B$777,D$296)+'СЕТ СН'!$F$13-'СЕТ СН'!$F$21</f>
        <v>-578.75</v>
      </c>
      <c r="E299" s="37">
        <f>SUMIFS(СВЦЭМ!$I$34:$I$777,СВЦЭМ!$A$34:$A$777,$A299,СВЦЭМ!$B$34:$B$777,E$296)+'СЕТ СН'!$F$13-'СЕТ СН'!$F$21</f>
        <v>-578.75</v>
      </c>
      <c r="F299" s="37">
        <f>SUMIFS(СВЦЭМ!$I$34:$I$777,СВЦЭМ!$A$34:$A$777,$A299,СВЦЭМ!$B$34:$B$777,F$296)+'СЕТ СН'!$F$13-'СЕТ СН'!$F$21</f>
        <v>-578.75</v>
      </c>
      <c r="G299" s="37">
        <f>SUMIFS(СВЦЭМ!$I$34:$I$777,СВЦЭМ!$A$34:$A$777,$A299,СВЦЭМ!$B$34:$B$777,G$296)+'СЕТ СН'!$F$13-'СЕТ СН'!$F$21</f>
        <v>-578.75</v>
      </c>
      <c r="H299" s="37">
        <f>SUMIFS(СВЦЭМ!$I$34:$I$777,СВЦЭМ!$A$34:$A$777,$A299,СВЦЭМ!$B$34:$B$777,H$296)+'СЕТ СН'!$F$13-'СЕТ СН'!$F$21</f>
        <v>-578.75</v>
      </c>
      <c r="I299" s="37">
        <f>SUMIFS(СВЦЭМ!$I$34:$I$777,СВЦЭМ!$A$34:$A$777,$A299,СВЦЭМ!$B$34:$B$777,I$296)+'СЕТ СН'!$F$13-'СЕТ СН'!$F$21</f>
        <v>-578.75</v>
      </c>
      <c r="J299" s="37">
        <f>SUMIFS(СВЦЭМ!$I$34:$I$777,СВЦЭМ!$A$34:$A$777,$A299,СВЦЭМ!$B$34:$B$777,J$296)+'СЕТ СН'!$F$13-'СЕТ СН'!$F$21</f>
        <v>-578.75</v>
      </c>
      <c r="K299" s="37">
        <f>SUMIFS(СВЦЭМ!$I$34:$I$777,СВЦЭМ!$A$34:$A$777,$A299,СВЦЭМ!$B$34:$B$777,K$296)+'СЕТ СН'!$F$13-'СЕТ СН'!$F$21</f>
        <v>-578.75</v>
      </c>
      <c r="L299" s="37">
        <f>SUMIFS(СВЦЭМ!$I$34:$I$777,СВЦЭМ!$A$34:$A$777,$A299,СВЦЭМ!$B$34:$B$777,L$296)+'СЕТ СН'!$F$13-'СЕТ СН'!$F$21</f>
        <v>-578.75</v>
      </c>
      <c r="M299" s="37">
        <f>SUMIFS(СВЦЭМ!$I$34:$I$777,СВЦЭМ!$A$34:$A$777,$A299,СВЦЭМ!$B$34:$B$777,M$296)+'СЕТ СН'!$F$13-'СЕТ СН'!$F$21</f>
        <v>-578.75</v>
      </c>
      <c r="N299" s="37">
        <f>SUMIFS(СВЦЭМ!$I$34:$I$777,СВЦЭМ!$A$34:$A$777,$A299,СВЦЭМ!$B$34:$B$777,N$296)+'СЕТ СН'!$F$13-'СЕТ СН'!$F$21</f>
        <v>-578.75</v>
      </c>
      <c r="O299" s="37">
        <f>SUMIFS(СВЦЭМ!$I$34:$I$777,СВЦЭМ!$A$34:$A$777,$A299,СВЦЭМ!$B$34:$B$777,O$296)+'СЕТ СН'!$F$13-'СЕТ СН'!$F$21</f>
        <v>-578.75</v>
      </c>
      <c r="P299" s="37">
        <f>SUMIFS(СВЦЭМ!$I$34:$I$777,СВЦЭМ!$A$34:$A$777,$A299,СВЦЭМ!$B$34:$B$777,P$296)+'СЕТ СН'!$F$13-'СЕТ СН'!$F$21</f>
        <v>-578.75</v>
      </c>
      <c r="Q299" s="37">
        <f>SUMIFS(СВЦЭМ!$I$34:$I$777,СВЦЭМ!$A$34:$A$777,$A299,СВЦЭМ!$B$34:$B$777,Q$296)+'СЕТ СН'!$F$13-'СЕТ СН'!$F$21</f>
        <v>-578.75</v>
      </c>
      <c r="R299" s="37">
        <f>SUMIFS(СВЦЭМ!$I$34:$I$777,СВЦЭМ!$A$34:$A$777,$A299,СВЦЭМ!$B$34:$B$777,R$296)+'СЕТ СН'!$F$13-'СЕТ СН'!$F$21</f>
        <v>-578.75</v>
      </c>
      <c r="S299" s="37">
        <f>SUMIFS(СВЦЭМ!$I$34:$I$777,СВЦЭМ!$A$34:$A$777,$A299,СВЦЭМ!$B$34:$B$777,S$296)+'СЕТ СН'!$F$13-'СЕТ СН'!$F$21</f>
        <v>-578.75</v>
      </c>
      <c r="T299" s="37">
        <f>SUMIFS(СВЦЭМ!$I$34:$I$777,СВЦЭМ!$A$34:$A$777,$A299,СВЦЭМ!$B$34:$B$777,T$296)+'СЕТ СН'!$F$13-'СЕТ СН'!$F$21</f>
        <v>-578.75</v>
      </c>
      <c r="U299" s="37">
        <f>SUMIFS(СВЦЭМ!$I$34:$I$777,СВЦЭМ!$A$34:$A$777,$A299,СВЦЭМ!$B$34:$B$777,U$296)+'СЕТ СН'!$F$13-'СЕТ СН'!$F$21</f>
        <v>-578.75</v>
      </c>
      <c r="V299" s="37">
        <f>SUMIFS(СВЦЭМ!$I$34:$I$777,СВЦЭМ!$A$34:$A$777,$A299,СВЦЭМ!$B$34:$B$777,V$296)+'СЕТ СН'!$F$13-'СЕТ СН'!$F$21</f>
        <v>-578.75</v>
      </c>
      <c r="W299" s="37">
        <f>SUMIFS(СВЦЭМ!$I$34:$I$777,СВЦЭМ!$A$34:$A$777,$A299,СВЦЭМ!$B$34:$B$777,W$296)+'СЕТ СН'!$F$13-'СЕТ СН'!$F$21</f>
        <v>-578.75</v>
      </c>
      <c r="X299" s="37">
        <f>SUMIFS(СВЦЭМ!$I$34:$I$777,СВЦЭМ!$A$34:$A$777,$A299,СВЦЭМ!$B$34:$B$777,X$296)+'СЕТ СН'!$F$13-'СЕТ СН'!$F$21</f>
        <v>-578.75</v>
      </c>
      <c r="Y299" s="37">
        <f>SUMIFS(СВЦЭМ!$I$34:$I$777,СВЦЭМ!$A$34:$A$777,$A299,СВЦЭМ!$B$34:$B$777,Y$296)+'СЕТ СН'!$F$13-'СЕТ СН'!$F$21</f>
        <v>-578.75</v>
      </c>
    </row>
    <row r="300" spans="1:27" ht="15.75" x14ac:dyDescent="0.2">
      <c r="A300" s="36">
        <f t="shared" si="8"/>
        <v>43012</v>
      </c>
      <c r="B300" s="37">
        <f>SUMIFS(СВЦЭМ!$I$34:$I$777,СВЦЭМ!$A$34:$A$777,$A300,СВЦЭМ!$B$34:$B$777,B$296)+'СЕТ СН'!$F$13-'СЕТ СН'!$F$21</f>
        <v>-578.75</v>
      </c>
      <c r="C300" s="37">
        <f>SUMIFS(СВЦЭМ!$I$34:$I$777,СВЦЭМ!$A$34:$A$777,$A300,СВЦЭМ!$B$34:$B$777,C$296)+'СЕТ СН'!$F$13-'СЕТ СН'!$F$21</f>
        <v>-578.75</v>
      </c>
      <c r="D300" s="37">
        <f>SUMIFS(СВЦЭМ!$I$34:$I$777,СВЦЭМ!$A$34:$A$777,$A300,СВЦЭМ!$B$34:$B$777,D$296)+'СЕТ СН'!$F$13-'СЕТ СН'!$F$21</f>
        <v>-578.75</v>
      </c>
      <c r="E300" s="37">
        <f>SUMIFS(СВЦЭМ!$I$34:$I$777,СВЦЭМ!$A$34:$A$777,$A300,СВЦЭМ!$B$34:$B$777,E$296)+'СЕТ СН'!$F$13-'СЕТ СН'!$F$21</f>
        <v>-578.75</v>
      </c>
      <c r="F300" s="37">
        <f>SUMIFS(СВЦЭМ!$I$34:$I$777,СВЦЭМ!$A$34:$A$777,$A300,СВЦЭМ!$B$34:$B$777,F$296)+'СЕТ СН'!$F$13-'СЕТ СН'!$F$21</f>
        <v>-578.75</v>
      </c>
      <c r="G300" s="37">
        <f>SUMIFS(СВЦЭМ!$I$34:$I$777,СВЦЭМ!$A$34:$A$777,$A300,СВЦЭМ!$B$34:$B$777,G$296)+'СЕТ СН'!$F$13-'СЕТ СН'!$F$21</f>
        <v>-578.75</v>
      </c>
      <c r="H300" s="37">
        <f>SUMIFS(СВЦЭМ!$I$34:$I$777,СВЦЭМ!$A$34:$A$777,$A300,СВЦЭМ!$B$34:$B$777,H$296)+'СЕТ СН'!$F$13-'СЕТ СН'!$F$21</f>
        <v>-578.75</v>
      </c>
      <c r="I300" s="37">
        <f>SUMIFS(СВЦЭМ!$I$34:$I$777,СВЦЭМ!$A$34:$A$777,$A300,СВЦЭМ!$B$34:$B$777,I$296)+'СЕТ СН'!$F$13-'СЕТ СН'!$F$21</f>
        <v>-578.75</v>
      </c>
      <c r="J300" s="37">
        <f>SUMIFS(СВЦЭМ!$I$34:$I$777,СВЦЭМ!$A$34:$A$777,$A300,СВЦЭМ!$B$34:$B$777,J$296)+'СЕТ СН'!$F$13-'СЕТ СН'!$F$21</f>
        <v>-578.75</v>
      </c>
      <c r="K300" s="37">
        <f>SUMIFS(СВЦЭМ!$I$34:$I$777,СВЦЭМ!$A$34:$A$777,$A300,СВЦЭМ!$B$34:$B$777,K$296)+'СЕТ СН'!$F$13-'СЕТ СН'!$F$21</f>
        <v>-578.75</v>
      </c>
      <c r="L300" s="37">
        <f>SUMIFS(СВЦЭМ!$I$34:$I$777,СВЦЭМ!$A$34:$A$777,$A300,СВЦЭМ!$B$34:$B$777,L$296)+'СЕТ СН'!$F$13-'СЕТ СН'!$F$21</f>
        <v>-578.75</v>
      </c>
      <c r="M300" s="37">
        <f>SUMIFS(СВЦЭМ!$I$34:$I$777,СВЦЭМ!$A$34:$A$777,$A300,СВЦЭМ!$B$34:$B$777,M$296)+'СЕТ СН'!$F$13-'СЕТ СН'!$F$21</f>
        <v>-578.75</v>
      </c>
      <c r="N300" s="37">
        <f>SUMIFS(СВЦЭМ!$I$34:$I$777,СВЦЭМ!$A$34:$A$777,$A300,СВЦЭМ!$B$34:$B$777,N$296)+'СЕТ СН'!$F$13-'СЕТ СН'!$F$21</f>
        <v>-578.75</v>
      </c>
      <c r="O300" s="37">
        <f>SUMIFS(СВЦЭМ!$I$34:$I$777,СВЦЭМ!$A$34:$A$777,$A300,СВЦЭМ!$B$34:$B$777,O$296)+'СЕТ СН'!$F$13-'СЕТ СН'!$F$21</f>
        <v>-578.75</v>
      </c>
      <c r="P300" s="37">
        <f>SUMIFS(СВЦЭМ!$I$34:$I$777,СВЦЭМ!$A$34:$A$777,$A300,СВЦЭМ!$B$34:$B$777,P$296)+'СЕТ СН'!$F$13-'СЕТ СН'!$F$21</f>
        <v>-578.75</v>
      </c>
      <c r="Q300" s="37">
        <f>SUMIFS(СВЦЭМ!$I$34:$I$777,СВЦЭМ!$A$34:$A$777,$A300,СВЦЭМ!$B$34:$B$777,Q$296)+'СЕТ СН'!$F$13-'СЕТ СН'!$F$21</f>
        <v>-578.75</v>
      </c>
      <c r="R300" s="37">
        <f>SUMIFS(СВЦЭМ!$I$34:$I$777,СВЦЭМ!$A$34:$A$777,$A300,СВЦЭМ!$B$34:$B$777,R$296)+'СЕТ СН'!$F$13-'СЕТ СН'!$F$21</f>
        <v>-578.75</v>
      </c>
      <c r="S300" s="37">
        <f>SUMIFS(СВЦЭМ!$I$34:$I$777,СВЦЭМ!$A$34:$A$777,$A300,СВЦЭМ!$B$34:$B$777,S$296)+'СЕТ СН'!$F$13-'СЕТ СН'!$F$21</f>
        <v>-578.75</v>
      </c>
      <c r="T300" s="37">
        <f>SUMIFS(СВЦЭМ!$I$34:$I$777,СВЦЭМ!$A$34:$A$777,$A300,СВЦЭМ!$B$34:$B$777,T$296)+'СЕТ СН'!$F$13-'СЕТ СН'!$F$21</f>
        <v>-578.75</v>
      </c>
      <c r="U300" s="37">
        <f>SUMIFS(СВЦЭМ!$I$34:$I$777,СВЦЭМ!$A$34:$A$777,$A300,СВЦЭМ!$B$34:$B$777,U$296)+'СЕТ СН'!$F$13-'СЕТ СН'!$F$21</f>
        <v>-578.75</v>
      </c>
      <c r="V300" s="37">
        <f>SUMIFS(СВЦЭМ!$I$34:$I$777,СВЦЭМ!$A$34:$A$777,$A300,СВЦЭМ!$B$34:$B$777,V$296)+'СЕТ СН'!$F$13-'СЕТ СН'!$F$21</f>
        <v>-578.75</v>
      </c>
      <c r="W300" s="37">
        <f>SUMIFS(СВЦЭМ!$I$34:$I$777,СВЦЭМ!$A$34:$A$777,$A300,СВЦЭМ!$B$34:$B$777,W$296)+'СЕТ СН'!$F$13-'СЕТ СН'!$F$21</f>
        <v>-578.75</v>
      </c>
      <c r="X300" s="37">
        <f>SUMIFS(СВЦЭМ!$I$34:$I$777,СВЦЭМ!$A$34:$A$777,$A300,СВЦЭМ!$B$34:$B$777,X$296)+'СЕТ СН'!$F$13-'СЕТ СН'!$F$21</f>
        <v>-578.75</v>
      </c>
      <c r="Y300" s="37">
        <f>SUMIFS(СВЦЭМ!$I$34:$I$777,СВЦЭМ!$A$34:$A$777,$A300,СВЦЭМ!$B$34:$B$777,Y$296)+'СЕТ СН'!$F$13-'СЕТ СН'!$F$21</f>
        <v>-578.75</v>
      </c>
    </row>
    <row r="301" spans="1:27" ht="15.75" x14ac:dyDescent="0.2">
      <c r="A301" s="36">
        <f t="shared" si="8"/>
        <v>43013</v>
      </c>
      <c r="B301" s="37">
        <f>SUMIFS(СВЦЭМ!$I$34:$I$777,СВЦЭМ!$A$34:$A$777,$A301,СВЦЭМ!$B$34:$B$777,B$296)+'СЕТ СН'!$F$13-'СЕТ СН'!$F$21</f>
        <v>-578.75</v>
      </c>
      <c r="C301" s="37">
        <f>SUMIFS(СВЦЭМ!$I$34:$I$777,СВЦЭМ!$A$34:$A$777,$A301,СВЦЭМ!$B$34:$B$777,C$296)+'СЕТ СН'!$F$13-'СЕТ СН'!$F$21</f>
        <v>-578.75</v>
      </c>
      <c r="D301" s="37">
        <f>SUMIFS(СВЦЭМ!$I$34:$I$777,СВЦЭМ!$A$34:$A$777,$A301,СВЦЭМ!$B$34:$B$777,D$296)+'СЕТ СН'!$F$13-'СЕТ СН'!$F$21</f>
        <v>-578.75</v>
      </c>
      <c r="E301" s="37">
        <f>SUMIFS(СВЦЭМ!$I$34:$I$777,СВЦЭМ!$A$34:$A$777,$A301,СВЦЭМ!$B$34:$B$777,E$296)+'СЕТ СН'!$F$13-'СЕТ СН'!$F$21</f>
        <v>-578.75</v>
      </c>
      <c r="F301" s="37">
        <f>SUMIFS(СВЦЭМ!$I$34:$I$777,СВЦЭМ!$A$34:$A$777,$A301,СВЦЭМ!$B$34:$B$777,F$296)+'СЕТ СН'!$F$13-'СЕТ СН'!$F$21</f>
        <v>-578.75</v>
      </c>
      <c r="G301" s="37">
        <f>SUMIFS(СВЦЭМ!$I$34:$I$777,СВЦЭМ!$A$34:$A$777,$A301,СВЦЭМ!$B$34:$B$777,G$296)+'СЕТ СН'!$F$13-'СЕТ СН'!$F$21</f>
        <v>-578.75</v>
      </c>
      <c r="H301" s="37">
        <f>SUMIFS(СВЦЭМ!$I$34:$I$777,СВЦЭМ!$A$34:$A$777,$A301,СВЦЭМ!$B$34:$B$777,H$296)+'СЕТ СН'!$F$13-'СЕТ СН'!$F$21</f>
        <v>-578.75</v>
      </c>
      <c r="I301" s="37">
        <f>SUMIFS(СВЦЭМ!$I$34:$I$777,СВЦЭМ!$A$34:$A$777,$A301,СВЦЭМ!$B$34:$B$777,I$296)+'СЕТ СН'!$F$13-'СЕТ СН'!$F$21</f>
        <v>-578.75</v>
      </c>
      <c r="J301" s="37">
        <f>SUMIFS(СВЦЭМ!$I$34:$I$777,СВЦЭМ!$A$34:$A$777,$A301,СВЦЭМ!$B$34:$B$777,J$296)+'СЕТ СН'!$F$13-'СЕТ СН'!$F$21</f>
        <v>-578.75</v>
      </c>
      <c r="K301" s="37">
        <f>SUMIFS(СВЦЭМ!$I$34:$I$777,СВЦЭМ!$A$34:$A$777,$A301,СВЦЭМ!$B$34:$B$777,K$296)+'СЕТ СН'!$F$13-'СЕТ СН'!$F$21</f>
        <v>-578.75</v>
      </c>
      <c r="L301" s="37">
        <f>SUMIFS(СВЦЭМ!$I$34:$I$777,СВЦЭМ!$A$34:$A$777,$A301,СВЦЭМ!$B$34:$B$777,L$296)+'СЕТ СН'!$F$13-'СЕТ СН'!$F$21</f>
        <v>-578.75</v>
      </c>
      <c r="M301" s="37">
        <f>SUMIFS(СВЦЭМ!$I$34:$I$777,СВЦЭМ!$A$34:$A$777,$A301,СВЦЭМ!$B$34:$B$777,M$296)+'СЕТ СН'!$F$13-'СЕТ СН'!$F$21</f>
        <v>-578.75</v>
      </c>
      <c r="N301" s="37">
        <f>SUMIFS(СВЦЭМ!$I$34:$I$777,СВЦЭМ!$A$34:$A$777,$A301,СВЦЭМ!$B$34:$B$777,N$296)+'СЕТ СН'!$F$13-'СЕТ СН'!$F$21</f>
        <v>-578.75</v>
      </c>
      <c r="O301" s="37">
        <f>SUMIFS(СВЦЭМ!$I$34:$I$777,СВЦЭМ!$A$34:$A$777,$A301,СВЦЭМ!$B$34:$B$777,O$296)+'СЕТ СН'!$F$13-'СЕТ СН'!$F$21</f>
        <v>-578.75</v>
      </c>
      <c r="P301" s="37">
        <f>SUMIFS(СВЦЭМ!$I$34:$I$777,СВЦЭМ!$A$34:$A$777,$A301,СВЦЭМ!$B$34:$B$777,P$296)+'СЕТ СН'!$F$13-'СЕТ СН'!$F$21</f>
        <v>-578.75</v>
      </c>
      <c r="Q301" s="37">
        <f>SUMIFS(СВЦЭМ!$I$34:$I$777,СВЦЭМ!$A$34:$A$777,$A301,СВЦЭМ!$B$34:$B$777,Q$296)+'СЕТ СН'!$F$13-'СЕТ СН'!$F$21</f>
        <v>-578.75</v>
      </c>
      <c r="R301" s="37">
        <f>SUMIFS(СВЦЭМ!$I$34:$I$777,СВЦЭМ!$A$34:$A$777,$A301,СВЦЭМ!$B$34:$B$777,R$296)+'СЕТ СН'!$F$13-'СЕТ СН'!$F$21</f>
        <v>-578.75</v>
      </c>
      <c r="S301" s="37">
        <f>SUMIFS(СВЦЭМ!$I$34:$I$777,СВЦЭМ!$A$34:$A$777,$A301,СВЦЭМ!$B$34:$B$777,S$296)+'СЕТ СН'!$F$13-'СЕТ СН'!$F$21</f>
        <v>-578.75</v>
      </c>
      <c r="T301" s="37">
        <f>SUMIFS(СВЦЭМ!$I$34:$I$777,СВЦЭМ!$A$34:$A$777,$A301,СВЦЭМ!$B$34:$B$777,T$296)+'СЕТ СН'!$F$13-'СЕТ СН'!$F$21</f>
        <v>-578.75</v>
      </c>
      <c r="U301" s="37">
        <f>SUMIFS(СВЦЭМ!$I$34:$I$777,СВЦЭМ!$A$34:$A$777,$A301,СВЦЭМ!$B$34:$B$777,U$296)+'СЕТ СН'!$F$13-'СЕТ СН'!$F$21</f>
        <v>-578.75</v>
      </c>
      <c r="V301" s="37">
        <f>SUMIFS(СВЦЭМ!$I$34:$I$777,СВЦЭМ!$A$34:$A$777,$A301,СВЦЭМ!$B$34:$B$777,V$296)+'СЕТ СН'!$F$13-'СЕТ СН'!$F$21</f>
        <v>-578.75</v>
      </c>
      <c r="W301" s="37">
        <f>SUMIFS(СВЦЭМ!$I$34:$I$777,СВЦЭМ!$A$34:$A$777,$A301,СВЦЭМ!$B$34:$B$777,W$296)+'СЕТ СН'!$F$13-'СЕТ СН'!$F$21</f>
        <v>-578.75</v>
      </c>
      <c r="X301" s="37">
        <f>SUMIFS(СВЦЭМ!$I$34:$I$777,СВЦЭМ!$A$34:$A$777,$A301,СВЦЭМ!$B$34:$B$777,X$296)+'СЕТ СН'!$F$13-'СЕТ СН'!$F$21</f>
        <v>-578.75</v>
      </c>
      <c r="Y301" s="37">
        <f>SUMIFS(СВЦЭМ!$I$34:$I$777,СВЦЭМ!$A$34:$A$777,$A301,СВЦЭМ!$B$34:$B$777,Y$296)+'СЕТ СН'!$F$13-'СЕТ СН'!$F$21</f>
        <v>-578.75</v>
      </c>
    </row>
    <row r="302" spans="1:27" ht="15.75" x14ac:dyDescent="0.2">
      <c r="A302" s="36">
        <f t="shared" si="8"/>
        <v>43014</v>
      </c>
      <c r="B302" s="37">
        <f>SUMIFS(СВЦЭМ!$I$34:$I$777,СВЦЭМ!$A$34:$A$777,$A302,СВЦЭМ!$B$34:$B$777,B$296)+'СЕТ СН'!$F$13-'СЕТ СН'!$F$21</f>
        <v>-578.75</v>
      </c>
      <c r="C302" s="37">
        <f>SUMIFS(СВЦЭМ!$I$34:$I$777,СВЦЭМ!$A$34:$A$777,$A302,СВЦЭМ!$B$34:$B$777,C$296)+'СЕТ СН'!$F$13-'СЕТ СН'!$F$21</f>
        <v>-578.75</v>
      </c>
      <c r="D302" s="37">
        <f>SUMIFS(СВЦЭМ!$I$34:$I$777,СВЦЭМ!$A$34:$A$777,$A302,СВЦЭМ!$B$34:$B$777,D$296)+'СЕТ СН'!$F$13-'СЕТ СН'!$F$21</f>
        <v>-578.75</v>
      </c>
      <c r="E302" s="37">
        <f>SUMIFS(СВЦЭМ!$I$34:$I$777,СВЦЭМ!$A$34:$A$777,$A302,СВЦЭМ!$B$34:$B$777,E$296)+'СЕТ СН'!$F$13-'СЕТ СН'!$F$21</f>
        <v>-578.75</v>
      </c>
      <c r="F302" s="37">
        <f>SUMIFS(СВЦЭМ!$I$34:$I$777,СВЦЭМ!$A$34:$A$777,$A302,СВЦЭМ!$B$34:$B$777,F$296)+'СЕТ СН'!$F$13-'СЕТ СН'!$F$21</f>
        <v>-578.75</v>
      </c>
      <c r="G302" s="37">
        <f>SUMIFS(СВЦЭМ!$I$34:$I$777,СВЦЭМ!$A$34:$A$777,$A302,СВЦЭМ!$B$34:$B$777,G$296)+'СЕТ СН'!$F$13-'СЕТ СН'!$F$21</f>
        <v>-578.75</v>
      </c>
      <c r="H302" s="37">
        <f>SUMIFS(СВЦЭМ!$I$34:$I$777,СВЦЭМ!$A$34:$A$777,$A302,СВЦЭМ!$B$34:$B$777,H$296)+'СЕТ СН'!$F$13-'СЕТ СН'!$F$21</f>
        <v>-578.75</v>
      </c>
      <c r="I302" s="37">
        <f>SUMIFS(СВЦЭМ!$I$34:$I$777,СВЦЭМ!$A$34:$A$777,$A302,СВЦЭМ!$B$34:$B$777,I$296)+'СЕТ СН'!$F$13-'СЕТ СН'!$F$21</f>
        <v>-578.75</v>
      </c>
      <c r="J302" s="37">
        <f>SUMIFS(СВЦЭМ!$I$34:$I$777,СВЦЭМ!$A$34:$A$777,$A302,СВЦЭМ!$B$34:$B$777,J$296)+'СЕТ СН'!$F$13-'СЕТ СН'!$F$21</f>
        <v>-578.75</v>
      </c>
      <c r="K302" s="37">
        <f>SUMIFS(СВЦЭМ!$I$34:$I$777,СВЦЭМ!$A$34:$A$777,$A302,СВЦЭМ!$B$34:$B$777,K$296)+'СЕТ СН'!$F$13-'СЕТ СН'!$F$21</f>
        <v>-578.75</v>
      </c>
      <c r="L302" s="37">
        <f>SUMIFS(СВЦЭМ!$I$34:$I$777,СВЦЭМ!$A$34:$A$777,$A302,СВЦЭМ!$B$34:$B$777,L$296)+'СЕТ СН'!$F$13-'СЕТ СН'!$F$21</f>
        <v>-578.75</v>
      </c>
      <c r="M302" s="37">
        <f>SUMIFS(СВЦЭМ!$I$34:$I$777,СВЦЭМ!$A$34:$A$777,$A302,СВЦЭМ!$B$34:$B$777,M$296)+'СЕТ СН'!$F$13-'СЕТ СН'!$F$21</f>
        <v>-578.75</v>
      </c>
      <c r="N302" s="37">
        <f>SUMIFS(СВЦЭМ!$I$34:$I$777,СВЦЭМ!$A$34:$A$777,$A302,СВЦЭМ!$B$34:$B$777,N$296)+'СЕТ СН'!$F$13-'СЕТ СН'!$F$21</f>
        <v>-578.75</v>
      </c>
      <c r="O302" s="37">
        <f>SUMIFS(СВЦЭМ!$I$34:$I$777,СВЦЭМ!$A$34:$A$777,$A302,СВЦЭМ!$B$34:$B$777,O$296)+'СЕТ СН'!$F$13-'СЕТ СН'!$F$21</f>
        <v>-578.75</v>
      </c>
      <c r="P302" s="37">
        <f>SUMIFS(СВЦЭМ!$I$34:$I$777,СВЦЭМ!$A$34:$A$777,$A302,СВЦЭМ!$B$34:$B$777,P$296)+'СЕТ СН'!$F$13-'СЕТ СН'!$F$21</f>
        <v>-578.75</v>
      </c>
      <c r="Q302" s="37">
        <f>SUMIFS(СВЦЭМ!$I$34:$I$777,СВЦЭМ!$A$34:$A$777,$A302,СВЦЭМ!$B$34:$B$777,Q$296)+'СЕТ СН'!$F$13-'СЕТ СН'!$F$21</f>
        <v>-578.75</v>
      </c>
      <c r="R302" s="37">
        <f>SUMIFS(СВЦЭМ!$I$34:$I$777,СВЦЭМ!$A$34:$A$777,$A302,СВЦЭМ!$B$34:$B$777,R$296)+'СЕТ СН'!$F$13-'СЕТ СН'!$F$21</f>
        <v>-578.75</v>
      </c>
      <c r="S302" s="37">
        <f>SUMIFS(СВЦЭМ!$I$34:$I$777,СВЦЭМ!$A$34:$A$777,$A302,СВЦЭМ!$B$34:$B$777,S$296)+'СЕТ СН'!$F$13-'СЕТ СН'!$F$21</f>
        <v>-578.75</v>
      </c>
      <c r="T302" s="37">
        <f>SUMIFS(СВЦЭМ!$I$34:$I$777,СВЦЭМ!$A$34:$A$777,$A302,СВЦЭМ!$B$34:$B$777,T$296)+'СЕТ СН'!$F$13-'СЕТ СН'!$F$21</f>
        <v>-578.75</v>
      </c>
      <c r="U302" s="37">
        <f>SUMIFS(СВЦЭМ!$I$34:$I$777,СВЦЭМ!$A$34:$A$777,$A302,СВЦЭМ!$B$34:$B$777,U$296)+'СЕТ СН'!$F$13-'СЕТ СН'!$F$21</f>
        <v>-578.75</v>
      </c>
      <c r="V302" s="37">
        <f>SUMIFS(СВЦЭМ!$I$34:$I$777,СВЦЭМ!$A$34:$A$777,$A302,СВЦЭМ!$B$34:$B$777,V$296)+'СЕТ СН'!$F$13-'СЕТ СН'!$F$21</f>
        <v>-578.75</v>
      </c>
      <c r="W302" s="37">
        <f>SUMIFS(СВЦЭМ!$I$34:$I$777,СВЦЭМ!$A$34:$A$777,$A302,СВЦЭМ!$B$34:$B$777,W$296)+'СЕТ СН'!$F$13-'СЕТ СН'!$F$21</f>
        <v>-578.75</v>
      </c>
      <c r="X302" s="37">
        <f>SUMIFS(СВЦЭМ!$I$34:$I$777,СВЦЭМ!$A$34:$A$777,$A302,СВЦЭМ!$B$34:$B$777,X$296)+'СЕТ СН'!$F$13-'СЕТ СН'!$F$21</f>
        <v>-578.75</v>
      </c>
      <c r="Y302" s="37">
        <f>SUMIFS(СВЦЭМ!$I$34:$I$777,СВЦЭМ!$A$34:$A$777,$A302,СВЦЭМ!$B$34:$B$777,Y$296)+'СЕТ СН'!$F$13-'СЕТ СН'!$F$21</f>
        <v>-578.75</v>
      </c>
    </row>
    <row r="303" spans="1:27" ht="15.75" x14ac:dyDescent="0.2">
      <c r="A303" s="36">
        <f t="shared" si="8"/>
        <v>43015</v>
      </c>
      <c r="B303" s="37">
        <f>SUMIFS(СВЦЭМ!$I$34:$I$777,СВЦЭМ!$A$34:$A$777,$A303,СВЦЭМ!$B$34:$B$777,B$296)+'СЕТ СН'!$F$13-'СЕТ СН'!$F$21</f>
        <v>-578.75</v>
      </c>
      <c r="C303" s="37">
        <f>SUMIFS(СВЦЭМ!$I$34:$I$777,СВЦЭМ!$A$34:$A$777,$A303,СВЦЭМ!$B$34:$B$777,C$296)+'СЕТ СН'!$F$13-'СЕТ СН'!$F$21</f>
        <v>-578.75</v>
      </c>
      <c r="D303" s="37">
        <f>SUMIFS(СВЦЭМ!$I$34:$I$777,СВЦЭМ!$A$34:$A$777,$A303,СВЦЭМ!$B$34:$B$777,D$296)+'СЕТ СН'!$F$13-'СЕТ СН'!$F$21</f>
        <v>-578.75</v>
      </c>
      <c r="E303" s="37">
        <f>SUMIFS(СВЦЭМ!$I$34:$I$777,СВЦЭМ!$A$34:$A$777,$A303,СВЦЭМ!$B$34:$B$777,E$296)+'СЕТ СН'!$F$13-'СЕТ СН'!$F$21</f>
        <v>-578.75</v>
      </c>
      <c r="F303" s="37">
        <f>SUMIFS(СВЦЭМ!$I$34:$I$777,СВЦЭМ!$A$34:$A$777,$A303,СВЦЭМ!$B$34:$B$777,F$296)+'СЕТ СН'!$F$13-'СЕТ СН'!$F$21</f>
        <v>-578.75</v>
      </c>
      <c r="G303" s="37">
        <f>SUMIFS(СВЦЭМ!$I$34:$I$777,СВЦЭМ!$A$34:$A$777,$A303,СВЦЭМ!$B$34:$B$777,G$296)+'СЕТ СН'!$F$13-'СЕТ СН'!$F$21</f>
        <v>-578.75</v>
      </c>
      <c r="H303" s="37">
        <f>SUMIFS(СВЦЭМ!$I$34:$I$777,СВЦЭМ!$A$34:$A$777,$A303,СВЦЭМ!$B$34:$B$777,H$296)+'СЕТ СН'!$F$13-'СЕТ СН'!$F$21</f>
        <v>-578.75</v>
      </c>
      <c r="I303" s="37">
        <f>SUMIFS(СВЦЭМ!$I$34:$I$777,СВЦЭМ!$A$34:$A$777,$A303,СВЦЭМ!$B$34:$B$777,I$296)+'СЕТ СН'!$F$13-'СЕТ СН'!$F$21</f>
        <v>-578.75</v>
      </c>
      <c r="J303" s="37">
        <f>SUMIFS(СВЦЭМ!$I$34:$I$777,СВЦЭМ!$A$34:$A$777,$A303,СВЦЭМ!$B$34:$B$777,J$296)+'СЕТ СН'!$F$13-'СЕТ СН'!$F$21</f>
        <v>-578.75</v>
      </c>
      <c r="K303" s="37">
        <f>SUMIFS(СВЦЭМ!$I$34:$I$777,СВЦЭМ!$A$34:$A$777,$A303,СВЦЭМ!$B$34:$B$777,K$296)+'СЕТ СН'!$F$13-'СЕТ СН'!$F$21</f>
        <v>-578.75</v>
      </c>
      <c r="L303" s="37">
        <f>SUMIFS(СВЦЭМ!$I$34:$I$777,СВЦЭМ!$A$34:$A$777,$A303,СВЦЭМ!$B$34:$B$777,L$296)+'СЕТ СН'!$F$13-'СЕТ СН'!$F$21</f>
        <v>-578.75</v>
      </c>
      <c r="M303" s="37">
        <f>SUMIFS(СВЦЭМ!$I$34:$I$777,СВЦЭМ!$A$34:$A$777,$A303,СВЦЭМ!$B$34:$B$777,M$296)+'СЕТ СН'!$F$13-'СЕТ СН'!$F$21</f>
        <v>-578.75</v>
      </c>
      <c r="N303" s="37">
        <f>SUMIFS(СВЦЭМ!$I$34:$I$777,СВЦЭМ!$A$34:$A$777,$A303,СВЦЭМ!$B$34:$B$777,N$296)+'СЕТ СН'!$F$13-'СЕТ СН'!$F$21</f>
        <v>-578.75</v>
      </c>
      <c r="O303" s="37">
        <f>SUMIFS(СВЦЭМ!$I$34:$I$777,СВЦЭМ!$A$34:$A$777,$A303,СВЦЭМ!$B$34:$B$777,O$296)+'СЕТ СН'!$F$13-'СЕТ СН'!$F$21</f>
        <v>-578.75</v>
      </c>
      <c r="P303" s="37">
        <f>SUMIFS(СВЦЭМ!$I$34:$I$777,СВЦЭМ!$A$34:$A$777,$A303,СВЦЭМ!$B$34:$B$777,P$296)+'СЕТ СН'!$F$13-'СЕТ СН'!$F$21</f>
        <v>-578.75</v>
      </c>
      <c r="Q303" s="37">
        <f>SUMIFS(СВЦЭМ!$I$34:$I$777,СВЦЭМ!$A$34:$A$777,$A303,СВЦЭМ!$B$34:$B$777,Q$296)+'СЕТ СН'!$F$13-'СЕТ СН'!$F$21</f>
        <v>-578.75</v>
      </c>
      <c r="R303" s="37">
        <f>SUMIFS(СВЦЭМ!$I$34:$I$777,СВЦЭМ!$A$34:$A$777,$A303,СВЦЭМ!$B$34:$B$777,R$296)+'СЕТ СН'!$F$13-'СЕТ СН'!$F$21</f>
        <v>-578.75</v>
      </c>
      <c r="S303" s="37">
        <f>SUMIFS(СВЦЭМ!$I$34:$I$777,СВЦЭМ!$A$34:$A$777,$A303,СВЦЭМ!$B$34:$B$777,S$296)+'СЕТ СН'!$F$13-'СЕТ СН'!$F$21</f>
        <v>-578.75</v>
      </c>
      <c r="T303" s="37">
        <f>SUMIFS(СВЦЭМ!$I$34:$I$777,СВЦЭМ!$A$34:$A$777,$A303,СВЦЭМ!$B$34:$B$777,T$296)+'СЕТ СН'!$F$13-'СЕТ СН'!$F$21</f>
        <v>-578.75</v>
      </c>
      <c r="U303" s="37">
        <f>SUMIFS(СВЦЭМ!$I$34:$I$777,СВЦЭМ!$A$34:$A$777,$A303,СВЦЭМ!$B$34:$B$777,U$296)+'СЕТ СН'!$F$13-'СЕТ СН'!$F$21</f>
        <v>-578.75</v>
      </c>
      <c r="V303" s="37">
        <f>SUMIFS(СВЦЭМ!$I$34:$I$777,СВЦЭМ!$A$34:$A$777,$A303,СВЦЭМ!$B$34:$B$777,V$296)+'СЕТ СН'!$F$13-'СЕТ СН'!$F$21</f>
        <v>-578.75</v>
      </c>
      <c r="W303" s="37">
        <f>SUMIFS(СВЦЭМ!$I$34:$I$777,СВЦЭМ!$A$34:$A$777,$A303,СВЦЭМ!$B$34:$B$777,W$296)+'СЕТ СН'!$F$13-'СЕТ СН'!$F$21</f>
        <v>-578.75</v>
      </c>
      <c r="X303" s="37">
        <f>SUMIFS(СВЦЭМ!$I$34:$I$777,СВЦЭМ!$A$34:$A$777,$A303,СВЦЭМ!$B$34:$B$777,X$296)+'СЕТ СН'!$F$13-'СЕТ СН'!$F$21</f>
        <v>-578.75</v>
      </c>
      <c r="Y303" s="37">
        <f>SUMIFS(СВЦЭМ!$I$34:$I$777,СВЦЭМ!$A$34:$A$777,$A303,СВЦЭМ!$B$34:$B$777,Y$296)+'СЕТ СН'!$F$13-'СЕТ СН'!$F$21</f>
        <v>-578.75</v>
      </c>
    </row>
    <row r="304" spans="1:27" ht="15.75" x14ac:dyDescent="0.2">
      <c r="A304" s="36">
        <f t="shared" si="8"/>
        <v>43016</v>
      </c>
      <c r="B304" s="37">
        <f>SUMIFS(СВЦЭМ!$I$34:$I$777,СВЦЭМ!$A$34:$A$777,$A304,СВЦЭМ!$B$34:$B$777,B$296)+'СЕТ СН'!$F$13-'СЕТ СН'!$F$21</f>
        <v>-578.75</v>
      </c>
      <c r="C304" s="37">
        <f>SUMIFS(СВЦЭМ!$I$34:$I$777,СВЦЭМ!$A$34:$A$777,$A304,СВЦЭМ!$B$34:$B$777,C$296)+'СЕТ СН'!$F$13-'СЕТ СН'!$F$21</f>
        <v>-578.75</v>
      </c>
      <c r="D304" s="37">
        <f>SUMIFS(СВЦЭМ!$I$34:$I$777,СВЦЭМ!$A$34:$A$777,$A304,СВЦЭМ!$B$34:$B$777,D$296)+'СЕТ СН'!$F$13-'СЕТ СН'!$F$21</f>
        <v>-578.75</v>
      </c>
      <c r="E304" s="37">
        <f>SUMIFS(СВЦЭМ!$I$34:$I$777,СВЦЭМ!$A$34:$A$777,$A304,СВЦЭМ!$B$34:$B$777,E$296)+'СЕТ СН'!$F$13-'СЕТ СН'!$F$21</f>
        <v>-578.75</v>
      </c>
      <c r="F304" s="37">
        <f>SUMIFS(СВЦЭМ!$I$34:$I$777,СВЦЭМ!$A$34:$A$777,$A304,СВЦЭМ!$B$34:$B$777,F$296)+'СЕТ СН'!$F$13-'СЕТ СН'!$F$21</f>
        <v>-578.75</v>
      </c>
      <c r="G304" s="37">
        <f>SUMIFS(СВЦЭМ!$I$34:$I$777,СВЦЭМ!$A$34:$A$777,$A304,СВЦЭМ!$B$34:$B$777,G$296)+'СЕТ СН'!$F$13-'СЕТ СН'!$F$21</f>
        <v>-578.75</v>
      </c>
      <c r="H304" s="37">
        <f>SUMIFS(СВЦЭМ!$I$34:$I$777,СВЦЭМ!$A$34:$A$777,$A304,СВЦЭМ!$B$34:$B$777,H$296)+'СЕТ СН'!$F$13-'СЕТ СН'!$F$21</f>
        <v>-578.75</v>
      </c>
      <c r="I304" s="37">
        <f>SUMIFS(СВЦЭМ!$I$34:$I$777,СВЦЭМ!$A$34:$A$777,$A304,СВЦЭМ!$B$34:$B$777,I$296)+'СЕТ СН'!$F$13-'СЕТ СН'!$F$21</f>
        <v>-578.75</v>
      </c>
      <c r="J304" s="37">
        <f>SUMIFS(СВЦЭМ!$I$34:$I$777,СВЦЭМ!$A$34:$A$777,$A304,СВЦЭМ!$B$34:$B$777,J$296)+'СЕТ СН'!$F$13-'СЕТ СН'!$F$21</f>
        <v>-578.75</v>
      </c>
      <c r="K304" s="37">
        <f>SUMIFS(СВЦЭМ!$I$34:$I$777,СВЦЭМ!$A$34:$A$777,$A304,СВЦЭМ!$B$34:$B$777,K$296)+'СЕТ СН'!$F$13-'СЕТ СН'!$F$21</f>
        <v>-578.75</v>
      </c>
      <c r="L304" s="37">
        <f>SUMIFS(СВЦЭМ!$I$34:$I$777,СВЦЭМ!$A$34:$A$777,$A304,СВЦЭМ!$B$34:$B$777,L$296)+'СЕТ СН'!$F$13-'СЕТ СН'!$F$21</f>
        <v>-578.75</v>
      </c>
      <c r="M304" s="37">
        <f>SUMIFS(СВЦЭМ!$I$34:$I$777,СВЦЭМ!$A$34:$A$777,$A304,СВЦЭМ!$B$34:$B$777,M$296)+'СЕТ СН'!$F$13-'СЕТ СН'!$F$21</f>
        <v>-578.75</v>
      </c>
      <c r="N304" s="37">
        <f>SUMIFS(СВЦЭМ!$I$34:$I$777,СВЦЭМ!$A$34:$A$777,$A304,СВЦЭМ!$B$34:$B$777,N$296)+'СЕТ СН'!$F$13-'СЕТ СН'!$F$21</f>
        <v>-578.75</v>
      </c>
      <c r="O304" s="37">
        <f>SUMIFS(СВЦЭМ!$I$34:$I$777,СВЦЭМ!$A$34:$A$777,$A304,СВЦЭМ!$B$34:$B$777,O$296)+'СЕТ СН'!$F$13-'СЕТ СН'!$F$21</f>
        <v>-578.75</v>
      </c>
      <c r="P304" s="37">
        <f>SUMIFS(СВЦЭМ!$I$34:$I$777,СВЦЭМ!$A$34:$A$777,$A304,СВЦЭМ!$B$34:$B$777,P$296)+'СЕТ СН'!$F$13-'СЕТ СН'!$F$21</f>
        <v>-578.75</v>
      </c>
      <c r="Q304" s="37">
        <f>SUMIFS(СВЦЭМ!$I$34:$I$777,СВЦЭМ!$A$34:$A$777,$A304,СВЦЭМ!$B$34:$B$777,Q$296)+'СЕТ СН'!$F$13-'СЕТ СН'!$F$21</f>
        <v>-578.75</v>
      </c>
      <c r="R304" s="37">
        <f>SUMIFS(СВЦЭМ!$I$34:$I$777,СВЦЭМ!$A$34:$A$777,$A304,СВЦЭМ!$B$34:$B$777,R$296)+'СЕТ СН'!$F$13-'СЕТ СН'!$F$21</f>
        <v>-578.75</v>
      </c>
      <c r="S304" s="37">
        <f>SUMIFS(СВЦЭМ!$I$34:$I$777,СВЦЭМ!$A$34:$A$777,$A304,СВЦЭМ!$B$34:$B$777,S$296)+'СЕТ СН'!$F$13-'СЕТ СН'!$F$21</f>
        <v>-578.75</v>
      </c>
      <c r="T304" s="37">
        <f>SUMIFS(СВЦЭМ!$I$34:$I$777,СВЦЭМ!$A$34:$A$777,$A304,СВЦЭМ!$B$34:$B$777,T$296)+'СЕТ СН'!$F$13-'СЕТ СН'!$F$21</f>
        <v>-578.75</v>
      </c>
      <c r="U304" s="37">
        <f>SUMIFS(СВЦЭМ!$I$34:$I$777,СВЦЭМ!$A$34:$A$777,$A304,СВЦЭМ!$B$34:$B$777,U$296)+'СЕТ СН'!$F$13-'СЕТ СН'!$F$21</f>
        <v>-578.75</v>
      </c>
      <c r="V304" s="37">
        <f>SUMIFS(СВЦЭМ!$I$34:$I$777,СВЦЭМ!$A$34:$A$777,$A304,СВЦЭМ!$B$34:$B$777,V$296)+'СЕТ СН'!$F$13-'СЕТ СН'!$F$21</f>
        <v>-578.75</v>
      </c>
      <c r="W304" s="37">
        <f>SUMIFS(СВЦЭМ!$I$34:$I$777,СВЦЭМ!$A$34:$A$777,$A304,СВЦЭМ!$B$34:$B$777,W$296)+'СЕТ СН'!$F$13-'СЕТ СН'!$F$21</f>
        <v>-578.75</v>
      </c>
      <c r="X304" s="37">
        <f>SUMIFS(СВЦЭМ!$I$34:$I$777,СВЦЭМ!$A$34:$A$777,$A304,СВЦЭМ!$B$34:$B$777,X$296)+'СЕТ СН'!$F$13-'СЕТ СН'!$F$21</f>
        <v>-578.75</v>
      </c>
      <c r="Y304" s="37">
        <f>SUMIFS(СВЦЭМ!$I$34:$I$777,СВЦЭМ!$A$34:$A$777,$A304,СВЦЭМ!$B$34:$B$777,Y$296)+'СЕТ СН'!$F$13-'СЕТ СН'!$F$21</f>
        <v>-578.75</v>
      </c>
    </row>
    <row r="305" spans="1:25" ht="15.75" x14ac:dyDescent="0.2">
      <c r="A305" s="36">
        <f t="shared" si="8"/>
        <v>43017</v>
      </c>
      <c r="B305" s="37">
        <f>SUMIFS(СВЦЭМ!$I$34:$I$777,СВЦЭМ!$A$34:$A$777,$A305,СВЦЭМ!$B$34:$B$777,B$296)+'СЕТ СН'!$F$13-'СЕТ СН'!$F$21</f>
        <v>-578.75</v>
      </c>
      <c r="C305" s="37">
        <f>SUMIFS(СВЦЭМ!$I$34:$I$777,СВЦЭМ!$A$34:$A$777,$A305,СВЦЭМ!$B$34:$B$777,C$296)+'СЕТ СН'!$F$13-'СЕТ СН'!$F$21</f>
        <v>-578.75</v>
      </c>
      <c r="D305" s="37">
        <f>SUMIFS(СВЦЭМ!$I$34:$I$777,СВЦЭМ!$A$34:$A$777,$A305,СВЦЭМ!$B$34:$B$777,D$296)+'СЕТ СН'!$F$13-'СЕТ СН'!$F$21</f>
        <v>-578.75</v>
      </c>
      <c r="E305" s="37">
        <f>SUMIFS(СВЦЭМ!$I$34:$I$777,СВЦЭМ!$A$34:$A$777,$A305,СВЦЭМ!$B$34:$B$777,E$296)+'СЕТ СН'!$F$13-'СЕТ СН'!$F$21</f>
        <v>-578.75</v>
      </c>
      <c r="F305" s="37">
        <f>SUMIFS(СВЦЭМ!$I$34:$I$777,СВЦЭМ!$A$34:$A$777,$A305,СВЦЭМ!$B$34:$B$777,F$296)+'СЕТ СН'!$F$13-'СЕТ СН'!$F$21</f>
        <v>-578.75</v>
      </c>
      <c r="G305" s="37">
        <f>SUMIFS(СВЦЭМ!$I$34:$I$777,СВЦЭМ!$A$34:$A$777,$A305,СВЦЭМ!$B$34:$B$777,G$296)+'СЕТ СН'!$F$13-'СЕТ СН'!$F$21</f>
        <v>-578.75</v>
      </c>
      <c r="H305" s="37">
        <f>SUMIFS(СВЦЭМ!$I$34:$I$777,СВЦЭМ!$A$34:$A$777,$A305,СВЦЭМ!$B$34:$B$777,H$296)+'СЕТ СН'!$F$13-'СЕТ СН'!$F$21</f>
        <v>-578.75</v>
      </c>
      <c r="I305" s="37">
        <f>SUMIFS(СВЦЭМ!$I$34:$I$777,СВЦЭМ!$A$34:$A$777,$A305,СВЦЭМ!$B$34:$B$777,I$296)+'СЕТ СН'!$F$13-'СЕТ СН'!$F$21</f>
        <v>-578.75</v>
      </c>
      <c r="J305" s="37">
        <f>SUMIFS(СВЦЭМ!$I$34:$I$777,СВЦЭМ!$A$34:$A$777,$A305,СВЦЭМ!$B$34:$B$777,J$296)+'СЕТ СН'!$F$13-'СЕТ СН'!$F$21</f>
        <v>-578.75</v>
      </c>
      <c r="K305" s="37">
        <f>SUMIFS(СВЦЭМ!$I$34:$I$777,СВЦЭМ!$A$34:$A$777,$A305,СВЦЭМ!$B$34:$B$777,K$296)+'СЕТ СН'!$F$13-'СЕТ СН'!$F$21</f>
        <v>-578.75</v>
      </c>
      <c r="L305" s="37">
        <f>SUMIFS(СВЦЭМ!$I$34:$I$777,СВЦЭМ!$A$34:$A$777,$A305,СВЦЭМ!$B$34:$B$777,L$296)+'СЕТ СН'!$F$13-'СЕТ СН'!$F$21</f>
        <v>-578.75</v>
      </c>
      <c r="M305" s="37">
        <f>SUMIFS(СВЦЭМ!$I$34:$I$777,СВЦЭМ!$A$34:$A$777,$A305,СВЦЭМ!$B$34:$B$777,M$296)+'СЕТ СН'!$F$13-'СЕТ СН'!$F$21</f>
        <v>-578.75</v>
      </c>
      <c r="N305" s="37">
        <f>SUMIFS(СВЦЭМ!$I$34:$I$777,СВЦЭМ!$A$34:$A$777,$A305,СВЦЭМ!$B$34:$B$777,N$296)+'СЕТ СН'!$F$13-'СЕТ СН'!$F$21</f>
        <v>-578.75</v>
      </c>
      <c r="O305" s="37">
        <f>SUMIFS(СВЦЭМ!$I$34:$I$777,СВЦЭМ!$A$34:$A$777,$A305,СВЦЭМ!$B$34:$B$777,O$296)+'СЕТ СН'!$F$13-'СЕТ СН'!$F$21</f>
        <v>-578.75</v>
      </c>
      <c r="P305" s="37">
        <f>SUMIFS(СВЦЭМ!$I$34:$I$777,СВЦЭМ!$A$34:$A$777,$A305,СВЦЭМ!$B$34:$B$777,P$296)+'СЕТ СН'!$F$13-'СЕТ СН'!$F$21</f>
        <v>-578.75</v>
      </c>
      <c r="Q305" s="37">
        <f>SUMIFS(СВЦЭМ!$I$34:$I$777,СВЦЭМ!$A$34:$A$777,$A305,СВЦЭМ!$B$34:$B$777,Q$296)+'СЕТ СН'!$F$13-'СЕТ СН'!$F$21</f>
        <v>-578.75</v>
      </c>
      <c r="R305" s="37">
        <f>SUMIFS(СВЦЭМ!$I$34:$I$777,СВЦЭМ!$A$34:$A$777,$A305,СВЦЭМ!$B$34:$B$777,R$296)+'СЕТ СН'!$F$13-'СЕТ СН'!$F$21</f>
        <v>-578.75</v>
      </c>
      <c r="S305" s="37">
        <f>SUMIFS(СВЦЭМ!$I$34:$I$777,СВЦЭМ!$A$34:$A$777,$A305,СВЦЭМ!$B$34:$B$777,S$296)+'СЕТ СН'!$F$13-'СЕТ СН'!$F$21</f>
        <v>-578.75</v>
      </c>
      <c r="T305" s="37">
        <f>SUMIFS(СВЦЭМ!$I$34:$I$777,СВЦЭМ!$A$34:$A$777,$A305,СВЦЭМ!$B$34:$B$777,T$296)+'СЕТ СН'!$F$13-'СЕТ СН'!$F$21</f>
        <v>-578.75</v>
      </c>
      <c r="U305" s="37">
        <f>SUMIFS(СВЦЭМ!$I$34:$I$777,СВЦЭМ!$A$34:$A$777,$A305,СВЦЭМ!$B$34:$B$777,U$296)+'СЕТ СН'!$F$13-'СЕТ СН'!$F$21</f>
        <v>-578.75</v>
      </c>
      <c r="V305" s="37">
        <f>SUMIFS(СВЦЭМ!$I$34:$I$777,СВЦЭМ!$A$34:$A$777,$A305,СВЦЭМ!$B$34:$B$777,V$296)+'СЕТ СН'!$F$13-'СЕТ СН'!$F$21</f>
        <v>-578.75</v>
      </c>
      <c r="W305" s="37">
        <f>SUMIFS(СВЦЭМ!$I$34:$I$777,СВЦЭМ!$A$34:$A$777,$A305,СВЦЭМ!$B$34:$B$777,W$296)+'СЕТ СН'!$F$13-'СЕТ СН'!$F$21</f>
        <v>-578.75</v>
      </c>
      <c r="X305" s="37">
        <f>SUMIFS(СВЦЭМ!$I$34:$I$777,СВЦЭМ!$A$34:$A$777,$A305,СВЦЭМ!$B$34:$B$777,X$296)+'СЕТ СН'!$F$13-'СЕТ СН'!$F$21</f>
        <v>-578.75</v>
      </c>
      <c r="Y305" s="37">
        <f>SUMIFS(СВЦЭМ!$I$34:$I$777,СВЦЭМ!$A$34:$A$777,$A305,СВЦЭМ!$B$34:$B$777,Y$296)+'СЕТ СН'!$F$13-'СЕТ СН'!$F$21</f>
        <v>-578.75</v>
      </c>
    </row>
    <row r="306" spans="1:25" ht="15.75" x14ac:dyDescent="0.2">
      <c r="A306" s="36">
        <f t="shared" si="8"/>
        <v>43018</v>
      </c>
      <c r="B306" s="37">
        <f>SUMIFS(СВЦЭМ!$I$34:$I$777,СВЦЭМ!$A$34:$A$777,$A306,СВЦЭМ!$B$34:$B$777,B$296)+'СЕТ СН'!$F$13-'СЕТ СН'!$F$21</f>
        <v>-578.75</v>
      </c>
      <c r="C306" s="37">
        <f>SUMIFS(СВЦЭМ!$I$34:$I$777,СВЦЭМ!$A$34:$A$777,$A306,СВЦЭМ!$B$34:$B$777,C$296)+'СЕТ СН'!$F$13-'СЕТ СН'!$F$21</f>
        <v>-578.75</v>
      </c>
      <c r="D306" s="37">
        <f>SUMIFS(СВЦЭМ!$I$34:$I$777,СВЦЭМ!$A$34:$A$777,$A306,СВЦЭМ!$B$34:$B$777,D$296)+'СЕТ СН'!$F$13-'СЕТ СН'!$F$21</f>
        <v>-578.75</v>
      </c>
      <c r="E306" s="37">
        <f>SUMIFS(СВЦЭМ!$I$34:$I$777,СВЦЭМ!$A$34:$A$777,$A306,СВЦЭМ!$B$34:$B$777,E$296)+'СЕТ СН'!$F$13-'СЕТ СН'!$F$21</f>
        <v>-578.75</v>
      </c>
      <c r="F306" s="37">
        <f>SUMIFS(СВЦЭМ!$I$34:$I$777,СВЦЭМ!$A$34:$A$777,$A306,СВЦЭМ!$B$34:$B$777,F$296)+'СЕТ СН'!$F$13-'СЕТ СН'!$F$21</f>
        <v>-578.75</v>
      </c>
      <c r="G306" s="37">
        <f>SUMIFS(СВЦЭМ!$I$34:$I$777,СВЦЭМ!$A$34:$A$777,$A306,СВЦЭМ!$B$34:$B$777,G$296)+'СЕТ СН'!$F$13-'СЕТ СН'!$F$21</f>
        <v>-578.75</v>
      </c>
      <c r="H306" s="37">
        <f>SUMIFS(СВЦЭМ!$I$34:$I$777,СВЦЭМ!$A$34:$A$777,$A306,СВЦЭМ!$B$34:$B$777,H$296)+'СЕТ СН'!$F$13-'СЕТ СН'!$F$21</f>
        <v>-578.75</v>
      </c>
      <c r="I306" s="37">
        <f>SUMIFS(СВЦЭМ!$I$34:$I$777,СВЦЭМ!$A$34:$A$777,$A306,СВЦЭМ!$B$34:$B$777,I$296)+'СЕТ СН'!$F$13-'СЕТ СН'!$F$21</f>
        <v>-578.75</v>
      </c>
      <c r="J306" s="37">
        <f>SUMIFS(СВЦЭМ!$I$34:$I$777,СВЦЭМ!$A$34:$A$777,$A306,СВЦЭМ!$B$34:$B$777,J$296)+'СЕТ СН'!$F$13-'СЕТ СН'!$F$21</f>
        <v>-578.75</v>
      </c>
      <c r="K306" s="37">
        <f>SUMIFS(СВЦЭМ!$I$34:$I$777,СВЦЭМ!$A$34:$A$777,$A306,СВЦЭМ!$B$34:$B$777,K$296)+'СЕТ СН'!$F$13-'СЕТ СН'!$F$21</f>
        <v>-578.75</v>
      </c>
      <c r="L306" s="37">
        <f>SUMIFS(СВЦЭМ!$I$34:$I$777,СВЦЭМ!$A$34:$A$777,$A306,СВЦЭМ!$B$34:$B$777,L$296)+'СЕТ СН'!$F$13-'СЕТ СН'!$F$21</f>
        <v>-578.75</v>
      </c>
      <c r="M306" s="37">
        <f>SUMIFS(СВЦЭМ!$I$34:$I$777,СВЦЭМ!$A$34:$A$777,$A306,СВЦЭМ!$B$34:$B$777,M$296)+'СЕТ СН'!$F$13-'СЕТ СН'!$F$21</f>
        <v>-578.75</v>
      </c>
      <c r="N306" s="37">
        <f>SUMIFS(СВЦЭМ!$I$34:$I$777,СВЦЭМ!$A$34:$A$777,$A306,СВЦЭМ!$B$34:$B$777,N$296)+'СЕТ СН'!$F$13-'СЕТ СН'!$F$21</f>
        <v>-578.75</v>
      </c>
      <c r="O306" s="37">
        <f>SUMIFS(СВЦЭМ!$I$34:$I$777,СВЦЭМ!$A$34:$A$777,$A306,СВЦЭМ!$B$34:$B$777,O$296)+'СЕТ СН'!$F$13-'СЕТ СН'!$F$21</f>
        <v>-578.75</v>
      </c>
      <c r="P306" s="37">
        <f>SUMIFS(СВЦЭМ!$I$34:$I$777,СВЦЭМ!$A$34:$A$777,$A306,СВЦЭМ!$B$34:$B$777,P$296)+'СЕТ СН'!$F$13-'СЕТ СН'!$F$21</f>
        <v>-578.75</v>
      </c>
      <c r="Q306" s="37">
        <f>SUMIFS(СВЦЭМ!$I$34:$I$777,СВЦЭМ!$A$34:$A$777,$A306,СВЦЭМ!$B$34:$B$777,Q$296)+'СЕТ СН'!$F$13-'СЕТ СН'!$F$21</f>
        <v>-578.75</v>
      </c>
      <c r="R306" s="37">
        <f>SUMIFS(СВЦЭМ!$I$34:$I$777,СВЦЭМ!$A$34:$A$777,$A306,СВЦЭМ!$B$34:$B$777,R$296)+'СЕТ СН'!$F$13-'СЕТ СН'!$F$21</f>
        <v>-578.75</v>
      </c>
      <c r="S306" s="37">
        <f>SUMIFS(СВЦЭМ!$I$34:$I$777,СВЦЭМ!$A$34:$A$777,$A306,СВЦЭМ!$B$34:$B$777,S$296)+'СЕТ СН'!$F$13-'СЕТ СН'!$F$21</f>
        <v>-578.75</v>
      </c>
      <c r="T306" s="37">
        <f>SUMIFS(СВЦЭМ!$I$34:$I$777,СВЦЭМ!$A$34:$A$777,$A306,СВЦЭМ!$B$34:$B$777,T$296)+'СЕТ СН'!$F$13-'СЕТ СН'!$F$21</f>
        <v>-578.75</v>
      </c>
      <c r="U306" s="37">
        <f>SUMIFS(СВЦЭМ!$I$34:$I$777,СВЦЭМ!$A$34:$A$777,$A306,СВЦЭМ!$B$34:$B$777,U$296)+'СЕТ СН'!$F$13-'СЕТ СН'!$F$21</f>
        <v>-578.75</v>
      </c>
      <c r="V306" s="37">
        <f>SUMIFS(СВЦЭМ!$I$34:$I$777,СВЦЭМ!$A$34:$A$777,$A306,СВЦЭМ!$B$34:$B$777,V$296)+'СЕТ СН'!$F$13-'СЕТ СН'!$F$21</f>
        <v>-578.75</v>
      </c>
      <c r="W306" s="37">
        <f>SUMIFS(СВЦЭМ!$I$34:$I$777,СВЦЭМ!$A$34:$A$777,$A306,СВЦЭМ!$B$34:$B$777,W$296)+'СЕТ СН'!$F$13-'СЕТ СН'!$F$21</f>
        <v>-578.75</v>
      </c>
      <c r="X306" s="37">
        <f>SUMIFS(СВЦЭМ!$I$34:$I$777,СВЦЭМ!$A$34:$A$777,$A306,СВЦЭМ!$B$34:$B$777,X$296)+'СЕТ СН'!$F$13-'СЕТ СН'!$F$21</f>
        <v>-578.75</v>
      </c>
      <c r="Y306" s="37">
        <f>SUMIFS(СВЦЭМ!$I$34:$I$777,СВЦЭМ!$A$34:$A$777,$A306,СВЦЭМ!$B$34:$B$777,Y$296)+'СЕТ СН'!$F$13-'СЕТ СН'!$F$21</f>
        <v>-578.75</v>
      </c>
    </row>
    <row r="307" spans="1:25" ht="15.75" x14ac:dyDescent="0.2">
      <c r="A307" s="36">
        <f t="shared" si="8"/>
        <v>43019</v>
      </c>
      <c r="B307" s="37">
        <f>SUMIFS(СВЦЭМ!$I$34:$I$777,СВЦЭМ!$A$34:$A$777,$A307,СВЦЭМ!$B$34:$B$777,B$296)+'СЕТ СН'!$F$13-'СЕТ СН'!$F$21</f>
        <v>-578.75</v>
      </c>
      <c r="C307" s="37">
        <f>SUMIFS(СВЦЭМ!$I$34:$I$777,СВЦЭМ!$A$34:$A$777,$A307,СВЦЭМ!$B$34:$B$777,C$296)+'СЕТ СН'!$F$13-'СЕТ СН'!$F$21</f>
        <v>-578.75</v>
      </c>
      <c r="D307" s="37">
        <f>SUMIFS(СВЦЭМ!$I$34:$I$777,СВЦЭМ!$A$34:$A$777,$A307,СВЦЭМ!$B$34:$B$777,D$296)+'СЕТ СН'!$F$13-'СЕТ СН'!$F$21</f>
        <v>-578.75</v>
      </c>
      <c r="E307" s="37">
        <f>SUMIFS(СВЦЭМ!$I$34:$I$777,СВЦЭМ!$A$34:$A$777,$A307,СВЦЭМ!$B$34:$B$777,E$296)+'СЕТ СН'!$F$13-'СЕТ СН'!$F$21</f>
        <v>-578.75</v>
      </c>
      <c r="F307" s="37">
        <f>SUMIFS(СВЦЭМ!$I$34:$I$777,СВЦЭМ!$A$34:$A$777,$A307,СВЦЭМ!$B$34:$B$777,F$296)+'СЕТ СН'!$F$13-'СЕТ СН'!$F$21</f>
        <v>-578.75</v>
      </c>
      <c r="G307" s="37">
        <f>SUMIFS(СВЦЭМ!$I$34:$I$777,СВЦЭМ!$A$34:$A$777,$A307,СВЦЭМ!$B$34:$B$777,G$296)+'СЕТ СН'!$F$13-'СЕТ СН'!$F$21</f>
        <v>-578.75</v>
      </c>
      <c r="H307" s="37">
        <f>SUMIFS(СВЦЭМ!$I$34:$I$777,СВЦЭМ!$A$34:$A$777,$A307,СВЦЭМ!$B$34:$B$777,H$296)+'СЕТ СН'!$F$13-'СЕТ СН'!$F$21</f>
        <v>-578.75</v>
      </c>
      <c r="I307" s="37">
        <f>SUMIFS(СВЦЭМ!$I$34:$I$777,СВЦЭМ!$A$34:$A$777,$A307,СВЦЭМ!$B$34:$B$777,I$296)+'СЕТ СН'!$F$13-'СЕТ СН'!$F$21</f>
        <v>-578.75</v>
      </c>
      <c r="J307" s="37">
        <f>SUMIFS(СВЦЭМ!$I$34:$I$777,СВЦЭМ!$A$34:$A$777,$A307,СВЦЭМ!$B$34:$B$777,J$296)+'СЕТ СН'!$F$13-'СЕТ СН'!$F$21</f>
        <v>-578.75</v>
      </c>
      <c r="K307" s="37">
        <f>SUMIFS(СВЦЭМ!$I$34:$I$777,СВЦЭМ!$A$34:$A$777,$A307,СВЦЭМ!$B$34:$B$777,K$296)+'СЕТ СН'!$F$13-'СЕТ СН'!$F$21</f>
        <v>-578.75</v>
      </c>
      <c r="L307" s="37">
        <f>SUMIFS(СВЦЭМ!$I$34:$I$777,СВЦЭМ!$A$34:$A$777,$A307,СВЦЭМ!$B$34:$B$777,L$296)+'СЕТ СН'!$F$13-'СЕТ СН'!$F$21</f>
        <v>-578.75</v>
      </c>
      <c r="M307" s="37">
        <f>SUMIFS(СВЦЭМ!$I$34:$I$777,СВЦЭМ!$A$34:$A$777,$A307,СВЦЭМ!$B$34:$B$777,M$296)+'СЕТ СН'!$F$13-'СЕТ СН'!$F$21</f>
        <v>-578.75</v>
      </c>
      <c r="N307" s="37">
        <f>SUMIFS(СВЦЭМ!$I$34:$I$777,СВЦЭМ!$A$34:$A$777,$A307,СВЦЭМ!$B$34:$B$777,N$296)+'СЕТ СН'!$F$13-'СЕТ СН'!$F$21</f>
        <v>-578.75</v>
      </c>
      <c r="O307" s="37">
        <f>SUMIFS(СВЦЭМ!$I$34:$I$777,СВЦЭМ!$A$34:$A$777,$A307,СВЦЭМ!$B$34:$B$777,O$296)+'СЕТ СН'!$F$13-'СЕТ СН'!$F$21</f>
        <v>-578.75</v>
      </c>
      <c r="P307" s="37">
        <f>SUMIFS(СВЦЭМ!$I$34:$I$777,СВЦЭМ!$A$34:$A$777,$A307,СВЦЭМ!$B$34:$B$777,P$296)+'СЕТ СН'!$F$13-'СЕТ СН'!$F$21</f>
        <v>-578.75</v>
      </c>
      <c r="Q307" s="37">
        <f>SUMIFS(СВЦЭМ!$I$34:$I$777,СВЦЭМ!$A$34:$A$777,$A307,СВЦЭМ!$B$34:$B$777,Q$296)+'СЕТ СН'!$F$13-'СЕТ СН'!$F$21</f>
        <v>-578.75</v>
      </c>
      <c r="R307" s="37">
        <f>SUMIFS(СВЦЭМ!$I$34:$I$777,СВЦЭМ!$A$34:$A$777,$A307,СВЦЭМ!$B$34:$B$777,R$296)+'СЕТ СН'!$F$13-'СЕТ СН'!$F$21</f>
        <v>-578.75</v>
      </c>
      <c r="S307" s="37">
        <f>SUMIFS(СВЦЭМ!$I$34:$I$777,СВЦЭМ!$A$34:$A$777,$A307,СВЦЭМ!$B$34:$B$777,S$296)+'СЕТ СН'!$F$13-'СЕТ СН'!$F$21</f>
        <v>-578.75</v>
      </c>
      <c r="T307" s="37">
        <f>SUMIFS(СВЦЭМ!$I$34:$I$777,СВЦЭМ!$A$34:$A$777,$A307,СВЦЭМ!$B$34:$B$777,T$296)+'СЕТ СН'!$F$13-'СЕТ СН'!$F$21</f>
        <v>-578.75</v>
      </c>
      <c r="U307" s="37">
        <f>SUMIFS(СВЦЭМ!$I$34:$I$777,СВЦЭМ!$A$34:$A$777,$A307,СВЦЭМ!$B$34:$B$777,U$296)+'СЕТ СН'!$F$13-'СЕТ СН'!$F$21</f>
        <v>-578.75</v>
      </c>
      <c r="V307" s="37">
        <f>SUMIFS(СВЦЭМ!$I$34:$I$777,СВЦЭМ!$A$34:$A$777,$A307,СВЦЭМ!$B$34:$B$777,V$296)+'СЕТ СН'!$F$13-'СЕТ СН'!$F$21</f>
        <v>-578.75</v>
      </c>
      <c r="W307" s="37">
        <f>SUMIFS(СВЦЭМ!$I$34:$I$777,СВЦЭМ!$A$34:$A$777,$A307,СВЦЭМ!$B$34:$B$777,W$296)+'СЕТ СН'!$F$13-'СЕТ СН'!$F$21</f>
        <v>-578.75</v>
      </c>
      <c r="X307" s="37">
        <f>SUMIFS(СВЦЭМ!$I$34:$I$777,СВЦЭМ!$A$34:$A$777,$A307,СВЦЭМ!$B$34:$B$777,X$296)+'СЕТ СН'!$F$13-'СЕТ СН'!$F$21</f>
        <v>-578.75</v>
      </c>
      <c r="Y307" s="37">
        <f>SUMIFS(СВЦЭМ!$I$34:$I$777,СВЦЭМ!$A$34:$A$777,$A307,СВЦЭМ!$B$34:$B$777,Y$296)+'СЕТ СН'!$F$13-'СЕТ СН'!$F$21</f>
        <v>-578.75</v>
      </c>
    </row>
    <row r="308" spans="1:25" ht="15.75" x14ac:dyDescent="0.2">
      <c r="A308" s="36">
        <f t="shared" si="8"/>
        <v>43020</v>
      </c>
      <c r="B308" s="37">
        <f>SUMIFS(СВЦЭМ!$I$34:$I$777,СВЦЭМ!$A$34:$A$777,$A308,СВЦЭМ!$B$34:$B$777,B$296)+'СЕТ СН'!$F$13-'СЕТ СН'!$F$21</f>
        <v>-578.75</v>
      </c>
      <c r="C308" s="37">
        <f>SUMIFS(СВЦЭМ!$I$34:$I$777,СВЦЭМ!$A$34:$A$777,$A308,СВЦЭМ!$B$34:$B$777,C$296)+'СЕТ СН'!$F$13-'СЕТ СН'!$F$21</f>
        <v>-578.75</v>
      </c>
      <c r="D308" s="37">
        <f>SUMIFS(СВЦЭМ!$I$34:$I$777,СВЦЭМ!$A$34:$A$777,$A308,СВЦЭМ!$B$34:$B$777,D$296)+'СЕТ СН'!$F$13-'СЕТ СН'!$F$21</f>
        <v>-578.75</v>
      </c>
      <c r="E308" s="37">
        <f>SUMIFS(СВЦЭМ!$I$34:$I$777,СВЦЭМ!$A$34:$A$777,$A308,СВЦЭМ!$B$34:$B$777,E$296)+'СЕТ СН'!$F$13-'СЕТ СН'!$F$21</f>
        <v>-578.75</v>
      </c>
      <c r="F308" s="37">
        <f>SUMIFS(СВЦЭМ!$I$34:$I$777,СВЦЭМ!$A$34:$A$777,$A308,СВЦЭМ!$B$34:$B$777,F$296)+'СЕТ СН'!$F$13-'СЕТ СН'!$F$21</f>
        <v>-578.75</v>
      </c>
      <c r="G308" s="37">
        <f>SUMIFS(СВЦЭМ!$I$34:$I$777,СВЦЭМ!$A$34:$A$777,$A308,СВЦЭМ!$B$34:$B$777,G$296)+'СЕТ СН'!$F$13-'СЕТ СН'!$F$21</f>
        <v>-578.75</v>
      </c>
      <c r="H308" s="37">
        <f>SUMIFS(СВЦЭМ!$I$34:$I$777,СВЦЭМ!$A$34:$A$777,$A308,СВЦЭМ!$B$34:$B$777,H$296)+'СЕТ СН'!$F$13-'СЕТ СН'!$F$21</f>
        <v>-578.75</v>
      </c>
      <c r="I308" s="37">
        <f>SUMIFS(СВЦЭМ!$I$34:$I$777,СВЦЭМ!$A$34:$A$777,$A308,СВЦЭМ!$B$34:$B$777,I$296)+'СЕТ СН'!$F$13-'СЕТ СН'!$F$21</f>
        <v>-578.75</v>
      </c>
      <c r="J308" s="37">
        <f>SUMIFS(СВЦЭМ!$I$34:$I$777,СВЦЭМ!$A$34:$A$777,$A308,СВЦЭМ!$B$34:$B$777,J$296)+'СЕТ СН'!$F$13-'СЕТ СН'!$F$21</f>
        <v>-578.75</v>
      </c>
      <c r="K308" s="37">
        <f>SUMIFS(СВЦЭМ!$I$34:$I$777,СВЦЭМ!$A$34:$A$777,$A308,СВЦЭМ!$B$34:$B$777,K$296)+'СЕТ СН'!$F$13-'СЕТ СН'!$F$21</f>
        <v>-578.75</v>
      </c>
      <c r="L308" s="37">
        <f>SUMIFS(СВЦЭМ!$I$34:$I$777,СВЦЭМ!$A$34:$A$777,$A308,СВЦЭМ!$B$34:$B$777,L$296)+'СЕТ СН'!$F$13-'СЕТ СН'!$F$21</f>
        <v>-578.75</v>
      </c>
      <c r="M308" s="37">
        <f>SUMIFS(СВЦЭМ!$I$34:$I$777,СВЦЭМ!$A$34:$A$777,$A308,СВЦЭМ!$B$34:$B$777,M$296)+'СЕТ СН'!$F$13-'СЕТ СН'!$F$21</f>
        <v>-578.75</v>
      </c>
      <c r="N308" s="37">
        <f>SUMIFS(СВЦЭМ!$I$34:$I$777,СВЦЭМ!$A$34:$A$777,$A308,СВЦЭМ!$B$34:$B$777,N$296)+'СЕТ СН'!$F$13-'СЕТ СН'!$F$21</f>
        <v>-578.75</v>
      </c>
      <c r="O308" s="37">
        <f>SUMIFS(СВЦЭМ!$I$34:$I$777,СВЦЭМ!$A$34:$A$777,$A308,СВЦЭМ!$B$34:$B$777,O$296)+'СЕТ СН'!$F$13-'СЕТ СН'!$F$21</f>
        <v>-578.75</v>
      </c>
      <c r="P308" s="37">
        <f>SUMIFS(СВЦЭМ!$I$34:$I$777,СВЦЭМ!$A$34:$A$777,$A308,СВЦЭМ!$B$34:$B$777,P$296)+'СЕТ СН'!$F$13-'СЕТ СН'!$F$21</f>
        <v>-578.75</v>
      </c>
      <c r="Q308" s="37">
        <f>SUMIFS(СВЦЭМ!$I$34:$I$777,СВЦЭМ!$A$34:$A$777,$A308,СВЦЭМ!$B$34:$B$777,Q$296)+'СЕТ СН'!$F$13-'СЕТ СН'!$F$21</f>
        <v>-578.75</v>
      </c>
      <c r="R308" s="37">
        <f>SUMIFS(СВЦЭМ!$I$34:$I$777,СВЦЭМ!$A$34:$A$777,$A308,СВЦЭМ!$B$34:$B$777,R$296)+'СЕТ СН'!$F$13-'СЕТ СН'!$F$21</f>
        <v>-578.75</v>
      </c>
      <c r="S308" s="37">
        <f>SUMIFS(СВЦЭМ!$I$34:$I$777,СВЦЭМ!$A$34:$A$777,$A308,СВЦЭМ!$B$34:$B$777,S$296)+'СЕТ СН'!$F$13-'СЕТ СН'!$F$21</f>
        <v>-578.75</v>
      </c>
      <c r="T308" s="37">
        <f>SUMIFS(СВЦЭМ!$I$34:$I$777,СВЦЭМ!$A$34:$A$777,$A308,СВЦЭМ!$B$34:$B$777,T$296)+'СЕТ СН'!$F$13-'СЕТ СН'!$F$21</f>
        <v>-578.75</v>
      </c>
      <c r="U308" s="37">
        <f>SUMIFS(СВЦЭМ!$I$34:$I$777,СВЦЭМ!$A$34:$A$777,$A308,СВЦЭМ!$B$34:$B$777,U$296)+'СЕТ СН'!$F$13-'СЕТ СН'!$F$21</f>
        <v>-578.75</v>
      </c>
      <c r="V308" s="37">
        <f>SUMIFS(СВЦЭМ!$I$34:$I$777,СВЦЭМ!$A$34:$A$777,$A308,СВЦЭМ!$B$34:$B$777,V$296)+'СЕТ СН'!$F$13-'СЕТ СН'!$F$21</f>
        <v>-578.75</v>
      </c>
      <c r="W308" s="37">
        <f>SUMIFS(СВЦЭМ!$I$34:$I$777,СВЦЭМ!$A$34:$A$777,$A308,СВЦЭМ!$B$34:$B$777,W$296)+'СЕТ СН'!$F$13-'СЕТ СН'!$F$21</f>
        <v>-578.75</v>
      </c>
      <c r="X308" s="37">
        <f>SUMIFS(СВЦЭМ!$I$34:$I$777,СВЦЭМ!$A$34:$A$777,$A308,СВЦЭМ!$B$34:$B$777,X$296)+'СЕТ СН'!$F$13-'СЕТ СН'!$F$21</f>
        <v>-578.75</v>
      </c>
      <c r="Y308" s="37">
        <f>SUMIFS(СВЦЭМ!$I$34:$I$777,СВЦЭМ!$A$34:$A$777,$A308,СВЦЭМ!$B$34:$B$777,Y$296)+'СЕТ СН'!$F$13-'СЕТ СН'!$F$21</f>
        <v>-578.75</v>
      </c>
    </row>
    <row r="309" spans="1:25" ht="15.75" x14ac:dyDescent="0.2">
      <c r="A309" s="36">
        <f t="shared" si="8"/>
        <v>43021</v>
      </c>
      <c r="B309" s="37">
        <f>SUMIFS(СВЦЭМ!$I$34:$I$777,СВЦЭМ!$A$34:$A$777,$A309,СВЦЭМ!$B$34:$B$777,B$296)+'СЕТ СН'!$F$13-'СЕТ СН'!$F$21</f>
        <v>-578.75</v>
      </c>
      <c r="C309" s="37">
        <f>SUMIFS(СВЦЭМ!$I$34:$I$777,СВЦЭМ!$A$34:$A$777,$A309,СВЦЭМ!$B$34:$B$777,C$296)+'СЕТ СН'!$F$13-'СЕТ СН'!$F$21</f>
        <v>-578.75</v>
      </c>
      <c r="D309" s="37">
        <f>SUMIFS(СВЦЭМ!$I$34:$I$777,СВЦЭМ!$A$34:$A$777,$A309,СВЦЭМ!$B$34:$B$777,D$296)+'СЕТ СН'!$F$13-'СЕТ СН'!$F$21</f>
        <v>-578.75</v>
      </c>
      <c r="E309" s="37">
        <f>SUMIFS(СВЦЭМ!$I$34:$I$777,СВЦЭМ!$A$34:$A$777,$A309,СВЦЭМ!$B$34:$B$777,E$296)+'СЕТ СН'!$F$13-'СЕТ СН'!$F$21</f>
        <v>-578.75</v>
      </c>
      <c r="F309" s="37">
        <f>SUMIFS(СВЦЭМ!$I$34:$I$777,СВЦЭМ!$A$34:$A$777,$A309,СВЦЭМ!$B$34:$B$777,F$296)+'СЕТ СН'!$F$13-'СЕТ СН'!$F$21</f>
        <v>-578.75</v>
      </c>
      <c r="G309" s="37">
        <f>SUMIFS(СВЦЭМ!$I$34:$I$777,СВЦЭМ!$A$34:$A$777,$A309,СВЦЭМ!$B$34:$B$777,G$296)+'СЕТ СН'!$F$13-'СЕТ СН'!$F$21</f>
        <v>-578.75</v>
      </c>
      <c r="H309" s="37">
        <f>SUMIFS(СВЦЭМ!$I$34:$I$777,СВЦЭМ!$A$34:$A$777,$A309,СВЦЭМ!$B$34:$B$777,H$296)+'СЕТ СН'!$F$13-'СЕТ СН'!$F$21</f>
        <v>-578.75</v>
      </c>
      <c r="I309" s="37">
        <f>SUMIFS(СВЦЭМ!$I$34:$I$777,СВЦЭМ!$A$34:$A$777,$A309,СВЦЭМ!$B$34:$B$777,I$296)+'СЕТ СН'!$F$13-'СЕТ СН'!$F$21</f>
        <v>-578.75</v>
      </c>
      <c r="J309" s="37">
        <f>SUMIFS(СВЦЭМ!$I$34:$I$777,СВЦЭМ!$A$34:$A$777,$A309,СВЦЭМ!$B$34:$B$777,J$296)+'СЕТ СН'!$F$13-'СЕТ СН'!$F$21</f>
        <v>-578.75</v>
      </c>
      <c r="K309" s="37">
        <f>SUMIFS(СВЦЭМ!$I$34:$I$777,СВЦЭМ!$A$34:$A$777,$A309,СВЦЭМ!$B$34:$B$777,K$296)+'СЕТ СН'!$F$13-'СЕТ СН'!$F$21</f>
        <v>-578.75</v>
      </c>
      <c r="L309" s="37">
        <f>SUMIFS(СВЦЭМ!$I$34:$I$777,СВЦЭМ!$A$34:$A$777,$A309,СВЦЭМ!$B$34:$B$777,L$296)+'СЕТ СН'!$F$13-'СЕТ СН'!$F$21</f>
        <v>-578.75</v>
      </c>
      <c r="M309" s="37">
        <f>SUMIFS(СВЦЭМ!$I$34:$I$777,СВЦЭМ!$A$34:$A$777,$A309,СВЦЭМ!$B$34:$B$777,M$296)+'СЕТ СН'!$F$13-'СЕТ СН'!$F$21</f>
        <v>-578.75</v>
      </c>
      <c r="N309" s="37">
        <f>SUMIFS(СВЦЭМ!$I$34:$I$777,СВЦЭМ!$A$34:$A$777,$A309,СВЦЭМ!$B$34:$B$777,N$296)+'СЕТ СН'!$F$13-'СЕТ СН'!$F$21</f>
        <v>-578.75</v>
      </c>
      <c r="O309" s="37">
        <f>SUMIFS(СВЦЭМ!$I$34:$I$777,СВЦЭМ!$A$34:$A$777,$A309,СВЦЭМ!$B$34:$B$777,O$296)+'СЕТ СН'!$F$13-'СЕТ СН'!$F$21</f>
        <v>-578.75</v>
      </c>
      <c r="P309" s="37">
        <f>SUMIFS(СВЦЭМ!$I$34:$I$777,СВЦЭМ!$A$34:$A$777,$A309,СВЦЭМ!$B$34:$B$777,P$296)+'СЕТ СН'!$F$13-'СЕТ СН'!$F$21</f>
        <v>-578.75</v>
      </c>
      <c r="Q309" s="37">
        <f>SUMIFS(СВЦЭМ!$I$34:$I$777,СВЦЭМ!$A$34:$A$777,$A309,СВЦЭМ!$B$34:$B$777,Q$296)+'СЕТ СН'!$F$13-'СЕТ СН'!$F$21</f>
        <v>-578.75</v>
      </c>
      <c r="R309" s="37">
        <f>SUMIFS(СВЦЭМ!$I$34:$I$777,СВЦЭМ!$A$34:$A$777,$A309,СВЦЭМ!$B$34:$B$777,R$296)+'СЕТ СН'!$F$13-'СЕТ СН'!$F$21</f>
        <v>-578.75</v>
      </c>
      <c r="S309" s="37">
        <f>SUMIFS(СВЦЭМ!$I$34:$I$777,СВЦЭМ!$A$34:$A$777,$A309,СВЦЭМ!$B$34:$B$777,S$296)+'СЕТ СН'!$F$13-'СЕТ СН'!$F$21</f>
        <v>-578.75</v>
      </c>
      <c r="T309" s="37">
        <f>SUMIFS(СВЦЭМ!$I$34:$I$777,СВЦЭМ!$A$34:$A$777,$A309,СВЦЭМ!$B$34:$B$777,T$296)+'СЕТ СН'!$F$13-'СЕТ СН'!$F$21</f>
        <v>-578.75</v>
      </c>
      <c r="U309" s="37">
        <f>SUMIFS(СВЦЭМ!$I$34:$I$777,СВЦЭМ!$A$34:$A$777,$A309,СВЦЭМ!$B$34:$B$777,U$296)+'СЕТ СН'!$F$13-'СЕТ СН'!$F$21</f>
        <v>-578.75</v>
      </c>
      <c r="V309" s="37">
        <f>SUMIFS(СВЦЭМ!$I$34:$I$777,СВЦЭМ!$A$34:$A$777,$A309,СВЦЭМ!$B$34:$B$777,V$296)+'СЕТ СН'!$F$13-'СЕТ СН'!$F$21</f>
        <v>-578.75</v>
      </c>
      <c r="W309" s="37">
        <f>SUMIFS(СВЦЭМ!$I$34:$I$777,СВЦЭМ!$A$34:$A$777,$A309,СВЦЭМ!$B$34:$B$777,W$296)+'СЕТ СН'!$F$13-'СЕТ СН'!$F$21</f>
        <v>-578.75</v>
      </c>
      <c r="X309" s="37">
        <f>SUMIFS(СВЦЭМ!$I$34:$I$777,СВЦЭМ!$A$34:$A$777,$A309,СВЦЭМ!$B$34:$B$777,X$296)+'СЕТ СН'!$F$13-'СЕТ СН'!$F$21</f>
        <v>-578.75</v>
      </c>
      <c r="Y309" s="37">
        <f>SUMIFS(СВЦЭМ!$I$34:$I$777,СВЦЭМ!$A$34:$A$777,$A309,СВЦЭМ!$B$34:$B$777,Y$296)+'СЕТ СН'!$F$13-'СЕТ СН'!$F$21</f>
        <v>-578.75</v>
      </c>
    </row>
    <row r="310" spans="1:25" ht="15.75" x14ac:dyDescent="0.2">
      <c r="A310" s="36">
        <f t="shared" si="8"/>
        <v>43022</v>
      </c>
      <c r="B310" s="37">
        <f>SUMIFS(СВЦЭМ!$I$34:$I$777,СВЦЭМ!$A$34:$A$777,$A310,СВЦЭМ!$B$34:$B$777,B$296)+'СЕТ СН'!$F$13-'СЕТ СН'!$F$21</f>
        <v>-578.75</v>
      </c>
      <c r="C310" s="37">
        <f>SUMIFS(СВЦЭМ!$I$34:$I$777,СВЦЭМ!$A$34:$A$777,$A310,СВЦЭМ!$B$34:$B$777,C$296)+'СЕТ СН'!$F$13-'СЕТ СН'!$F$21</f>
        <v>-578.75</v>
      </c>
      <c r="D310" s="37">
        <f>SUMIFS(СВЦЭМ!$I$34:$I$777,СВЦЭМ!$A$34:$A$777,$A310,СВЦЭМ!$B$34:$B$777,D$296)+'СЕТ СН'!$F$13-'СЕТ СН'!$F$21</f>
        <v>-578.75</v>
      </c>
      <c r="E310" s="37">
        <f>SUMIFS(СВЦЭМ!$I$34:$I$777,СВЦЭМ!$A$34:$A$777,$A310,СВЦЭМ!$B$34:$B$777,E$296)+'СЕТ СН'!$F$13-'СЕТ СН'!$F$21</f>
        <v>-578.75</v>
      </c>
      <c r="F310" s="37">
        <f>SUMIFS(СВЦЭМ!$I$34:$I$777,СВЦЭМ!$A$34:$A$777,$A310,СВЦЭМ!$B$34:$B$777,F$296)+'СЕТ СН'!$F$13-'СЕТ СН'!$F$21</f>
        <v>-578.75</v>
      </c>
      <c r="G310" s="37">
        <f>SUMIFS(СВЦЭМ!$I$34:$I$777,СВЦЭМ!$A$34:$A$777,$A310,СВЦЭМ!$B$34:$B$777,G$296)+'СЕТ СН'!$F$13-'СЕТ СН'!$F$21</f>
        <v>-578.75</v>
      </c>
      <c r="H310" s="37">
        <f>SUMIFS(СВЦЭМ!$I$34:$I$777,СВЦЭМ!$A$34:$A$777,$A310,СВЦЭМ!$B$34:$B$777,H$296)+'СЕТ СН'!$F$13-'СЕТ СН'!$F$21</f>
        <v>-578.75</v>
      </c>
      <c r="I310" s="37">
        <f>SUMIFS(СВЦЭМ!$I$34:$I$777,СВЦЭМ!$A$34:$A$777,$A310,СВЦЭМ!$B$34:$B$777,I$296)+'СЕТ СН'!$F$13-'СЕТ СН'!$F$21</f>
        <v>-578.75</v>
      </c>
      <c r="J310" s="37">
        <f>SUMIFS(СВЦЭМ!$I$34:$I$777,СВЦЭМ!$A$34:$A$777,$A310,СВЦЭМ!$B$34:$B$777,J$296)+'СЕТ СН'!$F$13-'СЕТ СН'!$F$21</f>
        <v>-578.75</v>
      </c>
      <c r="K310" s="37">
        <f>SUMIFS(СВЦЭМ!$I$34:$I$777,СВЦЭМ!$A$34:$A$777,$A310,СВЦЭМ!$B$34:$B$777,K$296)+'СЕТ СН'!$F$13-'СЕТ СН'!$F$21</f>
        <v>-578.75</v>
      </c>
      <c r="L310" s="37">
        <f>SUMIFS(СВЦЭМ!$I$34:$I$777,СВЦЭМ!$A$34:$A$777,$A310,СВЦЭМ!$B$34:$B$777,L$296)+'СЕТ СН'!$F$13-'СЕТ СН'!$F$21</f>
        <v>-578.75</v>
      </c>
      <c r="M310" s="37">
        <f>SUMIFS(СВЦЭМ!$I$34:$I$777,СВЦЭМ!$A$34:$A$777,$A310,СВЦЭМ!$B$34:$B$777,M$296)+'СЕТ СН'!$F$13-'СЕТ СН'!$F$21</f>
        <v>-578.75</v>
      </c>
      <c r="N310" s="37">
        <f>SUMIFS(СВЦЭМ!$I$34:$I$777,СВЦЭМ!$A$34:$A$777,$A310,СВЦЭМ!$B$34:$B$777,N$296)+'СЕТ СН'!$F$13-'СЕТ СН'!$F$21</f>
        <v>-578.75</v>
      </c>
      <c r="O310" s="37">
        <f>SUMIFS(СВЦЭМ!$I$34:$I$777,СВЦЭМ!$A$34:$A$777,$A310,СВЦЭМ!$B$34:$B$777,O$296)+'СЕТ СН'!$F$13-'СЕТ СН'!$F$21</f>
        <v>-578.75</v>
      </c>
      <c r="P310" s="37">
        <f>SUMIFS(СВЦЭМ!$I$34:$I$777,СВЦЭМ!$A$34:$A$777,$A310,СВЦЭМ!$B$34:$B$777,P$296)+'СЕТ СН'!$F$13-'СЕТ СН'!$F$21</f>
        <v>-578.75</v>
      </c>
      <c r="Q310" s="37">
        <f>SUMIFS(СВЦЭМ!$I$34:$I$777,СВЦЭМ!$A$34:$A$777,$A310,СВЦЭМ!$B$34:$B$777,Q$296)+'СЕТ СН'!$F$13-'СЕТ СН'!$F$21</f>
        <v>-578.75</v>
      </c>
      <c r="R310" s="37">
        <f>SUMIFS(СВЦЭМ!$I$34:$I$777,СВЦЭМ!$A$34:$A$777,$A310,СВЦЭМ!$B$34:$B$777,R$296)+'СЕТ СН'!$F$13-'СЕТ СН'!$F$21</f>
        <v>-578.75</v>
      </c>
      <c r="S310" s="37">
        <f>SUMIFS(СВЦЭМ!$I$34:$I$777,СВЦЭМ!$A$34:$A$777,$A310,СВЦЭМ!$B$34:$B$777,S$296)+'СЕТ СН'!$F$13-'СЕТ СН'!$F$21</f>
        <v>-578.75</v>
      </c>
      <c r="T310" s="37">
        <f>SUMIFS(СВЦЭМ!$I$34:$I$777,СВЦЭМ!$A$34:$A$777,$A310,СВЦЭМ!$B$34:$B$777,T$296)+'СЕТ СН'!$F$13-'СЕТ СН'!$F$21</f>
        <v>-578.75</v>
      </c>
      <c r="U310" s="37">
        <f>SUMIFS(СВЦЭМ!$I$34:$I$777,СВЦЭМ!$A$34:$A$777,$A310,СВЦЭМ!$B$34:$B$777,U$296)+'СЕТ СН'!$F$13-'СЕТ СН'!$F$21</f>
        <v>-578.75</v>
      </c>
      <c r="V310" s="37">
        <f>SUMIFS(СВЦЭМ!$I$34:$I$777,СВЦЭМ!$A$34:$A$777,$A310,СВЦЭМ!$B$34:$B$777,V$296)+'СЕТ СН'!$F$13-'СЕТ СН'!$F$21</f>
        <v>-578.75</v>
      </c>
      <c r="W310" s="37">
        <f>SUMIFS(СВЦЭМ!$I$34:$I$777,СВЦЭМ!$A$34:$A$777,$A310,СВЦЭМ!$B$34:$B$777,W$296)+'СЕТ СН'!$F$13-'СЕТ СН'!$F$21</f>
        <v>-578.75</v>
      </c>
      <c r="X310" s="37">
        <f>SUMIFS(СВЦЭМ!$I$34:$I$777,СВЦЭМ!$A$34:$A$777,$A310,СВЦЭМ!$B$34:$B$777,X$296)+'СЕТ СН'!$F$13-'СЕТ СН'!$F$21</f>
        <v>-578.75</v>
      </c>
      <c r="Y310" s="37">
        <f>SUMIFS(СВЦЭМ!$I$34:$I$777,СВЦЭМ!$A$34:$A$777,$A310,СВЦЭМ!$B$34:$B$777,Y$296)+'СЕТ СН'!$F$13-'СЕТ СН'!$F$21</f>
        <v>-578.75</v>
      </c>
    </row>
    <row r="311" spans="1:25" ht="15.75" x14ac:dyDescent="0.2">
      <c r="A311" s="36">
        <f t="shared" si="8"/>
        <v>43023</v>
      </c>
      <c r="B311" s="37">
        <f>SUMIFS(СВЦЭМ!$I$34:$I$777,СВЦЭМ!$A$34:$A$777,$A311,СВЦЭМ!$B$34:$B$777,B$296)+'СЕТ СН'!$F$13-'СЕТ СН'!$F$21</f>
        <v>-578.75</v>
      </c>
      <c r="C311" s="37">
        <f>SUMIFS(СВЦЭМ!$I$34:$I$777,СВЦЭМ!$A$34:$A$777,$A311,СВЦЭМ!$B$34:$B$777,C$296)+'СЕТ СН'!$F$13-'СЕТ СН'!$F$21</f>
        <v>-578.75</v>
      </c>
      <c r="D311" s="37">
        <f>SUMIFS(СВЦЭМ!$I$34:$I$777,СВЦЭМ!$A$34:$A$777,$A311,СВЦЭМ!$B$34:$B$777,D$296)+'СЕТ СН'!$F$13-'СЕТ СН'!$F$21</f>
        <v>-578.75</v>
      </c>
      <c r="E311" s="37">
        <f>SUMIFS(СВЦЭМ!$I$34:$I$777,СВЦЭМ!$A$34:$A$777,$A311,СВЦЭМ!$B$34:$B$777,E$296)+'СЕТ СН'!$F$13-'СЕТ СН'!$F$21</f>
        <v>-578.75</v>
      </c>
      <c r="F311" s="37">
        <f>SUMIFS(СВЦЭМ!$I$34:$I$777,СВЦЭМ!$A$34:$A$777,$A311,СВЦЭМ!$B$34:$B$777,F$296)+'СЕТ СН'!$F$13-'СЕТ СН'!$F$21</f>
        <v>-578.75</v>
      </c>
      <c r="G311" s="37">
        <f>SUMIFS(СВЦЭМ!$I$34:$I$777,СВЦЭМ!$A$34:$A$777,$A311,СВЦЭМ!$B$34:$B$777,G$296)+'СЕТ СН'!$F$13-'СЕТ СН'!$F$21</f>
        <v>-578.75</v>
      </c>
      <c r="H311" s="37">
        <f>SUMIFS(СВЦЭМ!$I$34:$I$777,СВЦЭМ!$A$34:$A$777,$A311,СВЦЭМ!$B$34:$B$777,H$296)+'СЕТ СН'!$F$13-'СЕТ СН'!$F$21</f>
        <v>-578.75</v>
      </c>
      <c r="I311" s="37">
        <f>SUMIFS(СВЦЭМ!$I$34:$I$777,СВЦЭМ!$A$34:$A$777,$A311,СВЦЭМ!$B$34:$B$777,I$296)+'СЕТ СН'!$F$13-'СЕТ СН'!$F$21</f>
        <v>-578.75</v>
      </c>
      <c r="J311" s="37">
        <f>SUMIFS(СВЦЭМ!$I$34:$I$777,СВЦЭМ!$A$34:$A$777,$A311,СВЦЭМ!$B$34:$B$777,J$296)+'СЕТ СН'!$F$13-'СЕТ СН'!$F$21</f>
        <v>-578.75</v>
      </c>
      <c r="K311" s="37">
        <f>SUMIFS(СВЦЭМ!$I$34:$I$777,СВЦЭМ!$A$34:$A$777,$A311,СВЦЭМ!$B$34:$B$777,K$296)+'СЕТ СН'!$F$13-'СЕТ СН'!$F$21</f>
        <v>-578.75</v>
      </c>
      <c r="L311" s="37">
        <f>SUMIFS(СВЦЭМ!$I$34:$I$777,СВЦЭМ!$A$34:$A$777,$A311,СВЦЭМ!$B$34:$B$777,L$296)+'СЕТ СН'!$F$13-'СЕТ СН'!$F$21</f>
        <v>-578.75</v>
      </c>
      <c r="M311" s="37">
        <f>SUMIFS(СВЦЭМ!$I$34:$I$777,СВЦЭМ!$A$34:$A$777,$A311,СВЦЭМ!$B$34:$B$777,M$296)+'СЕТ СН'!$F$13-'СЕТ СН'!$F$21</f>
        <v>-578.75</v>
      </c>
      <c r="N311" s="37">
        <f>SUMIFS(СВЦЭМ!$I$34:$I$777,СВЦЭМ!$A$34:$A$777,$A311,СВЦЭМ!$B$34:$B$777,N$296)+'СЕТ СН'!$F$13-'СЕТ СН'!$F$21</f>
        <v>-578.75</v>
      </c>
      <c r="O311" s="37">
        <f>SUMIFS(СВЦЭМ!$I$34:$I$777,СВЦЭМ!$A$34:$A$777,$A311,СВЦЭМ!$B$34:$B$777,O$296)+'СЕТ СН'!$F$13-'СЕТ СН'!$F$21</f>
        <v>-578.75</v>
      </c>
      <c r="P311" s="37">
        <f>SUMIFS(СВЦЭМ!$I$34:$I$777,СВЦЭМ!$A$34:$A$777,$A311,СВЦЭМ!$B$34:$B$777,P$296)+'СЕТ СН'!$F$13-'СЕТ СН'!$F$21</f>
        <v>-578.75</v>
      </c>
      <c r="Q311" s="37">
        <f>SUMIFS(СВЦЭМ!$I$34:$I$777,СВЦЭМ!$A$34:$A$777,$A311,СВЦЭМ!$B$34:$B$777,Q$296)+'СЕТ СН'!$F$13-'СЕТ СН'!$F$21</f>
        <v>-578.75</v>
      </c>
      <c r="R311" s="37">
        <f>SUMIFS(СВЦЭМ!$I$34:$I$777,СВЦЭМ!$A$34:$A$777,$A311,СВЦЭМ!$B$34:$B$777,R$296)+'СЕТ СН'!$F$13-'СЕТ СН'!$F$21</f>
        <v>-578.75</v>
      </c>
      <c r="S311" s="37">
        <f>SUMIFS(СВЦЭМ!$I$34:$I$777,СВЦЭМ!$A$34:$A$777,$A311,СВЦЭМ!$B$34:$B$777,S$296)+'СЕТ СН'!$F$13-'СЕТ СН'!$F$21</f>
        <v>-578.75</v>
      </c>
      <c r="T311" s="37">
        <f>SUMIFS(СВЦЭМ!$I$34:$I$777,СВЦЭМ!$A$34:$A$777,$A311,СВЦЭМ!$B$34:$B$777,T$296)+'СЕТ СН'!$F$13-'СЕТ СН'!$F$21</f>
        <v>-578.75</v>
      </c>
      <c r="U311" s="37">
        <f>SUMIFS(СВЦЭМ!$I$34:$I$777,СВЦЭМ!$A$34:$A$777,$A311,СВЦЭМ!$B$34:$B$777,U$296)+'СЕТ СН'!$F$13-'СЕТ СН'!$F$21</f>
        <v>-578.75</v>
      </c>
      <c r="V311" s="37">
        <f>SUMIFS(СВЦЭМ!$I$34:$I$777,СВЦЭМ!$A$34:$A$777,$A311,СВЦЭМ!$B$34:$B$777,V$296)+'СЕТ СН'!$F$13-'СЕТ СН'!$F$21</f>
        <v>-578.75</v>
      </c>
      <c r="W311" s="37">
        <f>SUMIFS(СВЦЭМ!$I$34:$I$777,СВЦЭМ!$A$34:$A$777,$A311,СВЦЭМ!$B$34:$B$777,W$296)+'СЕТ СН'!$F$13-'СЕТ СН'!$F$21</f>
        <v>-578.75</v>
      </c>
      <c r="X311" s="37">
        <f>SUMIFS(СВЦЭМ!$I$34:$I$777,СВЦЭМ!$A$34:$A$777,$A311,СВЦЭМ!$B$34:$B$777,X$296)+'СЕТ СН'!$F$13-'СЕТ СН'!$F$21</f>
        <v>-578.75</v>
      </c>
      <c r="Y311" s="37">
        <f>SUMIFS(СВЦЭМ!$I$34:$I$777,СВЦЭМ!$A$34:$A$777,$A311,СВЦЭМ!$B$34:$B$777,Y$296)+'СЕТ СН'!$F$13-'СЕТ СН'!$F$21</f>
        <v>-578.75</v>
      </c>
    </row>
    <row r="312" spans="1:25" ht="15.75" x14ac:dyDescent="0.2">
      <c r="A312" s="36">
        <f t="shared" si="8"/>
        <v>43024</v>
      </c>
      <c r="B312" s="37">
        <f>SUMIFS(СВЦЭМ!$I$34:$I$777,СВЦЭМ!$A$34:$A$777,$A312,СВЦЭМ!$B$34:$B$777,B$296)+'СЕТ СН'!$F$13-'СЕТ СН'!$F$21</f>
        <v>-578.75</v>
      </c>
      <c r="C312" s="37">
        <f>SUMIFS(СВЦЭМ!$I$34:$I$777,СВЦЭМ!$A$34:$A$777,$A312,СВЦЭМ!$B$34:$B$777,C$296)+'СЕТ СН'!$F$13-'СЕТ СН'!$F$21</f>
        <v>-578.75</v>
      </c>
      <c r="D312" s="37">
        <f>SUMIFS(СВЦЭМ!$I$34:$I$777,СВЦЭМ!$A$34:$A$777,$A312,СВЦЭМ!$B$34:$B$777,D$296)+'СЕТ СН'!$F$13-'СЕТ СН'!$F$21</f>
        <v>-578.75</v>
      </c>
      <c r="E312" s="37">
        <f>SUMIFS(СВЦЭМ!$I$34:$I$777,СВЦЭМ!$A$34:$A$777,$A312,СВЦЭМ!$B$34:$B$777,E$296)+'СЕТ СН'!$F$13-'СЕТ СН'!$F$21</f>
        <v>-578.75</v>
      </c>
      <c r="F312" s="37">
        <f>SUMIFS(СВЦЭМ!$I$34:$I$777,СВЦЭМ!$A$34:$A$777,$A312,СВЦЭМ!$B$34:$B$777,F$296)+'СЕТ СН'!$F$13-'СЕТ СН'!$F$21</f>
        <v>-578.75</v>
      </c>
      <c r="G312" s="37">
        <f>SUMIFS(СВЦЭМ!$I$34:$I$777,СВЦЭМ!$A$34:$A$777,$A312,СВЦЭМ!$B$34:$B$777,G$296)+'СЕТ СН'!$F$13-'СЕТ СН'!$F$21</f>
        <v>-578.75</v>
      </c>
      <c r="H312" s="37">
        <f>SUMIFS(СВЦЭМ!$I$34:$I$777,СВЦЭМ!$A$34:$A$777,$A312,СВЦЭМ!$B$34:$B$777,H$296)+'СЕТ СН'!$F$13-'СЕТ СН'!$F$21</f>
        <v>-578.75</v>
      </c>
      <c r="I312" s="37">
        <f>SUMIFS(СВЦЭМ!$I$34:$I$777,СВЦЭМ!$A$34:$A$777,$A312,СВЦЭМ!$B$34:$B$777,I$296)+'СЕТ СН'!$F$13-'СЕТ СН'!$F$21</f>
        <v>-578.75</v>
      </c>
      <c r="J312" s="37">
        <f>SUMIFS(СВЦЭМ!$I$34:$I$777,СВЦЭМ!$A$34:$A$777,$A312,СВЦЭМ!$B$34:$B$777,J$296)+'СЕТ СН'!$F$13-'СЕТ СН'!$F$21</f>
        <v>-578.75</v>
      </c>
      <c r="K312" s="37">
        <f>SUMIFS(СВЦЭМ!$I$34:$I$777,СВЦЭМ!$A$34:$A$777,$A312,СВЦЭМ!$B$34:$B$777,K$296)+'СЕТ СН'!$F$13-'СЕТ СН'!$F$21</f>
        <v>-578.75</v>
      </c>
      <c r="L312" s="37">
        <f>SUMIFS(СВЦЭМ!$I$34:$I$777,СВЦЭМ!$A$34:$A$777,$A312,СВЦЭМ!$B$34:$B$777,L$296)+'СЕТ СН'!$F$13-'СЕТ СН'!$F$21</f>
        <v>-578.75</v>
      </c>
      <c r="M312" s="37">
        <f>SUMIFS(СВЦЭМ!$I$34:$I$777,СВЦЭМ!$A$34:$A$777,$A312,СВЦЭМ!$B$34:$B$777,M$296)+'СЕТ СН'!$F$13-'СЕТ СН'!$F$21</f>
        <v>-578.75</v>
      </c>
      <c r="N312" s="37">
        <f>SUMIFS(СВЦЭМ!$I$34:$I$777,СВЦЭМ!$A$34:$A$777,$A312,СВЦЭМ!$B$34:$B$777,N$296)+'СЕТ СН'!$F$13-'СЕТ СН'!$F$21</f>
        <v>-578.75</v>
      </c>
      <c r="O312" s="37">
        <f>SUMIFS(СВЦЭМ!$I$34:$I$777,СВЦЭМ!$A$34:$A$777,$A312,СВЦЭМ!$B$34:$B$777,O$296)+'СЕТ СН'!$F$13-'СЕТ СН'!$F$21</f>
        <v>-578.75</v>
      </c>
      <c r="P312" s="37">
        <f>SUMIFS(СВЦЭМ!$I$34:$I$777,СВЦЭМ!$A$34:$A$777,$A312,СВЦЭМ!$B$34:$B$777,P$296)+'СЕТ СН'!$F$13-'СЕТ СН'!$F$21</f>
        <v>-578.75</v>
      </c>
      <c r="Q312" s="37">
        <f>SUMIFS(СВЦЭМ!$I$34:$I$777,СВЦЭМ!$A$34:$A$777,$A312,СВЦЭМ!$B$34:$B$777,Q$296)+'СЕТ СН'!$F$13-'СЕТ СН'!$F$21</f>
        <v>-578.75</v>
      </c>
      <c r="R312" s="37">
        <f>SUMIFS(СВЦЭМ!$I$34:$I$777,СВЦЭМ!$A$34:$A$777,$A312,СВЦЭМ!$B$34:$B$777,R$296)+'СЕТ СН'!$F$13-'СЕТ СН'!$F$21</f>
        <v>-578.75</v>
      </c>
      <c r="S312" s="37">
        <f>SUMIFS(СВЦЭМ!$I$34:$I$777,СВЦЭМ!$A$34:$A$777,$A312,СВЦЭМ!$B$34:$B$777,S$296)+'СЕТ СН'!$F$13-'СЕТ СН'!$F$21</f>
        <v>-578.75</v>
      </c>
      <c r="T312" s="37">
        <f>SUMIFS(СВЦЭМ!$I$34:$I$777,СВЦЭМ!$A$34:$A$777,$A312,СВЦЭМ!$B$34:$B$777,T$296)+'СЕТ СН'!$F$13-'СЕТ СН'!$F$21</f>
        <v>-578.75</v>
      </c>
      <c r="U312" s="37">
        <f>SUMIFS(СВЦЭМ!$I$34:$I$777,СВЦЭМ!$A$34:$A$777,$A312,СВЦЭМ!$B$34:$B$777,U$296)+'СЕТ СН'!$F$13-'СЕТ СН'!$F$21</f>
        <v>-578.75</v>
      </c>
      <c r="V312" s="37">
        <f>SUMIFS(СВЦЭМ!$I$34:$I$777,СВЦЭМ!$A$34:$A$777,$A312,СВЦЭМ!$B$34:$B$777,V$296)+'СЕТ СН'!$F$13-'СЕТ СН'!$F$21</f>
        <v>-578.75</v>
      </c>
      <c r="W312" s="37">
        <f>SUMIFS(СВЦЭМ!$I$34:$I$777,СВЦЭМ!$A$34:$A$777,$A312,СВЦЭМ!$B$34:$B$777,W$296)+'СЕТ СН'!$F$13-'СЕТ СН'!$F$21</f>
        <v>-578.75</v>
      </c>
      <c r="X312" s="37">
        <f>SUMIFS(СВЦЭМ!$I$34:$I$777,СВЦЭМ!$A$34:$A$777,$A312,СВЦЭМ!$B$34:$B$777,X$296)+'СЕТ СН'!$F$13-'СЕТ СН'!$F$21</f>
        <v>-578.75</v>
      </c>
      <c r="Y312" s="37">
        <f>SUMIFS(СВЦЭМ!$I$34:$I$777,СВЦЭМ!$A$34:$A$777,$A312,СВЦЭМ!$B$34:$B$777,Y$296)+'СЕТ СН'!$F$13-'СЕТ СН'!$F$21</f>
        <v>-578.75</v>
      </c>
    </row>
    <row r="313" spans="1:25" ht="15.75" x14ac:dyDescent="0.2">
      <c r="A313" s="36">
        <f t="shared" si="8"/>
        <v>43025</v>
      </c>
      <c r="B313" s="37">
        <f>SUMIFS(СВЦЭМ!$I$34:$I$777,СВЦЭМ!$A$34:$A$777,$A313,СВЦЭМ!$B$34:$B$777,B$296)+'СЕТ СН'!$F$13-'СЕТ СН'!$F$21</f>
        <v>-578.75</v>
      </c>
      <c r="C313" s="37">
        <f>SUMIFS(СВЦЭМ!$I$34:$I$777,СВЦЭМ!$A$34:$A$777,$A313,СВЦЭМ!$B$34:$B$777,C$296)+'СЕТ СН'!$F$13-'СЕТ СН'!$F$21</f>
        <v>-578.75</v>
      </c>
      <c r="D313" s="37">
        <f>SUMIFS(СВЦЭМ!$I$34:$I$777,СВЦЭМ!$A$34:$A$777,$A313,СВЦЭМ!$B$34:$B$777,D$296)+'СЕТ СН'!$F$13-'СЕТ СН'!$F$21</f>
        <v>-578.75</v>
      </c>
      <c r="E313" s="37">
        <f>SUMIFS(СВЦЭМ!$I$34:$I$777,СВЦЭМ!$A$34:$A$777,$A313,СВЦЭМ!$B$34:$B$777,E$296)+'СЕТ СН'!$F$13-'СЕТ СН'!$F$21</f>
        <v>-578.75</v>
      </c>
      <c r="F313" s="37">
        <f>SUMIFS(СВЦЭМ!$I$34:$I$777,СВЦЭМ!$A$34:$A$777,$A313,СВЦЭМ!$B$34:$B$777,F$296)+'СЕТ СН'!$F$13-'СЕТ СН'!$F$21</f>
        <v>-578.75</v>
      </c>
      <c r="G313" s="37">
        <f>SUMIFS(СВЦЭМ!$I$34:$I$777,СВЦЭМ!$A$34:$A$777,$A313,СВЦЭМ!$B$34:$B$777,G$296)+'СЕТ СН'!$F$13-'СЕТ СН'!$F$21</f>
        <v>-578.75</v>
      </c>
      <c r="H313" s="37">
        <f>SUMIFS(СВЦЭМ!$I$34:$I$777,СВЦЭМ!$A$34:$A$777,$A313,СВЦЭМ!$B$34:$B$777,H$296)+'СЕТ СН'!$F$13-'СЕТ СН'!$F$21</f>
        <v>-578.75</v>
      </c>
      <c r="I313" s="37">
        <f>SUMIFS(СВЦЭМ!$I$34:$I$777,СВЦЭМ!$A$34:$A$777,$A313,СВЦЭМ!$B$34:$B$777,I$296)+'СЕТ СН'!$F$13-'СЕТ СН'!$F$21</f>
        <v>-578.75</v>
      </c>
      <c r="J313" s="37">
        <f>SUMIFS(СВЦЭМ!$I$34:$I$777,СВЦЭМ!$A$34:$A$777,$A313,СВЦЭМ!$B$34:$B$777,J$296)+'СЕТ СН'!$F$13-'СЕТ СН'!$F$21</f>
        <v>-578.75</v>
      </c>
      <c r="K313" s="37">
        <f>SUMIFS(СВЦЭМ!$I$34:$I$777,СВЦЭМ!$A$34:$A$777,$A313,СВЦЭМ!$B$34:$B$777,K$296)+'СЕТ СН'!$F$13-'СЕТ СН'!$F$21</f>
        <v>-578.75</v>
      </c>
      <c r="L313" s="37">
        <f>SUMIFS(СВЦЭМ!$I$34:$I$777,СВЦЭМ!$A$34:$A$777,$A313,СВЦЭМ!$B$34:$B$777,L$296)+'СЕТ СН'!$F$13-'СЕТ СН'!$F$21</f>
        <v>-578.75</v>
      </c>
      <c r="M313" s="37">
        <f>SUMIFS(СВЦЭМ!$I$34:$I$777,СВЦЭМ!$A$34:$A$777,$A313,СВЦЭМ!$B$34:$B$777,M$296)+'СЕТ СН'!$F$13-'СЕТ СН'!$F$21</f>
        <v>-578.75</v>
      </c>
      <c r="N313" s="37">
        <f>SUMIFS(СВЦЭМ!$I$34:$I$777,СВЦЭМ!$A$34:$A$777,$A313,СВЦЭМ!$B$34:$B$777,N$296)+'СЕТ СН'!$F$13-'СЕТ СН'!$F$21</f>
        <v>-578.75</v>
      </c>
      <c r="O313" s="37">
        <f>SUMIFS(СВЦЭМ!$I$34:$I$777,СВЦЭМ!$A$34:$A$777,$A313,СВЦЭМ!$B$34:$B$777,O$296)+'СЕТ СН'!$F$13-'СЕТ СН'!$F$21</f>
        <v>-578.75</v>
      </c>
      <c r="P313" s="37">
        <f>SUMIFS(СВЦЭМ!$I$34:$I$777,СВЦЭМ!$A$34:$A$777,$A313,СВЦЭМ!$B$34:$B$777,P$296)+'СЕТ СН'!$F$13-'СЕТ СН'!$F$21</f>
        <v>-578.75</v>
      </c>
      <c r="Q313" s="37">
        <f>SUMIFS(СВЦЭМ!$I$34:$I$777,СВЦЭМ!$A$34:$A$777,$A313,СВЦЭМ!$B$34:$B$777,Q$296)+'СЕТ СН'!$F$13-'СЕТ СН'!$F$21</f>
        <v>-578.75</v>
      </c>
      <c r="R313" s="37">
        <f>SUMIFS(СВЦЭМ!$I$34:$I$777,СВЦЭМ!$A$34:$A$777,$A313,СВЦЭМ!$B$34:$B$777,R$296)+'СЕТ СН'!$F$13-'СЕТ СН'!$F$21</f>
        <v>-578.75</v>
      </c>
      <c r="S313" s="37">
        <f>SUMIFS(СВЦЭМ!$I$34:$I$777,СВЦЭМ!$A$34:$A$777,$A313,СВЦЭМ!$B$34:$B$777,S$296)+'СЕТ СН'!$F$13-'СЕТ СН'!$F$21</f>
        <v>-578.75</v>
      </c>
      <c r="T313" s="37">
        <f>SUMIFS(СВЦЭМ!$I$34:$I$777,СВЦЭМ!$A$34:$A$777,$A313,СВЦЭМ!$B$34:$B$777,T$296)+'СЕТ СН'!$F$13-'СЕТ СН'!$F$21</f>
        <v>-578.75</v>
      </c>
      <c r="U313" s="37">
        <f>SUMIFS(СВЦЭМ!$I$34:$I$777,СВЦЭМ!$A$34:$A$777,$A313,СВЦЭМ!$B$34:$B$777,U$296)+'СЕТ СН'!$F$13-'СЕТ СН'!$F$21</f>
        <v>-578.75</v>
      </c>
      <c r="V313" s="37">
        <f>SUMIFS(СВЦЭМ!$I$34:$I$777,СВЦЭМ!$A$34:$A$777,$A313,СВЦЭМ!$B$34:$B$777,V$296)+'СЕТ СН'!$F$13-'СЕТ СН'!$F$21</f>
        <v>-578.75</v>
      </c>
      <c r="W313" s="37">
        <f>SUMIFS(СВЦЭМ!$I$34:$I$777,СВЦЭМ!$A$34:$A$777,$A313,СВЦЭМ!$B$34:$B$777,W$296)+'СЕТ СН'!$F$13-'СЕТ СН'!$F$21</f>
        <v>-578.75</v>
      </c>
      <c r="X313" s="37">
        <f>SUMIFS(СВЦЭМ!$I$34:$I$777,СВЦЭМ!$A$34:$A$777,$A313,СВЦЭМ!$B$34:$B$777,X$296)+'СЕТ СН'!$F$13-'СЕТ СН'!$F$21</f>
        <v>-578.75</v>
      </c>
      <c r="Y313" s="37">
        <f>SUMIFS(СВЦЭМ!$I$34:$I$777,СВЦЭМ!$A$34:$A$777,$A313,СВЦЭМ!$B$34:$B$777,Y$296)+'СЕТ СН'!$F$13-'СЕТ СН'!$F$21</f>
        <v>-578.75</v>
      </c>
    </row>
    <row r="314" spans="1:25" ht="15.75" x14ac:dyDescent="0.2">
      <c r="A314" s="36">
        <f t="shared" si="8"/>
        <v>43026</v>
      </c>
      <c r="B314" s="37">
        <f>SUMIFS(СВЦЭМ!$I$34:$I$777,СВЦЭМ!$A$34:$A$777,$A314,СВЦЭМ!$B$34:$B$777,B$296)+'СЕТ СН'!$F$13-'СЕТ СН'!$F$21</f>
        <v>-578.75</v>
      </c>
      <c r="C314" s="37">
        <f>SUMIFS(СВЦЭМ!$I$34:$I$777,СВЦЭМ!$A$34:$A$777,$A314,СВЦЭМ!$B$34:$B$777,C$296)+'СЕТ СН'!$F$13-'СЕТ СН'!$F$21</f>
        <v>-578.75</v>
      </c>
      <c r="D314" s="37">
        <f>SUMIFS(СВЦЭМ!$I$34:$I$777,СВЦЭМ!$A$34:$A$777,$A314,СВЦЭМ!$B$34:$B$777,D$296)+'СЕТ СН'!$F$13-'СЕТ СН'!$F$21</f>
        <v>-578.75</v>
      </c>
      <c r="E314" s="37">
        <f>SUMIFS(СВЦЭМ!$I$34:$I$777,СВЦЭМ!$A$34:$A$777,$A314,СВЦЭМ!$B$34:$B$777,E$296)+'СЕТ СН'!$F$13-'СЕТ СН'!$F$21</f>
        <v>-578.75</v>
      </c>
      <c r="F314" s="37">
        <f>SUMIFS(СВЦЭМ!$I$34:$I$777,СВЦЭМ!$A$34:$A$777,$A314,СВЦЭМ!$B$34:$B$777,F$296)+'СЕТ СН'!$F$13-'СЕТ СН'!$F$21</f>
        <v>-578.75</v>
      </c>
      <c r="G314" s="37">
        <f>SUMIFS(СВЦЭМ!$I$34:$I$777,СВЦЭМ!$A$34:$A$777,$A314,СВЦЭМ!$B$34:$B$777,G$296)+'СЕТ СН'!$F$13-'СЕТ СН'!$F$21</f>
        <v>-578.75</v>
      </c>
      <c r="H314" s="37">
        <f>SUMIFS(СВЦЭМ!$I$34:$I$777,СВЦЭМ!$A$34:$A$777,$A314,СВЦЭМ!$B$34:$B$777,H$296)+'СЕТ СН'!$F$13-'СЕТ СН'!$F$21</f>
        <v>-578.75</v>
      </c>
      <c r="I314" s="37">
        <f>SUMIFS(СВЦЭМ!$I$34:$I$777,СВЦЭМ!$A$34:$A$777,$A314,СВЦЭМ!$B$34:$B$777,I$296)+'СЕТ СН'!$F$13-'СЕТ СН'!$F$21</f>
        <v>-578.75</v>
      </c>
      <c r="J314" s="37">
        <f>SUMIFS(СВЦЭМ!$I$34:$I$777,СВЦЭМ!$A$34:$A$777,$A314,СВЦЭМ!$B$34:$B$777,J$296)+'СЕТ СН'!$F$13-'СЕТ СН'!$F$21</f>
        <v>-578.75</v>
      </c>
      <c r="K314" s="37">
        <f>SUMIFS(СВЦЭМ!$I$34:$I$777,СВЦЭМ!$A$34:$A$777,$A314,СВЦЭМ!$B$34:$B$777,K$296)+'СЕТ СН'!$F$13-'СЕТ СН'!$F$21</f>
        <v>-578.75</v>
      </c>
      <c r="L314" s="37">
        <f>SUMIFS(СВЦЭМ!$I$34:$I$777,СВЦЭМ!$A$34:$A$777,$A314,СВЦЭМ!$B$34:$B$777,L$296)+'СЕТ СН'!$F$13-'СЕТ СН'!$F$21</f>
        <v>-578.75</v>
      </c>
      <c r="M314" s="37">
        <f>SUMIFS(СВЦЭМ!$I$34:$I$777,СВЦЭМ!$A$34:$A$777,$A314,СВЦЭМ!$B$34:$B$777,M$296)+'СЕТ СН'!$F$13-'СЕТ СН'!$F$21</f>
        <v>-578.75</v>
      </c>
      <c r="N314" s="37">
        <f>SUMIFS(СВЦЭМ!$I$34:$I$777,СВЦЭМ!$A$34:$A$777,$A314,СВЦЭМ!$B$34:$B$777,N$296)+'СЕТ СН'!$F$13-'СЕТ СН'!$F$21</f>
        <v>-578.75</v>
      </c>
      <c r="O314" s="37">
        <f>SUMIFS(СВЦЭМ!$I$34:$I$777,СВЦЭМ!$A$34:$A$777,$A314,СВЦЭМ!$B$34:$B$777,O$296)+'СЕТ СН'!$F$13-'СЕТ СН'!$F$21</f>
        <v>-578.75</v>
      </c>
      <c r="P314" s="37">
        <f>SUMIFS(СВЦЭМ!$I$34:$I$777,СВЦЭМ!$A$34:$A$777,$A314,СВЦЭМ!$B$34:$B$777,P$296)+'СЕТ СН'!$F$13-'СЕТ СН'!$F$21</f>
        <v>-578.75</v>
      </c>
      <c r="Q314" s="37">
        <f>SUMIFS(СВЦЭМ!$I$34:$I$777,СВЦЭМ!$A$34:$A$777,$A314,СВЦЭМ!$B$34:$B$777,Q$296)+'СЕТ СН'!$F$13-'СЕТ СН'!$F$21</f>
        <v>-578.75</v>
      </c>
      <c r="R314" s="37">
        <f>SUMIFS(СВЦЭМ!$I$34:$I$777,СВЦЭМ!$A$34:$A$777,$A314,СВЦЭМ!$B$34:$B$777,R$296)+'СЕТ СН'!$F$13-'СЕТ СН'!$F$21</f>
        <v>-578.75</v>
      </c>
      <c r="S314" s="37">
        <f>SUMIFS(СВЦЭМ!$I$34:$I$777,СВЦЭМ!$A$34:$A$777,$A314,СВЦЭМ!$B$34:$B$777,S$296)+'СЕТ СН'!$F$13-'СЕТ СН'!$F$21</f>
        <v>-578.75</v>
      </c>
      <c r="T314" s="37">
        <f>SUMIFS(СВЦЭМ!$I$34:$I$777,СВЦЭМ!$A$34:$A$777,$A314,СВЦЭМ!$B$34:$B$777,T$296)+'СЕТ СН'!$F$13-'СЕТ СН'!$F$21</f>
        <v>-578.75</v>
      </c>
      <c r="U314" s="37">
        <f>SUMIFS(СВЦЭМ!$I$34:$I$777,СВЦЭМ!$A$34:$A$777,$A314,СВЦЭМ!$B$34:$B$777,U$296)+'СЕТ СН'!$F$13-'СЕТ СН'!$F$21</f>
        <v>-578.75</v>
      </c>
      <c r="V314" s="37">
        <f>SUMIFS(СВЦЭМ!$I$34:$I$777,СВЦЭМ!$A$34:$A$777,$A314,СВЦЭМ!$B$34:$B$777,V$296)+'СЕТ СН'!$F$13-'СЕТ СН'!$F$21</f>
        <v>-578.75</v>
      </c>
      <c r="W314" s="37">
        <f>SUMIFS(СВЦЭМ!$I$34:$I$777,СВЦЭМ!$A$34:$A$777,$A314,СВЦЭМ!$B$34:$B$777,W$296)+'СЕТ СН'!$F$13-'СЕТ СН'!$F$21</f>
        <v>-578.75</v>
      </c>
      <c r="X314" s="37">
        <f>SUMIFS(СВЦЭМ!$I$34:$I$777,СВЦЭМ!$A$34:$A$777,$A314,СВЦЭМ!$B$34:$B$777,X$296)+'СЕТ СН'!$F$13-'СЕТ СН'!$F$21</f>
        <v>-578.75</v>
      </c>
      <c r="Y314" s="37">
        <f>SUMIFS(СВЦЭМ!$I$34:$I$777,СВЦЭМ!$A$34:$A$777,$A314,СВЦЭМ!$B$34:$B$777,Y$296)+'СЕТ СН'!$F$13-'СЕТ СН'!$F$21</f>
        <v>-578.75</v>
      </c>
    </row>
    <row r="315" spans="1:25" ht="15.75" x14ac:dyDescent="0.2">
      <c r="A315" s="36">
        <f t="shared" si="8"/>
        <v>43027</v>
      </c>
      <c r="B315" s="37">
        <f>SUMIFS(СВЦЭМ!$I$34:$I$777,СВЦЭМ!$A$34:$A$777,$A315,СВЦЭМ!$B$34:$B$777,B$296)+'СЕТ СН'!$F$13-'СЕТ СН'!$F$21</f>
        <v>-578.75</v>
      </c>
      <c r="C315" s="37">
        <f>SUMIFS(СВЦЭМ!$I$34:$I$777,СВЦЭМ!$A$34:$A$777,$A315,СВЦЭМ!$B$34:$B$777,C$296)+'СЕТ СН'!$F$13-'СЕТ СН'!$F$21</f>
        <v>-578.75</v>
      </c>
      <c r="D315" s="37">
        <f>SUMIFS(СВЦЭМ!$I$34:$I$777,СВЦЭМ!$A$34:$A$777,$A315,СВЦЭМ!$B$34:$B$777,D$296)+'СЕТ СН'!$F$13-'СЕТ СН'!$F$21</f>
        <v>-578.75</v>
      </c>
      <c r="E315" s="37">
        <f>SUMIFS(СВЦЭМ!$I$34:$I$777,СВЦЭМ!$A$34:$A$777,$A315,СВЦЭМ!$B$34:$B$777,E$296)+'СЕТ СН'!$F$13-'СЕТ СН'!$F$21</f>
        <v>-578.75</v>
      </c>
      <c r="F315" s="37">
        <f>SUMIFS(СВЦЭМ!$I$34:$I$777,СВЦЭМ!$A$34:$A$777,$A315,СВЦЭМ!$B$34:$B$777,F$296)+'СЕТ СН'!$F$13-'СЕТ СН'!$F$21</f>
        <v>-578.75</v>
      </c>
      <c r="G315" s="37">
        <f>SUMIFS(СВЦЭМ!$I$34:$I$777,СВЦЭМ!$A$34:$A$777,$A315,СВЦЭМ!$B$34:$B$777,G$296)+'СЕТ СН'!$F$13-'СЕТ СН'!$F$21</f>
        <v>-578.75</v>
      </c>
      <c r="H315" s="37">
        <f>SUMIFS(СВЦЭМ!$I$34:$I$777,СВЦЭМ!$A$34:$A$777,$A315,СВЦЭМ!$B$34:$B$777,H$296)+'СЕТ СН'!$F$13-'СЕТ СН'!$F$21</f>
        <v>-578.75</v>
      </c>
      <c r="I315" s="37">
        <f>SUMIFS(СВЦЭМ!$I$34:$I$777,СВЦЭМ!$A$34:$A$777,$A315,СВЦЭМ!$B$34:$B$777,I$296)+'СЕТ СН'!$F$13-'СЕТ СН'!$F$21</f>
        <v>-578.75</v>
      </c>
      <c r="J315" s="37">
        <f>SUMIFS(СВЦЭМ!$I$34:$I$777,СВЦЭМ!$A$34:$A$777,$A315,СВЦЭМ!$B$34:$B$777,J$296)+'СЕТ СН'!$F$13-'СЕТ СН'!$F$21</f>
        <v>-578.75</v>
      </c>
      <c r="K315" s="37">
        <f>SUMIFS(СВЦЭМ!$I$34:$I$777,СВЦЭМ!$A$34:$A$777,$A315,СВЦЭМ!$B$34:$B$777,K$296)+'СЕТ СН'!$F$13-'СЕТ СН'!$F$21</f>
        <v>-578.75</v>
      </c>
      <c r="L315" s="37">
        <f>SUMIFS(СВЦЭМ!$I$34:$I$777,СВЦЭМ!$A$34:$A$777,$A315,СВЦЭМ!$B$34:$B$777,L$296)+'СЕТ СН'!$F$13-'СЕТ СН'!$F$21</f>
        <v>-578.75</v>
      </c>
      <c r="M315" s="37">
        <f>SUMIFS(СВЦЭМ!$I$34:$I$777,СВЦЭМ!$A$34:$A$777,$A315,СВЦЭМ!$B$34:$B$777,M$296)+'СЕТ СН'!$F$13-'СЕТ СН'!$F$21</f>
        <v>-578.75</v>
      </c>
      <c r="N315" s="37">
        <f>SUMIFS(СВЦЭМ!$I$34:$I$777,СВЦЭМ!$A$34:$A$777,$A315,СВЦЭМ!$B$34:$B$777,N$296)+'СЕТ СН'!$F$13-'СЕТ СН'!$F$21</f>
        <v>-578.75</v>
      </c>
      <c r="O315" s="37">
        <f>SUMIFS(СВЦЭМ!$I$34:$I$777,СВЦЭМ!$A$34:$A$777,$A315,СВЦЭМ!$B$34:$B$777,O$296)+'СЕТ СН'!$F$13-'СЕТ СН'!$F$21</f>
        <v>-578.75</v>
      </c>
      <c r="P315" s="37">
        <f>SUMIFS(СВЦЭМ!$I$34:$I$777,СВЦЭМ!$A$34:$A$777,$A315,СВЦЭМ!$B$34:$B$777,P$296)+'СЕТ СН'!$F$13-'СЕТ СН'!$F$21</f>
        <v>-578.75</v>
      </c>
      <c r="Q315" s="37">
        <f>SUMIFS(СВЦЭМ!$I$34:$I$777,СВЦЭМ!$A$34:$A$777,$A315,СВЦЭМ!$B$34:$B$777,Q$296)+'СЕТ СН'!$F$13-'СЕТ СН'!$F$21</f>
        <v>-578.75</v>
      </c>
      <c r="R315" s="37">
        <f>SUMIFS(СВЦЭМ!$I$34:$I$777,СВЦЭМ!$A$34:$A$777,$A315,СВЦЭМ!$B$34:$B$777,R$296)+'СЕТ СН'!$F$13-'СЕТ СН'!$F$21</f>
        <v>-578.75</v>
      </c>
      <c r="S315" s="37">
        <f>SUMIFS(СВЦЭМ!$I$34:$I$777,СВЦЭМ!$A$34:$A$777,$A315,СВЦЭМ!$B$34:$B$777,S$296)+'СЕТ СН'!$F$13-'СЕТ СН'!$F$21</f>
        <v>-578.75</v>
      </c>
      <c r="T315" s="37">
        <f>SUMIFS(СВЦЭМ!$I$34:$I$777,СВЦЭМ!$A$34:$A$777,$A315,СВЦЭМ!$B$34:$B$777,T$296)+'СЕТ СН'!$F$13-'СЕТ СН'!$F$21</f>
        <v>-578.75</v>
      </c>
      <c r="U315" s="37">
        <f>SUMIFS(СВЦЭМ!$I$34:$I$777,СВЦЭМ!$A$34:$A$777,$A315,СВЦЭМ!$B$34:$B$777,U$296)+'СЕТ СН'!$F$13-'СЕТ СН'!$F$21</f>
        <v>-578.75</v>
      </c>
      <c r="V315" s="37">
        <f>SUMIFS(СВЦЭМ!$I$34:$I$777,СВЦЭМ!$A$34:$A$777,$A315,СВЦЭМ!$B$34:$B$777,V$296)+'СЕТ СН'!$F$13-'СЕТ СН'!$F$21</f>
        <v>-578.75</v>
      </c>
      <c r="W315" s="37">
        <f>SUMIFS(СВЦЭМ!$I$34:$I$777,СВЦЭМ!$A$34:$A$777,$A315,СВЦЭМ!$B$34:$B$777,W$296)+'СЕТ СН'!$F$13-'СЕТ СН'!$F$21</f>
        <v>-578.75</v>
      </c>
      <c r="X315" s="37">
        <f>SUMIFS(СВЦЭМ!$I$34:$I$777,СВЦЭМ!$A$34:$A$777,$A315,СВЦЭМ!$B$34:$B$777,X$296)+'СЕТ СН'!$F$13-'СЕТ СН'!$F$21</f>
        <v>-578.75</v>
      </c>
      <c r="Y315" s="37">
        <f>SUMIFS(СВЦЭМ!$I$34:$I$777,СВЦЭМ!$A$34:$A$777,$A315,СВЦЭМ!$B$34:$B$777,Y$296)+'СЕТ СН'!$F$13-'СЕТ СН'!$F$21</f>
        <v>-578.75</v>
      </c>
    </row>
    <row r="316" spans="1:25" ht="15.75" x14ac:dyDescent="0.2">
      <c r="A316" s="36">
        <f t="shared" si="8"/>
        <v>43028</v>
      </c>
      <c r="B316" s="37">
        <f>SUMIFS(СВЦЭМ!$I$34:$I$777,СВЦЭМ!$A$34:$A$777,$A316,СВЦЭМ!$B$34:$B$777,B$296)+'СЕТ СН'!$F$13-'СЕТ СН'!$F$21</f>
        <v>-578.75</v>
      </c>
      <c r="C316" s="37">
        <f>SUMIFS(СВЦЭМ!$I$34:$I$777,СВЦЭМ!$A$34:$A$777,$A316,СВЦЭМ!$B$34:$B$777,C$296)+'СЕТ СН'!$F$13-'СЕТ СН'!$F$21</f>
        <v>-578.75</v>
      </c>
      <c r="D316" s="37">
        <f>SUMIFS(СВЦЭМ!$I$34:$I$777,СВЦЭМ!$A$34:$A$777,$A316,СВЦЭМ!$B$34:$B$777,D$296)+'СЕТ СН'!$F$13-'СЕТ СН'!$F$21</f>
        <v>-578.75</v>
      </c>
      <c r="E316" s="37">
        <f>SUMIFS(СВЦЭМ!$I$34:$I$777,СВЦЭМ!$A$34:$A$777,$A316,СВЦЭМ!$B$34:$B$777,E$296)+'СЕТ СН'!$F$13-'СЕТ СН'!$F$21</f>
        <v>-578.75</v>
      </c>
      <c r="F316" s="37">
        <f>SUMIFS(СВЦЭМ!$I$34:$I$777,СВЦЭМ!$A$34:$A$777,$A316,СВЦЭМ!$B$34:$B$777,F$296)+'СЕТ СН'!$F$13-'СЕТ СН'!$F$21</f>
        <v>-578.75</v>
      </c>
      <c r="G316" s="37">
        <f>SUMIFS(СВЦЭМ!$I$34:$I$777,СВЦЭМ!$A$34:$A$777,$A316,СВЦЭМ!$B$34:$B$777,G$296)+'СЕТ СН'!$F$13-'СЕТ СН'!$F$21</f>
        <v>-578.75</v>
      </c>
      <c r="H316" s="37">
        <f>SUMIFS(СВЦЭМ!$I$34:$I$777,СВЦЭМ!$A$34:$A$777,$A316,СВЦЭМ!$B$34:$B$777,H$296)+'СЕТ СН'!$F$13-'СЕТ СН'!$F$21</f>
        <v>-578.75</v>
      </c>
      <c r="I316" s="37">
        <f>SUMIFS(СВЦЭМ!$I$34:$I$777,СВЦЭМ!$A$34:$A$777,$A316,СВЦЭМ!$B$34:$B$777,I$296)+'СЕТ СН'!$F$13-'СЕТ СН'!$F$21</f>
        <v>-578.75</v>
      </c>
      <c r="J316" s="37">
        <f>SUMIFS(СВЦЭМ!$I$34:$I$777,СВЦЭМ!$A$34:$A$777,$A316,СВЦЭМ!$B$34:$B$777,J$296)+'СЕТ СН'!$F$13-'СЕТ СН'!$F$21</f>
        <v>-578.75</v>
      </c>
      <c r="K316" s="37">
        <f>SUMIFS(СВЦЭМ!$I$34:$I$777,СВЦЭМ!$A$34:$A$777,$A316,СВЦЭМ!$B$34:$B$777,K$296)+'СЕТ СН'!$F$13-'СЕТ СН'!$F$21</f>
        <v>-578.75</v>
      </c>
      <c r="L316" s="37">
        <f>SUMIFS(СВЦЭМ!$I$34:$I$777,СВЦЭМ!$A$34:$A$777,$A316,СВЦЭМ!$B$34:$B$777,L$296)+'СЕТ СН'!$F$13-'СЕТ СН'!$F$21</f>
        <v>-578.75</v>
      </c>
      <c r="M316" s="37">
        <f>SUMIFS(СВЦЭМ!$I$34:$I$777,СВЦЭМ!$A$34:$A$777,$A316,СВЦЭМ!$B$34:$B$777,M$296)+'СЕТ СН'!$F$13-'СЕТ СН'!$F$21</f>
        <v>-578.75</v>
      </c>
      <c r="N316" s="37">
        <f>SUMIFS(СВЦЭМ!$I$34:$I$777,СВЦЭМ!$A$34:$A$777,$A316,СВЦЭМ!$B$34:$B$777,N$296)+'СЕТ СН'!$F$13-'СЕТ СН'!$F$21</f>
        <v>-578.75</v>
      </c>
      <c r="O316" s="37">
        <f>SUMIFS(СВЦЭМ!$I$34:$I$777,СВЦЭМ!$A$34:$A$777,$A316,СВЦЭМ!$B$34:$B$777,O$296)+'СЕТ СН'!$F$13-'СЕТ СН'!$F$21</f>
        <v>-578.75</v>
      </c>
      <c r="P316" s="37">
        <f>SUMIFS(СВЦЭМ!$I$34:$I$777,СВЦЭМ!$A$34:$A$777,$A316,СВЦЭМ!$B$34:$B$777,P$296)+'СЕТ СН'!$F$13-'СЕТ СН'!$F$21</f>
        <v>-578.75</v>
      </c>
      <c r="Q316" s="37">
        <f>SUMIFS(СВЦЭМ!$I$34:$I$777,СВЦЭМ!$A$34:$A$777,$A316,СВЦЭМ!$B$34:$B$777,Q$296)+'СЕТ СН'!$F$13-'СЕТ СН'!$F$21</f>
        <v>-578.75</v>
      </c>
      <c r="R316" s="37">
        <f>SUMIFS(СВЦЭМ!$I$34:$I$777,СВЦЭМ!$A$34:$A$777,$A316,СВЦЭМ!$B$34:$B$777,R$296)+'СЕТ СН'!$F$13-'СЕТ СН'!$F$21</f>
        <v>-578.75</v>
      </c>
      <c r="S316" s="37">
        <f>SUMIFS(СВЦЭМ!$I$34:$I$777,СВЦЭМ!$A$34:$A$777,$A316,СВЦЭМ!$B$34:$B$777,S$296)+'СЕТ СН'!$F$13-'СЕТ СН'!$F$21</f>
        <v>-578.75</v>
      </c>
      <c r="T316" s="37">
        <f>SUMIFS(СВЦЭМ!$I$34:$I$777,СВЦЭМ!$A$34:$A$777,$A316,СВЦЭМ!$B$34:$B$777,T$296)+'СЕТ СН'!$F$13-'СЕТ СН'!$F$21</f>
        <v>-578.75</v>
      </c>
      <c r="U316" s="37">
        <f>SUMIFS(СВЦЭМ!$I$34:$I$777,СВЦЭМ!$A$34:$A$777,$A316,СВЦЭМ!$B$34:$B$777,U$296)+'СЕТ СН'!$F$13-'СЕТ СН'!$F$21</f>
        <v>-578.75</v>
      </c>
      <c r="V316" s="37">
        <f>SUMIFS(СВЦЭМ!$I$34:$I$777,СВЦЭМ!$A$34:$A$777,$A316,СВЦЭМ!$B$34:$B$777,V$296)+'СЕТ СН'!$F$13-'СЕТ СН'!$F$21</f>
        <v>-578.75</v>
      </c>
      <c r="W316" s="37">
        <f>SUMIFS(СВЦЭМ!$I$34:$I$777,СВЦЭМ!$A$34:$A$777,$A316,СВЦЭМ!$B$34:$B$777,W$296)+'СЕТ СН'!$F$13-'СЕТ СН'!$F$21</f>
        <v>-578.75</v>
      </c>
      <c r="X316" s="37">
        <f>SUMIFS(СВЦЭМ!$I$34:$I$777,СВЦЭМ!$A$34:$A$777,$A316,СВЦЭМ!$B$34:$B$777,X$296)+'СЕТ СН'!$F$13-'СЕТ СН'!$F$21</f>
        <v>-578.75</v>
      </c>
      <c r="Y316" s="37">
        <f>SUMIFS(СВЦЭМ!$I$34:$I$777,СВЦЭМ!$A$34:$A$777,$A316,СВЦЭМ!$B$34:$B$777,Y$296)+'СЕТ СН'!$F$13-'СЕТ СН'!$F$21</f>
        <v>-578.75</v>
      </c>
    </row>
    <row r="317" spans="1:25" ht="15.75" x14ac:dyDescent="0.2">
      <c r="A317" s="36">
        <f t="shared" si="8"/>
        <v>43029</v>
      </c>
      <c r="B317" s="37">
        <f>SUMIFS(СВЦЭМ!$I$34:$I$777,СВЦЭМ!$A$34:$A$777,$A317,СВЦЭМ!$B$34:$B$777,B$296)+'СЕТ СН'!$F$13-'СЕТ СН'!$F$21</f>
        <v>-578.75</v>
      </c>
      <c r="C317" s="37">
        <f>SUMIFS(СВЦЭМ!$I$34:$I$777,СВЦЭМ!$A$34:$A$777,$A317,СВЦЭМ!$B$34:$B$777,C$296)+'СЕТ СН'!$F$13-'СЕТ СН'!$F$21</f>
        <v>-578.75</v>
      </c>
      <c r="D317" s="37">
        <f>SUMIFS(СВЦЭМ!$I$34:$I$777,СВЦЭМ!$A$34:$A$777,$A317,СВЦЭМ!$B$34:$B$777,D$296)+'СЕТ СН'!$F$13-'СЕТ СН'!$F$21</f>
        <v>-578.75</v>
      </c>
      <c r="E317" s="37">
        <f>SUMIFS(СВЦЭМ!$I$34:$I$777,СВЦЭМ!$A$34:$A$777,$A317,СВЦЭМ!$B$34:$B$777,E$296)+'СЕТ СН'!$F$13-'СЕТ СН'!$F$21</f>
        <v>-578.75</v>
      </c>
      <c r="F317" s="37">
        <f>SUMIFS(СВЦЭМ!$I$34:$I$777,СВЦЭМ!$A$34:$A$777,$A317,СВЦЭМ!$B$34:$B$777,F$296)+'СЕТ СН'!$F$13-'СЕТ СН'!$F$21</f>
        <v>-578.75</v>
      </c>
      <c r="G317" s="37">
        <f>SUMIFS(СВЦЭМ!$I$34:$I$777,СВЦЭМ!$A$34:$A$777,$A317,СВЦЭМ!$B$34:$B$777,G$296)+'СЕТ СН'!$F$13-'СЕТ СН'!$F$21</f>
        <v>-578.75</v>
      </c>
      <c r="H317" s="37">
        <f>SUMIFS(СВЦЭМ!$I$34:$I$777,СВЦЭМ!$A$34:$A$777,$A317,СВЦЭМ!$B$34:$B$777,H$296)+'СЕТ СН'!$F$13-'СЕТ СН'!$F$21</f>
        <v>-578.75</v>
      </c>
      <c r="I317" s="37">
        <f>SUMIFS(СВЦЭМ!$I$34:$I$777,СВЦЭМ!$A$34:$A$777,$A317,СВЦЭМ!$B$34:$B$777,I$296)+'СЕТ СН'!$F$13-'СЕТ СН'!$F$21</f>
        <v>-578.75</v>
      </c>
      <c r="J317" s="37">
        <f>SUMIFS(СВЦЭМ!$I$34:$I$777,СВЦЭМ!$A$34:$A$777,$A317,СВЦЭМ!$B$34:$B$777,J$296)+'СЕТ СН'!$F$13-'СЕТ СН'!$F$21</f>
        <v>-578.75</v>
      </c>
      <c r="K317" s="37">
        <f>SUMIFS(СВЦЭМ!$I$34:$I$777,СВЦЭМ!$A$34:$A$777,$A317,СВЦЭМ!$B$34:$B$777,K$296)+'СЕТ СН'!$F$13-'СЕТ СН'!$F$21</f>
        <v>-578.75</v>
      </c>
      <c r="L317" s="37">
        <f>SUMIFS(СВЦЭМ!$I$34:$I$777,СВЦЭМ!$A$34:$A$777,$A317,СВЦЭМ!$B$34:$B$777,L$296)+'СЕТ СН'!$F$13-'СЕТ СН'!$F$21</f>
        <v>-578.75</v>
      </c>
      <c r="M317" s="37">
        <f>SUMIFS(СВЦЭМ!$I$34:$I$777,СВЦЭМ!$A$34:$A$777,$A317,СВЦЭМ!$B$34:$B$777,M$296)+'СЕТ СН'!$F$13-'СЕТ СН'!$F$21</f>
        <v>-578.75</v>
      </c>
      <c r="N317" s="37">
        <f>SUMIFS(СВЦЭМ!$I$34:$I$777,СВЦЭМ!$A$34:$A$777,$A317,СВЦЭМ!$B$34:$B$777,N$296)+'СЕТ СН'!$F$13-'СЕТ СН'!$F$21</f>
        <v>-578.75</v>
      </c>
      <c r="O317" s="37">
        <f>SUMIFS(СВЦЭМ!$I$34:$I$777,СВЦЭМ!$A$34:$A$777,$A317,СВЦЭМ!$B$34:$B$777,O$296)+'СЕТ СН'!$F$13-'СЕТ СН'!$F$21</f>
        <v>-578.75</v>
      </c>
      <c r="P317" s="37">
        <f>SUMIFS(СВЦЭМ!$I$34:$I$777,СВЦЭМ!$A$34:$A$777,$A317,СВЦЭМ!$B$34:$B$777,P$296)+'СЕТ СН'!$F$13-'СЕТ СН'!$F$21</f>
        <v>-578.75</v>
      </c>
      <c r="Q317" s="37">
        <f>SUMIFS(СВЦЭМ!$I$34:$I$777,СВЦЭМ!$A$34:$A$777,$A317,СВЦЭМ!$B$34:$B$777,Q$296)+'СЕТ СН'!$F$13-'СЕТ СН'!$F$21</f>
        <v>-578.75</v>
      </c>
      <c r="R317" s="37">
        <f>SUMIFS(СВЦЭМ!$I$34:$I$777,СВЦЭМ!$A$34:$A$777,$A317,СВЦЭМ!$B$34:$B$777,R$296)+'СЕТ СН'!$F$13-'СЕТ СН'!$F$21</f>
        <v>-578.75</v>
      </c>
      <c r="S317" s="37">
        <f>SUMIFS(СВЦЭМ!$I$34:$I$777,СВЦЭМ!$A$34:$A$777,$A317,СВЦЭМ!$B$34:$B$777,S$296)+'СЕТ СН'!$F$13-'СЕТ СН'!$F$21</f>
        <v>-578.75</v>
      </c>
      <c r="T317" s="37">
        <f>SUMIFS(СВЦЭМ!$I$34:$I$777,СВЦЭМ!$A$34:$A$777,$A317,СВЦЭМ!$B$34:$B$777,T$296)+'СЕТ СН'!$F$13-'СЕТ СН'!$F$21</f>
        <v>-578.75</v>
      </c>
      <c r="U317" s="37">
        <f>SUMIFS(СВЦЭМ!$I$34:$I$777,СВЦЭМ!$A$34:$A$777,$A317,СВЦЭМ!$B$34:$B$777,U$296)+'СЕТ СН'!$F$13-'СЕТ СН'!$F$21</f>
        <v>-578.75</v>
      </c>
      <c r="V317" s="37">
        <f>SUMIFS(СВЦЭМ!$I$34:$I$777,СВЦЭМ!$A$34:$A$777,$A317,СВЦЭМ!$B$34:$B$777,V$296)+'СЕТ СН'!$F$13-'СЕТ СН'!$F$21</f>
        <v>-578.75</v>
      </c>
      <c r="W317" s="37">
        <f>SUMIFS(СВЦЭМ!$I$34:$I$777,СВЦЭМ!$A$34:$A$777,$A317,СВЦЭМ!$B$34:$B$777,W$296)+'СЕТ СН'!$F$13-'СЕТ СН'!$F$21</f>
        <v>-578.75</v>
      </c>
      <c r="X317" s="37">
        <f>SUMIFS(СВЦЭМ!$I$34:$I$777,СВЦЭМ!$A$34:$A$777,$A317,СВЦЭМ!$B$34:$B$777,X$296)+'СЕТ СН'!$F$13-'СЕТ СН'!$F$21</f>
        <v>-578.75</v>
      </c>
      <c r="Y317" s="37">
        <f>SUMIFS(СВЦЭМ!$I$34:$I$777,СВЦЭМ!$A$34:$A$777,$A317,СВЦЭМ!$B$34:$B$777,Y$296)+'СЕТ СН'!$F$13-'СЕТ СН'!$F$21</f>
        <v>-578.75</v>
      </c>
    </row>
    <row r="318" spans="1:25" ht="15.75" x14ac:dyDescent="0.2">
      <c r="A318" s="36">
        <f t="shared" si="8"/>
        <v>43030</v>
      </c>
      <c r="B318" s="37">
        <f>SUMIFS(СВЦЭМ!$I$34:$I$777,СВЦЭМ!$A$34:$A$777,$A318,СВЦЭМ!$B$34:$B$777,B$296)+'СЕТ СН'!$F$13-'СЕТ СН'!$F$21</f>
        <v>-578.75</v>
      </c>
      <c r="C318" s="37">
        <f>SUMIFS(СВЦЭМ!$I$34:$I$777,СВЦЭМ!$A$34:$A$777,$A318,СВЦЭМ!$B$34:$B$777,C$296)+'СЕТ СН'!$F$13-'СЕТ СН'!$F$21</f>
        <v>-578.75</v>
      </c>
      <c r="D318" s="37">
        <f>SUMIFS(СВЦЭМ!$I$34:$I$777,СВЦЭМ!$A$34:$A$777,$A318,СВЦЭМ!$B$34:$B$777,D$296)+'СЕТ СН'!$F$13-'СЕТ СН'!$F$21</f>
        <v>-578.75</v>
      </c>
      <c r="E318" s="37">
        <f>SUMIFS(СВЦЭМ!$I$34:$I$777,СВЦЭМ!$A$34:$A$777,$A318,СВЦЭМ!$B$34:$B$777,E$296)+'СЕТ СН'!$F$13-'СЕТ СН'!$F$21</f>
        <v>-578.75</v>
      </c>
      <c r="F318" s="37">
        <f>SUMIFS(СВЦЭМ!$I$34:$I$777,СВЦЭМ!$A$34:$A$777,$A318,СВЦЭМ!$B$34:$B$777,F$296)+'СЕТ СН'!$F$13-'СЕТ СН'!$F$21</f>
        <v>-578.75</v>
      </c>
      <c r="G318" s="37">
        <f>SUMIFS(СВЦЭМ!$I$34:$I$777,СВЦЭМ!$A$34:$A$777,$A318,СВЦЭМ!$B$34:$B$777,G$296)+'СЕТ СН'!$F$13-'СЕТ СН'!$F$21</f>
        <v>-578.75</v>
      </c>
      <c r="H318" s="37">
        <f>SUMIFS(СВЦЭМ!$I$34:$I$777,СВЦЭМ!$A$34:$A$777,$A318,СВЦЭМ!$B$34:$B$777,H$296)+'СЕТ СН'!$F$13-'СЕТ СН'!$F$21</f>
        <v>-578.75</v>
      </c>
      <c r="I318" s="37">
        <f>SUMIFS(СВЦЭМ!$I$34:$I$777,СВЦЭМ!$A$34:$A$777,$A318,СВЦЭМ!$B$34:$B$777,I$296)+'СЕТ СН'!$F$13-'СЕТ СН'!$F$21</f>
        <v>-578.75</v>
      </c>
      <c r="J318" s="37">
        <f>SUMIFS(СВЦЭМ!$I$34:$I$777,СВЦЭМ!$A$34:$A$777,$A318,СВЦЭМ!$B$34:$B$777,J$296)+'СЕТ СН'!$F$13-'СЕТ СН'!$F$21</f>
        <v>-578.75</v>
      </c>
      <c r="K318" s="37">
        <f>SUMIFS(СВЦЭМ!$I$34:$I$777,СВЦЭМ!$A$34:$A$777,$A318,СВЦЭМ!$B$34:$B$777,K$296)+'СЕТ СН'!$F$13-'СЕТ СН'!$F$21</f>
        <v>-578.75</v>
      </c>
      <c r="L318" s="37">
        <f>SUMIFS(СВЦЭМ!$I$34:$I$777,СВЦЭМ!$A$34:$A$777,$A318,СВЦЭМ!$B$34:$B$777,L$296)+'СЕТ СН'!$F$13-'СЕТ СН'!$F$21</f>
        <v>-578.75</v>
      </c>
      <c r="M318" s="37">
        <f>SUMIFS(СВЦЭМ!$I$34:$I$777,СВЦЭМ!$A$34:$A$777,$A318,СВЦЭМ!$B$34:$B$777,M$296)+'СЕТ СН'!$F$13-'СЕТ СН'!$F$21</f>
        <v>-578.75</v>
      </c>
      <c r="N318" s="37">
        <f>SUMIFS(СВЦЭМ!$I$34:$I$777,СВЦЭМ!$A$34:$A$777,$A318,СВЦЭМ!$B$34:$B$777,N$296)+'СЕТ СН'!$F$13-'СЕТ СН'!$F$21</f>
        <v>-578.75</v>
      </c>
      <c r="O318" s="37">
        <f>SUMIFS(СВЦЭМ!$I$34:$I$777,СВЦЭМ!$A$34:$A$777,$A318,СВЦЭМ!$B$34:$B$777,O$296)+'СЕТ СН'!$F$13-'СЕТ СН'!$F$21</f>
        <v>-578.75</v>
      </c>
      <c r="P318" s="37">
        <f>SUMIFS(СВЦЭМ!$I$34:$I$777,СВЦЭМ!$A$34:$A$777,$A318,СВЦЭМ!$B$34:$B$777,P$296)+'СЕТ СН'!$F$13-'СЕТ СН'!$F$21</f>
        <v>-578.75</v>
      </c>
      <c r="Q318" s="37">
        <f>SUMIFS(СВЦЭМ!$I$34:$I$777,СВЦЭМ!$A$34:$A$777,$A318,СВЦЭМ!$B$34:$B$777,Q$296)+'СЕТ СН'!$F$13-'СЕТ СН'!$F$21</f>
        <v>-578.75</v>
      </c>
      <c r="R318" s="37">
        <f>SUMIFS(СВЦЭМ!$I$34:$I$777,СВЦЭМ!$A$34:$A$777,$A318,СВЦЭМ!$B$34:$B$777,R$296)+'СЕТ СН'!$F$13-'СЕТ СН'!$F$21</f>
        <v>-578.75</v>
      </c>
      <c r="S318" s="37">
        <f>SUMIFS(СВЦЭМ!$I$34:$I$777,СВЦЭМ!$A$34:$A$777,$A318,СВЦЭМ!$B$34:$B$777,S$296)+'СЕТ СН'!$F$13-'СЕТ СН'!$F$21</f>
        <v>-578.75</v>
      </c>
      <c r="T318" s="37">
        <f>SUMIFS(СВЦЭМ!$I$34:$I$777,СВЦЭМ!$A$34:$A$777,$A318,СВЦЭМ!$B$34:$B$777,T$296)+'СЕТ СН'!$F$13-'СЕТ СН'!$F$21</f>
        <v>-578.75</v>
      </c>
      <c r="U318" s="37">
        <f>SUMIFS(СВЦЭМ!$I$34:$I$777,СВЦЭМ!$A$34:$A$777,$A318,СВЦЭМ!$B$34:$B$777,U$296)+'СЕТ СН'!$F$13-'СЕТ СН'!$F$21</f>
        <v>-578.75</v>
      </c>
      <c r="V318" s="37">
        <f>SUMIFS(СВЦЭМ!$I$34:$I$777,СВЦЭМ!$A$34:$A$777,$A318,СВЦЭМ!$B$34:$B$777,V$296)+'СЕТ СН'!$F$13-'СЕТ СН'!$F$21</f>
        <v>-578.75</v>
      </c>
      <c r="W318" s="37">
        <f>SUMIFS(СВЦЭМ!$I$34:$I$777,СВЦЭМ!$A$34:$A$777,$A318,СВЦЭМ!$B$34:$B$777,W$296)+'СЕТ СН'!$F$13-'СЕТ СН'!$F$21</f>
        <v>-578.75</v>
      </c>
      <c r="X318" s="37">
        <f>SUMIFS(СВЦЭМ!$I$34:$I$777,СВЦЭМ!$A$34:$A$777,$A318,СВЦЭМ!$B$34:$B$777,X$296)+'СЕТ СН'!$F$13-'СЕТ СН'!$F$21</f>
        <v>-578.75</v>
      </c>
      <c r="Y318" s="37">
        <f>SUMIFS(СВЦЭМ!$I$34:$I$777,СВЦЭМ!$A$34:$A$777,$A318,СВЦЭМ!$B$34:$B$777,Y$296)+'СЕТ СН'!$F$13-'СЕТ СН'!$F$21</f>
        <v>-578.75</v>
      </c>
    </row>
    <row r="319" spans="1:25" ht="15.75" x14ac:dyDescent="0.2">
      <c r="A319" s="36">
        <f t="shared" si="8"/>
        <v>43031</v>
      </c>
      <c r="B319" s="37">
        <f>SUMIFS(СВЦЭМ!$I$34:$I$777,СВЦЭМ!$A$34:$A$777,$A319,СВЦЭМ!$B$34:$B$777,B$296)+'СЕТ СН'!$F$13-'СЕТ СН'!$F$21</f>
        <v>-578.75</v>
      </c>
      <c r="C319" s="37">
        <f>SUMIFS(СВЦЭМ!$I$34:$I$777,СВЦЭМ!$A$34:$A$777,$A319,СВЦЭМ!$B$34:$B$777,C$296)+'СЕТ СН'!$F$13-'СЕТ СН'!$F$21</f>
        <v>-578.75</v>
      </c>
      <c r="D319" s="37">
        <f>SUMIFS(СВЦЭМ!$I$34:$I$777,СВЦЭМ!$A$34:$A$777,$A319,СВЦЭМ!$B$34:$B$777,D$296)+'СЕТ СН'!$F$13-'СЕТ СН'!$F$21</f>
        <v>-578.75</v>
      </c>
      <c r="E319" s="37">
        <f>SUMIFS(СВЦЭМ!$I$34:$I$777,СВЦЭМ!$A$34:$A$777,$A319,СВЦЭМ!$B$34:$B$777,E$296)+'СЕТ СН'!$F$13-'СЕТ СН'!$F$21</f>
        <v>-578.75</v>
      </c>
      <c r="F319" s="37">
        <f>SUMIFS(СВЦЭМ!$I$34:$I$777,СВЦЭМ!$A$34:$A$777,$A319,СВЦЭМ!$B$34:$B$777,F$296)+'СЕТ СН'!$F$13-'СЕТ СН'!$F$21</f>
        <v>-578.75</v>
      </c>
      <c r="G319" s="37">
        <f>SUMIFS(СВЦЭМ!$I$34:$I$777,СВЦЭМ!$A$34:$A$777,$A319,СВЦЭМ!$B$34:$B$777,G$296)+'СЕТ СН'!$F$13-'СЕТ СН'!$F$21</f>
        <v>-578.75</v>
      </c>
      <c r="H319" s="37">
        <f>SUMIFS(СВЦЭМ!$I$34:$I$777,СВЦЭМ!$A$34:$A$777,$A319,СВЦЭМ!$B$34:$B$777,H$296)+'СЕТ СН'!$F$13-'СЕТ СН'!$F$21</f>
        <v>-578.75</v>
      </c>
      <c r="I319" s="37">
        <f>SUMIFS(СВЦЭМ!$I$34:$I$777,СВЦЭМ!$A$34:$A$777,$A319,СВЦЭМ!$B$34:$B$777,I$296)+'СЕТ СН'!$F$13-'СЕТ СН'!$F$21</f>
        <v>-578.75</v>
      </c>
      <c r="J319" s="37">
        <f>SUMIFS(СВЦЭМ!$I$34:$I$777,СВЦЭМ!$A$34:$A$777,$A319,СВЦЭМ!$B$34:$B$777,J$296)+'СЕТ СН'!$F$13-'СЕТ СН'!$F$21</f>
        <v>-578.75</v>
      </c>
      <c r="K319" s="37">
        <f>SUMIFS(СВЦЭМ!$I$34:$I$777,СВЦЭМ!$A$34:$A$777,$A319,СВЦЭМ!$B$34:$B$777,K$296)+'СЕТ СН'!$F$13-'СЕТ СН'!$F$21</f>
        <v>-578.75</v>
      </c>
      <c r="L319" s="37">
        <f>SUMIFS(СВЦЭМ!$I$34:$I$777,СВЦЭМ!$A$34:$A$777,$A319,СВЦЭМ!$B$34:$B$777,L$296)+'СЕТ СН'!$F$13-'СЕТ СН'!$F$21</f>
        <v>-578.75</v>
      </c>
      <c r="M319" s="37">
        <f>SUMIFS(СВЦЭМ!$I$34:$I$777,СВЦЭМ!$A$34:$A$777,$A319,СВЦЭМ!$B$34:$B$777,M$296)+'СЕТ СН'!$F$13-'СЕТ СН'!$F$21</f>
        <v>-578.75</v>
      </c>
      <c r="N319" s="37">
        <f>SUMIFS(СВЦЭМ!$I$34:$I$777,СВЦЭМ!$A$34:$A$777,$A319,СВЦЭМ!$B$34:$B$777,N$296)+'СЕТ СН'!$F$13-'СЕТ СН'!$F$21</f>
        <v>-578.75</v>
      </c>
      <c r="O319" s="37">
        <f>SUMIFS(СВЦЭМ!$I$34:$I$777,СВЦЭМ!$A$34:$A$777,$A319,СВЦЭМ!$B$34:$B$777,O$296)+'СЕТ СН'!$F$13-'СЕТ СН'!$F$21</f>
        <v>-578.75</v>
      </c>
      <c r="P319" s="37">
        <f>SUMIFS(СВЦЭМ!$I$34:$I$777,СВЦЭМ!$A$34:$A$777,$A319,СВЦЭМ!$B$34:$B$777,P$296)+'СЕТ СН'!$F$13-'СЕТ СН'!$F$21</f>
        <v>-578.75</v>
      </c>
      <c r="Q319" s="37">
        <f>SUMIFS(СВЦЭМ!$I$34:$I$777,СВЦЭМ!$A$34:$A$777,$A319,СВЦЭМ!$B$34:$B$777,Q$296)+'СЕТ СН'!$F$13-'СЕТ СН'!$F$21</f>
        <v>-578.75</v>
      </c>
      <c r="R319" s="37">
        <f>SUMIFS(СВЦЭМ!$I$34:$I$777,СВЦЭМ!$A$34:$A$777,$A319,СВЦЭМ!$B$34:$B$777,R$296)+'СЕТ СН'!$F$13-'СЕТ СН'!$F$21</f>
        <v>-578.75</v>
      </c>
      <c r="S319" s="37">
        <f>SUMIFS(СВЦЭМ!$I$34:$I$777,СВЦЭМ!$A$34:$A$777,$A319,СВЦЭМ!$B$34:$B$777,S$296)+'СЕТ СН'!$F$13-'СЕТ СН'!$F$21</f>
        <v>-578.75</v>
      </c>
      <c r="T319" s="37">
        <f>SUMIFS(СВЦЭМ!$I$34:$I$777,СВЦЭМ!$A$34:$A$777,$A319,СВЦЭМ!$B$34:$B$777,T$296)+'СЕТ СН'!$F$13-'СЕТ СН'!$F$21</f>
        <v>-578.75</v>
      </c>
      <c r="U319" s="37">
        <f>SUMIFS(СВЦЭМ!$I$34:$I$777,СВЦЭМ!$A$34:$A$777,$A319,СВЦЭМ!$B$34:$B$777,U$296)+'СЕТ СН'!$F$13-'СЕТ СН'!$F$21</f>
        <v>-578.75</v>
      </c>
      <c r="V319" s="37">
        <f>SUMIFS(СВЦЭМ!$I$34:$I$777,СВЦЭМ!$A$34:$A$777,$A319,СВЦЭМ!$B$34:$B$777,V$296)+'СЕТ СН'!$F$13-'СЕТ СН'!$F$21</f>
        <v>-578.75</v>
      </c>
      <c r="W319" s="37">
        <f>SUMIFS(СВЦЭМ!$I$34:$I$777,СВЦЭМ!$A$34:$A$777,$A319,СВЦЭМ!$B$34:$B$777,W$296)+'СЕТ СН'!$F$13-'СЕТ СН'!$F$21</f>
        <v>-578.75</v>
      </c>
      <c r="X319" s="37">
        <f>SUMIFS(СВЦЭМ!$I$34:$I$777,СВЦЭМ!$A$34:$A$777,$A319,СВЦЭМ!$B$34:$B$777,X$296)+'СЕТ СН'!$F$13-'СЕТ СН'!$F$21</f>
        <v>-578.75</v>
      </c>
      <c r="Y319" s="37">
        <f>SUMIFS(СВЦЭМ!$I$34:$I$777,СВЦЭМ!$A$34:$A$777,$A319,СВЦЭМ!$B$34:$B$777,Y$296)+'СЕТ СН'!$F$13-'СЕТ СН'!$F$21</f>
        <v>-578.75</v>
      </c>
    </row>
    <row r="320" spans="1:25" ht="15.75" x14ac:dyDescent="0.2">
      <c r="A320" s="36">
        <f t="shared" si="8"/>
        <v>43032</v>
      </c>
      <c r="B320" s="37">
        <f>SUMIFS(СВЦЭМ!$I$34:$I$777,СВЦЭМ!$A$34:$A$777,$A320,СВЦЭМ!$B$34:$B$777,B$296)+'СЕТ СН'!$F$13-'СЕТ СН'!$F$21</f>
        <v>-578.75</v>
      </c>
      <c r="C320" s="37">
        <f>SUMIFS(СВЦЭМ!$I$34:$I$777,СВЦЭМ!$A$34:$A$777,$A320,СВЦЭМ!$B$34:$B$777,C$296)+'СЕТ СН'!$F$13-'СЕТ СН'!$F$21</f>
        <v>-578.75</v>
      </c>
      <c r="D320" s="37">
        <f>SUMIFS(СВЦЭМ!$I$34:$I$777,СВЦЭМ!$A$34:$A$777,$A320,СВЦЭМ!$B$34:$B$777,D$296)+'СЕТ СН'!$F$13-'СЕТ СН'!$F$21</f>
        <v>-578.75</v>
      </c>
      <c r="E320" s="37">
        <f>SUMIFS(СВЦЭМ!$I$34:$I$777,СВЦЭМ!$A$34:$A$777,$A320,СВЦЭМ!$B$34:$B$777,E$296)+'СЕТ СН'!$F$13-'СЕТ СН'!$F$21</f>
        <v>-578.75</v>
      </c>
      <c r="F320" s="37">
        <f>SUMIFS(СВЦЭМ!$I$34:$I$777,СВЦЭМ!$A$34:$A$777,$A320,СВЦЭМ!$B$34:$B$777,F$296)+'СЕТ СН'!$F$13-'СЕТ СН'!$F$21</f>
        <v>-578.75</v>
      </c>
      <c r="G320" s="37">
        <f>SUMIFS(СВЦЭМ!$I$34:$I$777,СВЦЭМ!$A$34:$A$777,$A320,СВЦЭМ!$B$34:$B$777,G$296)+'СЕТ СН'!$F$13-'СЕТ СН'!$F$21</f>
        <v>-578.75</v>
      </c>
      <c r="H320" s="37">
        <f>SUMIFS(СВЦЭМ!$I$34:$I$777,СВЦЭМ!$A$34:$A$777,$A320,СВЦЭМ!$B$34:$B$777,H$296)+'СЕТ СН'!$F$13-'СЕТ СН'!$F$21</f>
        <v>-578.75</v>
      </c>
      <c r="I320" s="37">
        <f>SUMIFS(СВЦЭМ!$I$34:$I$777,СВЦЭМ!$A$34:$A$777,$A320,СВЦЭМ!$B$34:$B$777,I$296)+'СЕТ СН'!$F$13-'СЕТ СН'!$F$21</f>
        <v>-578.75</v>
      </c>
      <c r="J320" s="37">
        <f>SUMIFS(СВЦЭМ!$I$34:$I$777,СВЦЭМ!$A$34:$A$777,$A320,СВЦЭМ!$B$34:$B$777,J$296)+'СЕТ СН'!$F$13-'СЕТ СН'!$F$21</f>
        <v>-578.75</v>
      </c>
      <c r="K320" s="37">
        <f>SUMIFS(СВЦЭМ!$I$34:$I$777,СВЦЭМ!$A$34:$A$777,$A320,СВЦЭМ!$B$34:$B$777,K$296)+'СЕТ СН'!$F$13-'СЕТ СН'!$F$21</f>
        <v>-578.75</v>
      </c>
      <c r="L320" s="37">
        <f>SUMIFS(СВЦЭМ!$I$34:$I$777,СВЦЭМ!$A$34:$A$777,$A320,СВЦЭМ!$B$34:$B$777,L$296)+'СЕТ СН'!$F$13-'СЕТ СН'!$F$21</f>
        <v>-578.75</v>
      </c>
      <c r="M320" s="37">
        <f>SUMIFS(СВЦЭМ!$I$34:$I$777,СВЦЭМ!$A$34:$A$777,$A320,СВЦЭМ!$B$34:$B$777,M$296)+'СЕТ СН'!$F$13-'СЕТ СН'!$F$21</f>
        <v>-578.75</v>
      </c>
      <c r="N320" s="37">
        <f>SUMIFS(СВЦЭМ!$I$34:$I$777,СВЦЭМ!$A$34:$A$777,$A320,СВЦЭМ!$B$34:$B$777,N$296)+'СЕТ СН'!$F$13-'СЕТ СН'!$F$21</f>
        <v>-578.75</v>
      </c>
      <c r="O320" s="37">
        <f>SUMIFS(СВЦЭМ!$I$34:$I$777,СВЦЭМ!$A$34:$A$777,$A320,СВЦЭМ!$B$34:$B$777,O$296)+'СЕТ СН'!$F$13-'СЕТ СН'!$F$21</f>
        <v>-578.75</v>
      </c>
      <c r="P320" s="37">
        <f>SUMIFS(СВЦЭМ!$I$34:$I$777,СВЦЭМ!$A$34:$A$777,$A320,СВЦЭМ!$B$34:$B$777,P$296)+'СЕТ СН'!$F$13-'СЕТ СН'!$F$21</f>
        <v>-578.75</v>
      </c>
      <c r="Q320" s="37">
        <f>SUMIFS(СВЦЭМ!$I$34:$I$777,СВЦЭМ!$A$34:$A$777,$A320,СВЦЭМ!$B$34:$B$777,Q$296)+'СЕТ СН'!$F$13-'СЕТ СН'!$F$21</f>
        <v>-578.75</v>
      </c>
      <c r="R320" s="37">
        <f>SUMIFS(СВЦЭМ!$I$34:$I$777,СВЦЭМ!$A$34:$A$777,$A320,СВЦЭМ!$B$34:$B$777,R$296)+'СЕТ СН'!$F$13-'СЕТ СН'!$F$21</f>
        <v>-578.75</v>
      </c>
      <c r="S320" s="37">
        <f>SUMIFS(СВЦЭМ!$I$34:$I$777,СВЦЭМ!$A$34:$A$777,$A320,СВЦЭМ!$B$34:$B$777,S$296)+'СЕТ СН'!$F$13-'СЕТ СН'!$F$21</f>
        <v>-578.75</v>
      </c>
      <c r="T320" s="37">
        <f>SUMIFS(СВЦЭМ!$I$34:$I$777,СВЦЭМ!$A$34:$A$777,$A320,СВЦЭМ!$B$34:$B$777,T$296)+'СЕТ СН'!$F$13-'СЕТ СН'!$F$21</f>
        <v>-578.75</v>
      </c>
      <c r="U320" s="37">
        <f>SUMIFS(СВЦЭМ!$I$34:$I$777,СВЦЭМ!$A$34:$A$777,$A320,СВЦЭМ!$B$34:$B$777,U$296)+'СЕТ СН'!$F$13-'СЕТ СН'!$F$21</f>
        <v>-578.75</v>
      </c>
      <c r="V320" s="37">
        <f>SUMIFS(СВЦЭМ!$I$34:$I$777,СВЦЭМ!$A$34:$A$777,$A320,СВЦЭМ!$B$34:$B$777,V$296)+'СЕТ СН'!$F$13-'СЕТ СН'!$F$21</f>
        <v>-578.75</v>
      </c>
      <c r="W320" s="37">
        <f>SUMIFS(СВЦЭМ!$I$34:$I$777,СВЦЭМ!$A$34:$A$777,$A320,СВЦЭМ!$B$34:$B$777,W$296)+'СЕТ СН'!$F$13-'СЕТ СН'!$F$21</f>
        <v>-578.75</v>
      </c>
      <c r="X320" s="37">
        <f>SUMIFS(СВЦЭМ!$I$34:$I$777,СВЦЭМ!$A$34:$A$777,$A320,СВЦЭМ!$B$34:$B$777,X$296)+'СЕТ СН'!$F$13-'СЕТ СН'!$F$21</f>
        <v>-578.75</v>
      </c>
      <c r="Y320" s="37">
        <f>SUMIFS(СВЦЭМ!$I$34:$I$777,СВЦЭМ!$A$34:$A$777,$A320,СВЦЭМ!$B$34:$B$777,Y$296)+'СЕТ СН'!$F$13-'СЕТ СН'!$F$21</f>
        <v>-578.75</v>
      </c>
    </row>
    <row r="321" spans="1:27" ht="15.75" x14ac:dyDescent="0.2">
      <c r="A321" s="36">
        <f t="shared" si="8"/>
        <v>43033</v>
      </c>
      <c r="B321" s="37">
        <f>SUMIFS(СВЦЭМ!$I$34:$I$777,СВЦЭМ!$A$34:$A$777,$A321,СВЦЭМ!$B$34:$B$777,B$296)+'СЕТ СН'!$F$13-'СЕТ СН'!$F$21</f>
        <v>-578.75</v>
      </c>
      <c r="C321" s="37">
        <f>SUMIFS(СВЦЭМ!$I$34:$I$777,СВЦЭМ!$A$34:$A$777,$A321,СВЦЭМ!$B$34:$B$777,C$296)+'СЕТ СН'!$F$13-'СЕТ СН'!$F$21</f>
        <v>-578.75</v>
      </c>
      <c r="D321" s="37">
        <f>SUMIFS(СВЦЭМ!$I$34:$I$777,СВЦЭМ!$A$34:$A$777,$A321,СВЦЭМ!$B$34:$B$777,D$296)+'СЕТ СН'!$F$13-'СЕТ СН'!$F$21</f>
        <v>-578.75</v>
      </c>
      <c r="E321" s="37">
        <f>SUMIFS(СВЦЭМ!$I$34:$I$777,СВЦЭМ!$A$34:$A$777,$A321,СВЦЭМ!$B$34:$B$777,E$296)+'СЕТ СН'!$F$13-'СЕТ СН'!$F$21</f>
        <v>-578.75</v>
      </c>
      <c r="F321" s="37">
        <f>SUMIFS(СВЦЭМ!$I$34:$I$777,СВЦЭМ!$A$34:$A$777,$A321,СВЦЭМ!$B$34:$B$777,F$296)+'СЕТ СН'!$F$13-'СЕТ СН'!$F$21</f>
        <v>-578.75</v>
      </c>
      <c r="G321" s="37">
        <f>SUMIFS(СВЦЭМ!$I$34:$I$777,СВЦЭМ!$A$34:$A$777,$A321,СВЦЭМ!$B$34:$B$777,G$296)+'СЕТ СН'!$F$13-'СЕТ СН'!$F$21</f>
        <v>-578.75</v>
      </c>
      <c r="H321" s="37">
        <f>SUMIFS(СВЦЭМ!$I$34:$I$777,СВЦЭМ!$A$34:$A$777,$A321,СВЦЭМ!$B$34:$B$777,H$296)+'СЕТ СН'!$F$13-'СЕТ СН'!$F$21</f>
        <v>-578.75</v>
      </c>
      <c r="I321" s="37">
        <f>SUMIFS(СВЦЭМ!$I$34:$I$777,СВЦЭМ!$A$34:$A$777,$A321,СВЦЭМ!$B$34:$B$777,I$296)+'СЕТ СН'!$F$13-'СЕТ СН'!$F$21</f>
        <v>-578.75</v>
      </c>
      <c r="J321" s="37">
        <f>SUMIFS(СВЦЭМ!$I$34:$I$777,СВЦЭМ!$A$34:$A$777,$A321,СВЦЭМ!$B$34:$B$777,J$296)+'СЕТ СН'!$F$13-'СЕТ СН'!$F$21</f>
        <v>-578.75</v>
      </c>
      <c r="K321" s="37">
        <f>SUMIFS(СВЦЭМ!$I$34:$I$777,СВЦЭМ!$A$34:$A$777,$A321,СВЦЭМ!$B$34:$B$777,K$296)+'СЕТ СН'!$F$13-'СЕТ СН'!$F$21</f>
        <v>-578.75</v>
      </c>
      <c r="L321" s="37">
        <f>SUMIFS(СВЦЭМ!$I$34:$I$777,СВЦЭМ!$A$34:$A$777,$A321,СВЦЭМ!$B$34:$B$777,L$296)+'СЕТ СН'!$F$13-'СЕТ СН'!$F$21</f>
        <v>-578.75</v>
      </c>
      <c r="M321" s="37">
        <f>SUMIFS(СВЦЭМ!$I$34:$I$777,СВЦЭМ!$A$34:$A$777,$A321,СВЦЭМ!$B$34:$B$777,M$296)+'СЕТ СН'!$F$13-'СЕТ СН'!$F$21</f>
        <v>-578.75</v>
      </c>
      <c r="N321" s="37">
        <f>SUMIFS(СВЦЭМ!$I$34:$I$777,СВЦЭМ!$A$34:$A$777,$A321,СВЦЭМ!$B$34:$B$777,N$296)+'СЕТ СН'!$F$13-'СЕТ СН'!$F$21</f>
        <v>-578.75</v>
      </c>
      <c r="O321" s="37">
        <f>SUMIFS(СВЦЭМ!$I$34:$I$777,СВЦЭМ!$A$34:$A$777,$A321,СВЦЭМ!$B$34:$B$777,O$296)+'СЕТ СН'!$F$13-'СЕТ СН'!$F$21</f>
        <v>-578.75</v>
      </c>
      <c r="P321" s="37">
        <f>SUMIFS(СВЦЭМ!$I$34:$I$777,СВЦЭМ!$A$34:$A$777,$A321,СВЦЭМ!$B$34:$B$777,P$296)+'СЕТ СН'!$F$13-'СЕТ СН'!$F$21</f>
        <v>-578.75</v>
      </c>
      <c r="Q321" s="37">
        <f>SUMIFS(СВЦЭМ!$I$34:$I$777,СВЦЭМ!$A$34:$A$777,$A321,СВЦЭМ!$B$34:$B$777,Q$296)+'СЕТ СН'!$F$13-'СЕТ СН'!$F$21</f>
        <v>-578.75</v>
      </c>
      <c r="R321" s="37">
        <f>SUMIFS(СВЦЭМ!$I$34:$I$777,СВЦЭМ!$A$34:$A$777,$A321,СВЦЭМ!$B$34:$B$777,R$296)+'СЕТ СН'!$F$13-'СЕТ СН'!$F$21</f>
        <v>-578.75</v>
      </c>
      <c r="S321" s="37">
        <f>SUMIFS(СВЦЭМ!$I$34:$I$777,СВЦЭМ!$A$34:$A$777,$A321,СВЦЭМ!$B$34:$B$777,S$296)+'СЕТ СН'!$F$13-'СЕТ СН'!$F$21</f>
        <v>-578.75</v>
      </c>
      <c r="T321" s="37">
        <f>SUMIFS(СВЦЭМ!$I$34:$I$777,СВЦЭМ!$A$34:$A$777,$A321,СВЦЭМ!$B$34:$B$777,T$296)+'СЕТ СН'!$F$13-'СЕТ СН'!$F$21</f>
        <v>-578.75</v>
      </c>
      <c r="U321" s="37">
        <f>SUMIFS(СВЦЭМ!$I$34:$I$777,СВЦЭМ!$A$34:$A$777,$A321,СВЦЭМ!$B$34:$B$777,U$296)+'СЕТ СН'!$F$13-'СЕТ СН'!$F$21</f>
        <v>-578.75</v>
      </c>
      <c r="V321" s="37">
        <f>SUMIFS(СВЦЭМ!$I$34:$I$777,СВЦЭМ!$A$34:$A$777,$A321,СВЦЭМ!$B$34:$B$777,V$296)+'СЕТ СН'!$F$13-'СЕТ СН'!$F$21</f>
        <v>-578.75</v>
      </c>
      <c r="W321" s="37">
        <f>SUMIFS(СВЦЭМ!$I$34:$I$777,СВЦЭМ!$A$34:$A$777,$A321,СВЦЭМ!$B$34:$B$777,W$296)+'СЕТ СН'!$F$13-'СЕТ СН'!$F$21</f>
        <v>-578.75</v>
      </c>
      <c r="X321" s="37">
        <f>SUMIFS(СВЦЭМ!$I$34:$I$777,СВЦЭМ!$A$34:$A$777,$A321,СВЦЭМ!$B$34:$B$777,X$296)+'СЕТ СН'!$F$13-'СЕТ СН'!$F$21</f>
        <v>-578.75</v>
      </c>
      <c r="Y321" s="37">
        <f>SUMIFS(СВЦЭМ!$I$34:$I$777,СВЦЭМ!$A$34:$A$777,$A321,СВЦЭМ!$B$34:$B$777,Y$296)+'СЕТ СН'!$F$13-'СЕТ СН'!$F$21</f>
        <v>-578.75</v>
      </c>
    </row>
    <row r="322" spans="1:27" ht="15.75" x14ac:dyDescent="0.2">
      <c r="A322" s="36">
        <f t="shared" si="8"/>
        <v>43034</v>
      </c>
      <c r="B322" s="37">
        <f>SUMIFS(СВЦЭМ!$I$34:$I$777,СВЦЭМ!$A$34:$A$777,$A322,СВЦЭМ!$B$34:$B$777,B$296)+'СЕТ СН'!$F$13-'СЕТ СН'!$F$21</f>
        <v>-578.75</v>
      </c>
      <c r="C322" s="37">
        <f>SUMIFS(СВЦЭМ!$I$34:$I$777,СВЦЭМ!$A$34:$A$777,$A322,СВЦЭМ!$B$34:$B$777,C$296)+'СЕТ СН'!$F$13-'СЕТ СН'!$F$21</f>
        <v>-578.75</v>
      </c>
      <c r="D322" s="37">
        <f>SUMIFS(СВЦЭМ!$I$34:$I$777,СВЦЭМ!$A$34:$A$777,$A322,СВЦЭМ!$B$34:$B$777,D$296)+'СЕТ СН'!$F$13-'СЕТ СН'!$F$21</f>
        <v>-578.75</v>
      </c>
      <c r="E322" s="37">
        <f>SUMIFS(СВЦЭМ!$I$34:$I$777,СВЦЭМ!$A$34:$A$777,$A322,СВЦЭМ!$B$34:$B$777,E$296)+'СЕТ СН'!$F$13-'СЕТ СН'!$F$21</f>
        <v>-578.75</v>
      </c>
      <c r="F322" s="37">
        <f>SUMIFS(СВЦЭМ!$I$34:$I$777,СВЦЭМ!$A$34:$A$777,$A322,СВЦЭМ!$B$34:$B$777,F$296)+'СЕТ СН'!$F$13-'СЕТ СН'!$F$21</f>
        <v>-578.75</v>
      </c>
      <c r="G322" s="37">
        <f>SUMIFS(СВЦЭМ!$I$34:$I$777,СВЦЭМ!$A$34:$A$777,$A322,СВЦЭМ!$B$34:$B$777,G$296)+'СЕТ СН'!$F$13-'СЕТ СН'!$F$21</f>
        <v>-578.75</v>
      </c>
      <c r="H322" s="37">
        <f>SUMIFS(СВЦЭМ!$I$34:$I$777,СВЦЭМ!$A$34:$A$777,$A322,СВЦЭМ!$B$34:$B$777,H$296)+'СЕТ СН'!$F$13-'СЕТ СН'!$F$21</f>
        <v>-578.75</v>
      </c>
      <c r="I322" s="37">
        <f>SUMIFS(СВЦЭМ!$I$34:$I$777,СВЦЭМ!$A$34:$A$777,$A322,СВЦЭМ!$B$34:$B$777,I$296)+'СЕТ СН'!$F$13-'СЕТ СН'!$F$21</f>
        <v>-578.75</v>
      </c>
      <c r="J322" s="37">
        <f>SUMIFS(СВЦЭМ!$I$34:$I$777,СВЦЭМ!$A$34:$A$777,$A322,СВЦЭМ!$B$34:$B$777,J$296)+'СЕТ СН'!$F$13-'СЕТ СН'!$F$21</f>
        <v>-578.75</v>
      </c>
      <c r="K322" s="37">
        <f>SUMIFS(СВЦЭМ!$I$34:$I$777,СВЦЭМ!$A$34:$A$777,$A322,СВЦЭМ!$B$34:$B$777,K$296)+'СЕТ СН'!$F$13-'СЕТ СН'!$F$21</f>
        <v>-578.75</v>
      </c>
      <c r="L322" s="37">
        <f>SUMIFS(СВЦЭМ!$I$34:$I$777,СВЦЭМ!$A$34:$A$777,$A322,СВЦЭМ!$B$34:$B$777,L$296)+'СЕТ СН'!$F$13-'СЕТ СН'!$F$21</f>
        <v>-578.75</v>
      </c>
      <c r="M322" s="37">
        <f>SUMIFS(СВЦЭМ!$I$34:$I$777,СВЦЭМ!$A$34:$A$777,$A322,СВЦЭМ!$B$34:$B$777,M$296)+'СЕТ СН'!$F$13-'СЕТ СН'!$F$21</f>
        <v>-578.75</v>
      </c>
      <c r="N322" s="37">
        <f>SUMIFS(СВЦЭМ!$I$34:$I$777,СВЦЭМ!$A$34:$A$777,$A322,СВЦЭМ!$B$34:$B$777,N$296)+'СЕТ СН'!$F$13-'СЕТ СН'!$F$21</f>
        <v>-578.75</v>
      </c>
      <c r="O322" s="37">
        <f>SUMIFS(СВЦЭМ!$I$34:$I$777,СВЦЭМ!$A$34:$A$777,$A322,СВЦЭМ!$B$34:$B$777,O$296)+'СЕТ СН'!$F$13-'СЕТ СН'!$F$21</f>
        <v>-578.75</v>
      </c>
      <c r="P322" s="37">
        <f>SUMIFS(СВЦЭМ!$I$34:$I$777,СВЦЭМ!$A$34:$A$777,$A322,СВЦЭМ!$B$34:$B$777,P$296)+'СЕТ СН'!$F$13-'СЕТ СН'!$F$21</f>
        <v>-578.75</v>
      </c>
      <c r="Q322" s="37">
        <f>SUMIFS(СВЦЭМ!$I$34:$I$777,СВЦЭМ!$A$34:$A$777,$A322,СВЦЭМ!$B$34:$B$777,Q$296)+'СЕТ СН'!$F$13-'СЕТ СН'!$F$21</f>
        <v>-578.75</v>
      </c>
      <c r="R322" s="37">
        <f>SUMIFS(СВЦЭМ!$I$34:$I$777,СВЦЭМ!$A$34:$A$777,$A322,СВЦЭМ!$B$34:$B$777,R$296)+'СЕТ СН'!$F$13-'СЕТ СН'!$F$21</f>
        <v>-578.75</v>
      </c>
      <c r="S322" s="37">
        <f>SUMIFS(СВЦЭМ!$I$34:$I$777,СВЦЭМ!$A$34:$A$777,$A322,СВЦЭМ!$B$34:$B$777,S$296)+'СЕТ СН'!$F$13-'СЕТ СН'!$F$21</f>
        <v>-578.75</v>
      </c>
      <c r="T322" s="37">
        <f>SUMIFS(СВЦЭМ!$I$34:$I$777,СВЦЭМ!$A$34:$A$777,$A322,СВЦЭМ!$B$34:$B$777,T$296)+'СЕТ СН'!$F$13-'СЕТ СН'!$F$21</f>
        <v>-578.75</v>
      </c>
      <c r="U322" s="37">
        <f>SUMIFS(СВЦЭМ!$I$34:$I$777,СВЦЭМ!$A$34:$A$777,$A322,СВЦЭМ!$B$34:$B$777,U$296)+'СЕТ СН'!$F$13-'СЕТ СН'!$F$21</f>
        <v>-578.75</v>
      </c>
      <c r="V322" s="37">
        <f>SUMIFS(СВЦЭМ!$I$34:$I$777,СВЦЭМ!$A$34:$A$777,$A322,СВЦЭМ!$B$34:$B$777,V$296)+'СЕТ СН'!$F$13-'СЕТ СН'!$F$21</f>
        <v>-578.75</v>
      </c>
      <c r="W322" s="37">
        <f>SUMIFS(СВЦЭМ!$I$34:$I$777,СВЦЭМ!$A$34:$A$777,$A322,СВЦЭМ!$B$34:$B$777,W$296)+'СЕТ СН'!$F$13-'СЕТ СН'!$F$21</f>
        <v>-578.75</v>
      </c>
      <c r="X322" s="37">
        <f>SUMIFS(СВЦЭМ!$I$34:$I$777,СВЦЭМ!$A$34:$A$777,$A322,СВЦЭМ!$B$34:$B$777,X$296)+'СЕТ СН'!$F$13-'СЕТ СН'!$F$21</f>
        <v>-578.75</v>
      </c>
      <c r="Y322" s="37">
        <f>SUMIFS(СВЦЭМ!$I$34:$I$777,СВЦЭМ!$A$34:$A$777,$A322,СВЦЭМ!$B$34:$B$777,Y$296)+'СЕТ СН'!$F$13-'СЕТ СН'!$F$21</f>
        <v>-578.75</v>
      </c>
    </row>
    <row r="323" spans="1:27" ht="15.75" x14ac:dyDescent="0.2">
      <c r="A323" s="36">
        <f t="shared" si="8"/>
        <v>43035</v>
      </c>
      <c r="B323" s="37">
        <f>SUMIFS(СВЦЭМ!$I$34:$I$777,СВЦЭМ!$A$34:$A$777,$A323,СВЦЭМ!$B$34:$B$777,B$296)+'СЕТ СН'!$F$13-'СЕТ СН'!$F$21</f>
        <v>-578.75</v>
      </c>
      <c r="C323" s="37">
        <f>SUMIFS(СВЦЭМ!$I$34:$I$777,СВЦЭМ!$A$34:$A$777,$A323,СВЦЭМ!$B$34:$B$777,C$296)+'СЕТ СН'!$F$13-'СЕТ СН'!$F$21</f>
        <v>-578.75</v>
      </c>
      <c r="D323" s="37">
        <f>SUMIFS(СВЦЭМ!$I$34:$I$777,СВЦЭМ!$A$34:$A$777,$A323,СВЦЭМ!$B$34:$B$777,D$296)+'СЕТ СН'!$F$13-'СЕТ СН'!$F$21</f>
        <v>-578.75</v>
      </c>
      <c r="E323" s="37">
        <f>SUMIFS(СВЦЭМ!$I$34:$I$777,СВЦЭМ!$A$34:$A$777,$A323,СВЦЭМ!$B$34:$B$777,E$296)+'СЕТ СН'!$F$13-'СЕТ СН'!$F$21</f>
        <v>-578.75</v>
      </c>
      <c r="F323" s="37">
        <f>SUMIFS(СВЦЭМ!$I$34:$I$777,СВЦЭМ!$A$34:$A$777,$A323,СВЦЭМ!$B$34:$B$777,F$296)+'СЕТ СН'!$F$13-'СЕТ СН'!$F$21</f>
        <v>-578.75</v>
      </c>
      <c r="G323" s="37">
        <f>SUMIFS(СВЦЭМ!$I$34:$I$777,СВЦЭМ!$A$34:$A$777,$A323,СВЦЭМ!$B$34:$B$777,G$296)+'СЕТ СН'!$F$13-'СЕТ СН'!$F$21</f>
        <v>-578.75</v>
      </c>
      <c r="H323" s="37">
        <f>SUMIFS(СВЦЭМ!$I$34:$I$777,СВЦЭМ!$A$34:$A$777,$A323,СВЦЭМ!$B$34:$B$777,H$296)+'СЕТ СН'!$F$13-'СЕТ СН'!$F$21</f>
        <v>-578.75</v>
      </c>
      <c r="I323" s="37">
        <f>SUMIFS(СВЦЭМ!$I$34:$I$777,СВЦЭМ!$A$34:$A$777,$A323,СВЦЭМ!$B$34:$B$777,I$296)+'СЕТ СН'!$F$13-'СЕТ СН'!$F$21</f>
        <v>-578.75</v>
      </c>
      <c r="J323" s="37">
        <f>SUMIFS(СВЦЭМ!$I$34:$I$777,СВЦЭМ!$A$34:$A$777,$A323,СВЦЭМ!$B$34:$B$777,J$296)+'СЕТ СН'!$F$13-'СЕТ СН'!$F$21</f>
        <v>-578.75</v>
      </c>
      <c r="K323" s="37">
        <f>SUMIFS(СВЦЭМ!$I$34:$I$777,СВЦЭМ!$A$34:$A$777,$A323,СВЦЭМ!$B$34:$B$777,K$296)+'СЕТ СН'!$F$13-'СЕТ СН'!$F$21</f>
        <v>-578.75</v>
      </c>
      <c r="L323" s="37">
        <f>SUMIFS(СВЦЭМ!$I$34:$I$777,СВЦЭМ!$A$34:$A$777,$A323,СВЦЭМ!$B$34:$B$777,L$296)+'СЕТ СН'!$F$13-'СЕТ СН'!$F$21</f>
        <v>-578.75</v>
      </c>
      <c r="M323" s="37">
        <f>SUMIFS(СВЦЭМ!$I$34:$I$777,СВЦЭМ!$A$34:$A$777,$A323,СВЦЭМ!$B$34:$B$777,M$296)+'СЕТ СН'!$F$13-'СЕТ СН'!$F$21</f>
        <v>-578.75</v>
      </c>
      <c r="N323" s="37">
        <f>SUMIFS(СВЦЭМ!$I$34:$I$777,СВЦЭМ!$A$34:$A$777,$A323,СВЦЭМ!$B$34:$B$777,N$296)+'СЕТ СН'!$F$13-'СЕТ СН'!$F$21</f>
        <v>-578.75</v>
      </c>
      <c r="O323" s="37">
        <f>SUMIFS(СВЦЭМ!$I$34:$I$777,СВЦЭМ!$A$34:$A$777,$A323,СВЦЭМ!$B$34:$B$777,O$296)+'СЕТ СН'!$F$13-'СЕТ СН'!$F$21</f>
        <v>-578.75</v>
      </c>
      <c r="P323" s="37">
        <f>SUMIFS(СВЦЭМ!$I$34:$I$777,СВЦЭМ!$A$34:$A$777,$A323,СВЦЭМ!$B$34:$B$777,P$296)+'СЕТ СН'!$F$13-'СЕТ СН'!$F$21</f>
        <v>-578.75</v>
      </c>
      <c r="Q323" s="37">
        <f>SUMIFS(СВЦЭМ!$I$34:$I$777,СВЦЭМ!$A$34:$A$777,$A323,СВЦЭМ!$B$34:$B$777,Q$296)+'СЕТ СН'!$F$13-'СЕТ СН'!$F$21</f>
        <v>-578.75</v>
      </c>
      <c r="R323" s="37">
        <f>SUMIFS(СВЦЭМ!$I$34:$I$777,СВЦЭМ!$A$34:$A$777,$A323,СВЦЭМ!$B$34:$B$777,R$296)+'СЕТ СН'!$F$13-'СЕТ СН'!$F$21</f>
        <v>-578.75</v>
      </c>
      <c r="S323" s="37">
        <f>SUMIFS(СВЦЭМ!$I$34:$I$777,СВЦЭМ!$A$34:$A$777,$A323,СВЦЭМ!$B$34:$B$777,S$296)+'СЕТ СН'!$F$13-'СЕТ СН'!$F$21</f>
        <v>-578.75</v>
      </c>
      <c r="T323" s="37">
        <f>SUMIFS(СВЦЭМ!$I$34:$I$777,СВЦЭМ!$A$34:$A$777,$A323,СВЦЭМ!$B$34:$B$777,T$296)+'СЕТ СН'!$F$13-'СЕТ СН'!$F$21</f>
        <v>-578.75</v>
      </c>
      <c r="U323" s="37">
        <f>SUMIFS(СВЦЭМ!$I$34:$I$777,СВЦЭМ!$A$34:$A$777,$A323,СВЦЭМ!$B$34:$B$777,U$296)+'СЕТ СН'!$F$13-'СЕТ СН'!$F$21</f>
        <v>-578.75</v>
      </c>
      <c r="V323" s="37">
        <f>SUMIFS(СВЦЭМ!$I$34:$I$777,СВЦЭМ!$A$34:$A$777,$A323,СВЦЭМ!$B$34:$B$777,V$296)+'СЕТ СН'!$F$13-'СЕТ СН'!$F$21</f>
        <v>-578.75</v>
      </c>
      <c r="W323" s="37">
        <f>SUMIFS(СВЦЭМ!$I$34:$I$777,СВЦЭМ!$A$34:$A$777,$A323,СВЦЭМ!$B$34:$B$777,W$296)+'СЕТ СН'!$F$13-'СЕТ СН'!$F$21</f>
        <v>-578.75</v>
      </c>
      <c r="X323" s="37">
        <f>SUMIFS(СВЦЭМ!$I$34:$I$777,СВЦЭМ!$A$34:$A$777,$A323,СВЦЭМ!$B$34:$B$777,X$296)+'СЕТ СН'!$F$13-'СЕТ СН'!$F$21</f>
        <v>-578.75</v>
      </c>
      <c r="Y323" s="37">
        <f>SUMIFS(СВЦЭМ!$I$34:$I$777,СВЦЭМ!$A$34:$A$777,$A323,СВЦЭМ!$B$34:$B$777,Y$296)+'СЕТ СН'!$F$13-'СЕТ СН'!$F$21</f>
        <v>-578.75</v>
      </c>
    </row>
    <row r="324" spans="1:27" ht="15.75" x14ac:dyDescent="0.2">
      <c r="A324" s="36">
        <f t="shared" si="8"/>
        <v>43036</v>
      </c>
      <c r="B324" s="37">
        <f>SUMIFS(СВЦЭМ!$I$34:$I$777,СВЦЭМ!$A$34:$A$777,$A324,СВЦЭМ!$B$34:$B$777,B$296)+'СЕТ СН'!$F$13-'СЕТ СН'!$F$21</f>
        <v>-578.75</v>
      </c>
      <c r="C324" s="37">
        <f>SUMIFS(СВЦЭМ!$I$34:$I$777,СВЦЭМ!$A$34:$A$777,$A324,СВЦЭМ!$B$34:$B$777,C$296)+'СЕТ СН'!$F$13-'СЕТ СН'!$F$21</f>
        <v>-578.75</v>
      </c>
      <c r="D324" s="37">
        <f>SUMIFS(СВЦЭМ!$I$34:$I$777,СВЦЭМ!$A$34:$A$777,$A324,СВЦЭМ!$B$34:$B$777,D$296)+'СЕТ СН'!$F$13-'СЕТ СН'!$F$21</f>
        <v>-578.75</v>
      </c>
      <c r="E324" s="37">
        <f>SUMIFS(СВЦЭМ!$I$34:$I$777,СВЦЭМ!$A$34:$A$777,$A324,СВЦЭМ!$B$34:$B$777,E$296)+'СЕТ СН'!$F$13-'СЕТ СН'!$F$21</f>
        <v>-578.75</v>
      </c>
      <c r="F324" s="37">
        <f>SUMIFS(СВЦЭМ!$I$34:$I$777,СВЦЭМ!$A$34:$A$777,$A324,СВЦЭМ!$B$34:$B$777,F$296)+'СЕТ СН'!$F$13-'СЕТ СН'!$F$21</f>
        <v>-578.75</v>
      </c>
      <c r="G324" s="37">
        <f>SUMIFS(СВЦЭМ!$I$34:$I$777,СВЦЭМ!$A$34:$A$777,$A324,СВЦЭМ!$B$34:$B$777,G$296)+'СЕТ СН'!$F$13-'СЕТ СН'!$F$21</f>
        <v>-578.75</v>
      </c>
      <c r="H324" s="37">
        <f>SUMIFS(СВЦЭМ!$I$34:$I$777,СВЦЭМ!$A$34:$A$777,$A324,СВЦЭМ!$B$34:$B$777,H$296)+'СЕТ СН'!$F$13-'СЕТ СН'!$F$21</f>
        <v>-578.75</v>
      </c>
      <c r="I324" s="37">
        <f>SUMIFS(СВЦЭМ!$I$34:$I$777,СВЦЭМ!$A$34:$A$777,$A324,СВЦЭМ!$B$34:$B$777,I$296)+'СЕТ СН'!$F$13-'СЕТ СН'!$F$21</f>
        <v>-578.75</v>
      </c>
      <c r="J324" s="37">
        <f>SUMIFS(СВЦЭМ!$I$34:$I$777,СВЦЭМ!$A$34:$A$777,$A324,СВЦЭМ!$B$34:$B$777,J$296)+'СЕТ СН'!$F$13-'СЕТ СН'!$F$21</f>
        <v>-578.75</v>
      </c>
      <c r="K324" s="37">
        <f>SUMIFS(СВЦЭМ!$I$34:$I$777,СВЦЭМ!$A$34:$A$777,$A324,СВЦЭМ!$B$34:$B$777,K$296)+'СЕТ СН'!$F$13-'СЕТ СН'!$F$21</f>
        <v>-578.75</v>
      </c>
      <c r="L324" s="37">
        <f>SUMIFS(СВЦЭМ!$I$34:$I$777,СВЦЭМ!$A$34:$A$777,$A324,СВЦЭМ!$B$34:$B$777,L$296)+'СЕТ СН'!$F$13-'СЕТ СН'!$F$21</f>
        <v>-578.75</v>
      </c>
      <c r="M324" s="37">
        <f>SUMIFS(СВЦЭМ!$I$34:$I$777,СВЦЭМ!$A$34:$A$777,$A324,СВЦЭМ!$B$34:$B$777,M$296)+'СЕТ СН'!$F$13-'СЕТ СН'!$F$21</f>
        <v>-578.75</v>
      </c>
      <c r="N324" s="37">
        <f>SUMIFS(СВЦЭМ!$I$34:$I$777,СВЦЭМ!$A$34:$A$777,$A324,СВЦЭМ!$B$34:$B$777,N$296)+'СЕТ СН'!$F$13-'СЕТ СН'!$F$21</f>
        <v>-578.75</v>
      </c>
      <c r="O324" s="37">
        <f>SUMIFS(СВЦЭМ!$I$34:$I$777,СВЦЭМ!$A$34:$A$777,$A324,СВЦЭМ!$B$34:$B$777,O$296)+'СЕТ СН'!$F$13-'СЕТ СН'!$F$21</f>
        <v>-578.75</v>
      </c>
      <c r="P324" s="37">
        <f>SUMIFS(СВЦЭМ!$I$34:$I$777,СВЦЭМ!$A$34:$A$777,$A324,СВЦЭМ!$B$34:$B$777,P$296)+'СЕТ СН'!$F$13-'СЕТ СН'!$F$21</f>
        <v>-578.75</v>
      </c>
      <c r="Q324" s="37">
        <f>SUMIFS(СВЦЭМ!$I$34:$I$777,СВЦЭМ!$A$34:$A$777,$A324,СВЦЭМ!$B$34:$B$777,Q$296)+'СЕТ СН'!$F$13-'СЕТ СН'!$F$21</f>
        <v>-578.75</v>
      </c>
      <c r="R324" s="37">
        <f>SUMIFS(СВЦЭМ!$I$34:$I$777,СВЦЭМ!$A$34:$A$777,$A324,СВЦЭМ!$B$34:$B$777,R$296)+'СЕТ СН'!$F$13-'СЕТ СН'!$F$21</f>
        <v>-578.75</v>
      </c>
      <c r="S324" s="37">
        <f>SUMIFS(СВЦЭМ!$I$34:$I$777,СВЦЭМ!$A$34:$A$777,$A324,СВЦЭМ!$B$34:$B$777,S$296)+'СЕТ СН'!$F$13-'СЕТ СН'!$F$21</f>
        <v>-578.75</v>
      </c>
      <c r="T324" s="37">
        <f>SUMIFS(СВЦЭМ!$I$34:$I$777,СВЦЭМ!$A$34:$A$777,$A324,СВЦЭМ!$B$34:$B$777,T$296)+'СЕТ СН'!$F$13-'СЕТ СН'!$F$21</f>
        <v>-578.75</v>
      </c>
      <c r="U324" s="37">
        <f>SUMIFS(СВЦЭМ!$I$34:$I$777,СВЦЭМ!$A$34:$A$777,$A324,СВЦЭМ!$B$34:$B$777,U$296)+'СЕТ СН'!$F$13-'СЕТ СН'!$F$21</f>
        <v>-578.75</v>
      </c>
      <c r="V324" s="37">
        <f>SUMIFS(СВЦЭМ!$I$34:$I$777,СВЦЭМ!$A$34:$A$777,$A324,СВЦЭМ!$B$34:$B$777,V$296)+'СЕТ СН'!$F$13-'СЕТ СН'!$F$21</f>
        <v>-578.75</v>
      </c>
      <c r="W324" s="37">
        <f>SUMIFS(СВЦЭМ!$I$34:$I$777,СВЦЭМ!$A$34:$A$777,$A324,СВЦЭМ!$B$34:$B$777,W$296)+'СЕТ СН'!$F$13-'СЕТ СН'!$F$21</f>
        <v>-578.75</v>
      </c>
      <c r="X324" s="37">
        <f>SUMIFS(СВЦЭМ!$I$34:$I$777,СВЦЭМ!$A$34:$A$777,$A324,СВЦЭМ!$B$34:$B$777,X$296)+'СЕТ СН'!$F$13-'СЕТ СН'!$F$21</f>
        <v>-578.75</v>
      </c>
      <c r="Y324" s="37">
        <f>SUMIFS(СВЦЭМ!$I$34:$I$777,СВЦЭМ!$A$34:$A$777,$A324,СВЦЭМ!$B$34:$B$777,Y$296)+'СЕТ СН'!$F$13-'СЕТ СН'!$F$21</f>
        <v>-578.75</v>
      </c>
    </row>
    <row r="325" spans="1:27" ht="15.75" x14ac:dyDescent="0.2">
      <c r="A325" s="36">
        <f t="shared" si="8"/>
        <v>43037</v>
      </c>
      <c r="B325" s="37">
        <f>SUMIFS(СВЦЭМ!$I$34:$I$777,СВЦЭМ!$A$34:$A$777,$A325,СВЦЭМ!$B$34:$B$777,B$296)+'СЕТ СН'!$F$13-'СЕТ СН'!$F$21</f>
        <v>-578.75</v>
      </c>
      <c r="C325" s="37">
        <f>SUMIFS(СВЦЭМ!$I$34:$I$777,СВЦЭМ!$A$34:$A$777,$A325,СВЦЭМ!$B$34:$B$777,C$296)+'СЕТ СН'!$F$13-'СЕТ СН'!$F$21</f>
        <v>-578.75</v>
      </c>
      <c r="D325" s="37">
        <f>SUMIFS(СВЦЭМ!$I$34:$I$777,СВЦЭМ!$A$34:$A$777,$A325,СВЦЭМ!$B$34:$B$777,D$296)+'СЕТ СН'!$F$13-'СЕТ СН'!$F$21</f>
        <v>-578.75</v>
      </c>
      <c r="E325" s="37">
        <f>SUMIFS(СВЦЭМ!$I$34:$I$777,СВЦЭМ!$A$34:$A$777,$A325,СВЦЭМ!$B$34:$B$777,E$296)+'СЕТ СН'!$F$13-'СЕТ СН'!$F$21</f>
        <v>-578.75</v>
      </c>
      <c r="F325" s="37">
        <f>SUMIFS(СВЦЭМ!$I$34:$I$777,СВЦЭМ!$A$34:$A$777,$A325,СВЦЭМ!$B$34:$B$777,F$296)+'СЕТ СН'!$F$13-'СЕТ СН'!$F$21</f>
        <v>-578.75</v>
      </c>
      <c r="G325" s="37">
        <f>SUMIFS(СВЦЭМ!$I$34:$I$777,СВЦЭМ!$A$34:$A$777,$A325,СВЦЭМ!$B$34:$B$777,G$296)+'СЕТ СН'!$F$13-'СЕТ СН'!$F$21</f>
        <v>-578.75</v>
      </c>
      <c r="H325" s="37">
        <f>SUMIFS(СВЦЭМ!$I$34:$I$777,СВЦЭМ!$A$34:$A$777,$A325,СВЦЭМ!$B$34:$B$777,H$296)+'СЕТ СН'!$F$13-'СЕТ СН'!$F$21</f>
        <v>-578.75</v>
      </c>
      <c r="I325" s="37">
        <f>SUMIFS(СВЦЭМ!$I$34:$I$777,СВЦЭМ!$A$34:$A$777,$A325,СВЦЭМ!$B$34:$B$777,I$296)+'СЕТ СН'!$F$13-'СЕТ СН'!$F$21</f>
        <v>-578.75</v>
      </c>
      <c r="J325" s="37">
        <f>SUMIFS(СВЦЭМ!$I$34:$I$777,СВЦЭМ!$A$34:$A$777,$A325,СВЦЭМ!$B$34:$B$777,J$296)+'СЕТ СН'!$F$13-'СЕТ СН'!$F$21</f>
        <v>-578.75</v>
      </c>
      <c r="K325" s="37">
        <f>SUMIFS(СВЦЭМ!$I$34:$I$777,СВЦЭМ!$A$34:$A$777,$A325,СВЦЭМ!$B$34:$B$777,K$296)+'СЕТ СН'!$F$13-'СЕТ СН'!$F$21</f>
        <v>-578.75</v>
      </c>
      <c r="L325" s="37">
        <f>SUMIFS(СВЦЭМ!$I$34:$I$777,СВЦЭМ!$A$34:$A$777,$A325,СВЦЭМ!$B$34:$B$777,L$296)+'СЕТ СН'!$F$13-'СЕТ СН'!$F$21</f>
        <v>-578.75</v>
      </c>
      <c r="M325" s="37">
        <f>SUMIFS(СВЦЭМ!$I$34:$I$777,СВЦЭМ!$A$34:$A$777,$A325,СВЦЭМ!$B$34:$B$777,M$296)+'СЕТ СН'!$F$13-'СЕТ СН'!$F$21</f>
        <v>-578.75</v>
      </c>
      <c r="N325" s="37">
        <f>SUMIFS(СВЦЭМ!$I$34:$I$777,СВЦЭМ!$A$34:$A$777,$A325,СВЦЭМ!$B$34:$B$777,N$296)+'СЕТ СН'!$F$13-'СЕТ СН'!$F$21</f>
        <v>-578.75</v>
      </c>
      <c r="O325" s="37">
        <f>SUMIFS(СВЦЭМ!$I$34:$I$777,СВЦЭМ!$A$34:$A$777,$A325,СВЦЭМ!$B$34:$B$777,O$296)+'СЕТ СН'!$F$13-'СЕТ СН'!$F$21</f>
        <v>-578.75</v>
      </c>
      <c r="P325" s="37">
        <f>SUMIFS(СВЦЭМ!$I$34:$I$777,СВЦЭМ!$A$34:$A$777,$A325,СВЦЭМ!$B$34:$B$777,P$296)+'СЕТ СН'!$F$13-'СЕТ СН'!$F$21</f>
        <v>-578.75</v>
      </c>
      <c r="Q325" s="37">
        <f>SUMIFS(СВЦЭМ!$I$34:$I$777,СВЦЭМ!$A$34:$A$777,$A325,СВЦЭМ!$B$34:$B$777,Q$296)+'СЕТ СН'!$F$13-'СЕТ СН'!$F$21</f>
        <v>-578.75</v>
      </c>
      <c r="R325" s="37">
        <f>SUMIFS(СВЦЭМ!$I$34:$I$777,СВЦЭМ!$A$34:$A$777,$A325,СВЦЭМ!$B$34:$B$777,R$296)+'СЕТ СН'!$F$13-'СЕТ СН'!$F$21</f>
        <v>-578.75</v>
      </c>
      <c r="S325" s="37">
        <f>SUMIFS(СВЦЭМ!$I$34:$I$777,СВЦЭМ!$A$34:$A$777,$A325,СВЦЭМ!$B$34:$B$777,S$296)+'СЕТ СН'!$F$13-'СЕТ СН'!$F$21</f>
        <v>-578.75</v>
      </c>
      <c r="T325" s="37">
        <f>SUMIFS(СВЦЭМ!$I$34:$I$777,СВЦЭМ!$A$34:$A$777,$A325,СВЦЭМ!$B$34:$B$777,T$296)+'СЕТ СН'!$F$13-'СЕТ СН'!$F$21</f>
        <v>-578.75</v>
      </c>
      <c r="U325" s="37">
        <f>SUMIFS(СВЦЭМ!$I$34:$I$777,СВЦЭМ!$A$34:$A$777,$A325,СВЦЭМ!$B$34:$B$777,U$296)+'СЕТ СН'!$F$13-'СЕТ СН'!$F$21</f>
        <v>-578.75</v>
      </c>
      <c r="V325" s="37">
        <f>SUMIFS(СВЦЭМ!$I$34:$I$777,СВЦЭМ!$A$34:$A$777,$A325,СВЦЭМ!$B$34:$B$777,V$296)+'СЕТ СН'!$F$13-'СЕТ СН'!$F$21</f>
        <v>-578.75</v>
      </c>
      <c r="W325" s="37">
        <f>SUMIFS(СВЦЭМ!$I$34:$I$777,СВЦЭМ!$A$34:$A$777,$A325,СВЦЭМ!$B$34:$B$777,W$296)+'СЕТ СН'!$F$13-'СЕТ СН'!$F$21</f>
        <v>-578.75</v>
      </c>
      <c r="X325" s="37">
        <f>SUMIFS(СВЦЭМ!$I$34:$I$777,СВЦЭМ!$A$34:$A$777,$A325,СВЦЭМ!$B$34:$B$777,X$296)+'СЕТ СН'!$F$13-'СЕТ СН'!$F$21</f>
        <v>-578.75</v>
      </c>
      <c r="Y325" s="37">
        <f>SUMIFS(СВЦЭМ!$I$34:$I$777,СВЦЭМ!$A$34:$A$777,$A325,СВЦЭМ!$B$34:$B$777,Y$296)+'СЕТ СН'!$F$13-'СЕТ СН'!$F$21</f>
        <v>-578.75</v>
      </c>
    </row>
    <row r="326" spans="1:27" ht="15.75" x14ac:dyDescent="0.2">
      <c r="A326" s="36">
        <f t="shared" si="8"/>
        <v>43038</v>
      </c>
      <c r="B326" s="37">
        <f>SUMIFS(СВЦЭМ!$I$34:$I$777,СВЦЭМ!$A$34:$A$777,$A326,СВЦЭМ!$B$34:$B$777,B$296)+'СЕТ СН'!$F$13-'СЕТ СН'!$F$21</f>
        <v>-578.75</v>
      </c>
      <c r="C326" s="37">
        <f>SUMIFS(СВЦЭМ!$I$34:$I$777,СВЦЭМ!$A$34:$A$777,$A326,СВЦЭМ!$B$34:$B$777,C$296)+'СЕТ СН'!$F$13-'СЕТ СН'!$F$21</f>
        <v>-578.75</v>
      </c>
      <c r="D326" s="37">
        <f>SUMIFS(СВЦЭМ!$I$34:$I$777,СВЦЭМ!$A$34:$A$777,$A326,СВЦЭМ!$B$34:$B$777,D$296)+'СЕТ СН'!$F$13-'СЕТ СН'!$F$21</f>
        <v>-578.75</v>
      </c>
      <c r="E326" s="37">
        <f>SUMIFS(СВЦЭМ!$I$34:$I$777,СВЦЭМ!$A$34:$A$777,$A326,СВЦЭМ!$B$34:$B$777,E$296)+'СЕТ СН'!$F$13-'СЕТ СН'!$F$21</f>
        <v>-578.75</v>
      </c>
      <c r="F326" s="37">
        <f>SUMIFS(СВЦЭМ!$I$34:$I$777,СВЦЭМ!$A$34:$A$777,$A326,СВЦЭМ!$B$34:$B$777,F$296)+'СЕТ СН'!$F$13-'СЕТ СН'!$F$21</f>
        <v>-578.75</v>
      </c>
      <c r="G326" s="37">
        <f>SUMIFS(СВЦЭМ!$I$34:$I$777,СВЦЭМ!$A$34:$A$777,$A326,СВЦЭМ!$B$34:$B$777,G$296)+'СЕТ СН'!$F$13-'СЕТ СН'!$F$21</f>
        <v>-578.75</v>
      </c>
      <c r="H326" s="37">
        <f>SUMIFS(СВЦЭМ!$I$34:$I$777,СВЦЭМ!$A$34:$A$777,$A326,СВЦЭМ!$B$34:$B$777,H$296)+'СЕТ СН'!$F$13-'СЕТ СН'!$F$21</f>
        <v>-578.75</v>
      </c>
      <c r="I326" s="37">
        <f>SUMIFS(СВЦЭМ!$I$34:$I$777,СВЦЭМ!$A$34:$A$777,$A326,СВЦЭМ!$B$34:$B$777,I$296)+'СЕТ СН'!$F$13-'СЕТ СН'!$F$21</f>
        <v>-578.75</v>
      </c>
      <c r="J326" s="37">
        <f>SUMIFS(СВЦЭМ!$I$34:$I$777,СВЦЭМ!$A$34:$A$777,$A326,СВЦЭМ!$B$34:$B$777,J$296)+'СЕТ СН'!$F$13-'СЕТ СН'!$F$21</f>
        <v>-578.75</v>
      </c>
      <c r="K326" s="37">
        <f>SUMIFS(СВЦЭМ!$I$34:$I$777,СВЦЭМ!$A$34:$A$777,$A326,СВЦЭМ!$B$34:$B$777,K$296)+'СЕТ СН'!$F$13-'СЕТ СН'!$F$21</f>
        <v>-578.75</v>
      </c>
      <c r="L326" s="37">
        <f>SUMIFS(СВЦЭМ!$I$34:$I$777,СВЦЭМ!$A$34:$A$777,$A326,СВЦЭМ!$B$34:$B$777,L$296)+'СЕТ СН'!$F$13-'СЕТ СН'!$F$21</f>
        <v>-578.75</v>
      </c>
      <c r="M326" s="37">
        <f>SUMIFS(СВЦЭМ!$I$34:$I$777,СВЦЭМ!$A$34:$A$777,$A326,СВЦЭМ!$B$34:$B$777,M$296)+'СЕТ СН'!$F$13-'СЕТ СН'!$F$21</f>
        <v>-578.75</v>
      </c>
      <c r="N326" s="37">
        <f>SUMIFS(СВЦЭМ!$I$34:$I$777,СВЦЭМ!$A$34:$A$777,$A326,СВЦЭМ!$B$34:$B$777,N$296)+'СЕТ СН'!$F$13-'СЕТ СН'!$F$21</f>
        <v>-578.75</v>
      </c>
      <c r="O326" s="37">
        <f>SUMIFS(СВЦЭМ!$I$34:$I$777,СВЦЭМ!$A$34:$A$777,$A326,СВЦЭМ!$B$34:$B$777,O$296)+'СЕТ СН'!$F$13-'СЕТ СН'!$F$21</f>
        <v>-578.75</v>
      </c>
      <c r="P326" s="37">
        <f>SUMIFS(СВЦЭМ!$I$34:$I$777,СВЦЭМ!$A$34:$A$777,$A326,СВЦЭМ!$B$34:$B$777,P$296)+'СЕТ СН'!$F$13-'СЕТ СН'!$F$21</f>
        <v>-578.75</v>
      </c>
      <c r="Q326" s="37">
        <f>SUMIFS(СВЦЭМ!$I$34:$I$777,СВЦЭМ!$A$34:$A$777,$A326,СВЦЭМ!$B$34:$B$777,Q$296)+'СЕТ СН'!$F$13-'СЕТ СН'!$F$21</f>
        <v>-578.75</v>
      </c>
      <c r="R326" s="37">
        <f>SUMIFS(СВЦЭМ!$I$34:$I$777,СВЦЭМ!$A$34:$A$777,$A326,СВЦЭМ!$B$34:$B$777,R$296)+'СЕТ СН'!$F$13-'СЕТ СН'!$F$21</f>
        <v>-578.75</v>
      </c>
      <c r="S326" s="37">
        <f>SUMIFS(СВЦЭМ!$I$34:$I$777,СВЦЭМ!$A$34:$A$777,$A326,СВЦЭМ!$B$34:$B$777,S$296)+'СЕТ СН'!$F$13-'СЕТ СН'!$F$21</f>
        <v>-578.75</v>
      </c>
      <c r="T326" s="37">
        <f>SUMIFS(СВЦЭМ!$I$34:$I$777,СВЦЭМ!$A$34:$A$777,$A326,СВЦЭМ!$B$34:$B$777,T$296)+'СЕТ СН'!$F$13-'СЕТ СН'!$F$21</f>
        <v>-578.75</v>
      </c>
      <c r="U326" s="37">
        <f>SUMIFS(СВЦЭМ!$I$34:$I$777,СВЦЭМ!$A$34:$A$777,$A326,СВЦЭМ!$B$34:$B$777,U$296)+'СЕТ СН'!$F$13-'СЕТ СН'!$F$21</f>
        <v>-578.75</v>
      </c>
      <c r="V326" s="37">
        <f>SUMIFS(СВЦЭМ!$I$34:$I$777,СВЦЭМ!$A$34:$A$777,$A326,СВЦЭМ!$B$34:$B$777,V$296)+'СЕТ СН'!$F$13-'СЕТ СН'!$F$21</f>
        <v>-578.75</v>
      </c>
      <c r="W326" s="37">
        <f>SUMIFS(СВЦЭМ!$I$34:$I$777,СВЦЭМ!$A$34:$A$777,$A326,СВЦЭМ!$B$34:$B$777,W$296)+'СЕТ СН'!$F$13-'СЕТ СН'!$F$21</f>
        <v>-578.75</v>
      </c>
      <c r="X326" s="37">
        <f>SUMIFS(СВЦЭМ!$I$34:$I$777,СВЦЭМ!$A$34:$A$777,$A326,СВЦЭМ!$B$34:$B$777,X$296)+'СЕТ СН'!$F$13-'СЕТ СН'!$F$21</f>
        <v>-578.75</v>
      </c>
      <c r="Y326" s="37">
        <f>SUMIFS(СВЦЭМ!$I$34:$I$777,СВЦЭМ!$A$34:$A$777,$A326,СВЦЭМ!$B$34:$B$777,Y$296)+'СЕТ СН'!$F$13-'СЕТ СН'!$F$21</f>
        <v>-578.75</v>
      </c>
    </row>
    <row r="327" spans="1:27" ht="15.75" x14ac:dyDescent="0.2">
      <c r="A327" s="36">
        <f t="shared" si="8"/>
        <v>43039</v>
      </c>
      <c r="B327" s="37">
        <f>SUMIFS(СВЦЭМ!$I$34:$I$777,СВЦЭМ!$A$34:$A$777,$A327,СВЦЭМ!$B$34:$B$777,B$296)+'СЕТ СН'!$F$13-'СЕТ СН'!$F$21</f>
        <v>-578.75</v>
      </c>
      <c r="C327" s="37">
        <f>SUMIFS(СВЦЭМ!$I$34:$I$777,СВЦЭМ!$A$34:$A$777,$A327,СВЦЭМ!$B$34:$B$777,C$296)+'СЕТ СН'!$F$13-'СЕТ СН'!$F$21</f>
        <v>-578.75</v>
      </c>
      <c r="D327" s="37">
        <f>SUMIFS(СВЦЭМ!$I$34:$I$777,СВЦЭМ!$A$34:$A$777,$A327,СВЦЭМ!$B$34:$B$777,D$296)+'СЕТ СН'!$F$13-'СЕТ СН'!$F$21</f>
        <v>-578.75</v>
      </c>
      <c r="E327" s="37">
        <f>SUMIFS(СВЦЭМ!$I$34:$I$777,СВЦЭМ!$A$34:$A$777,$A327,СВЦЭМ!$B$34:$B$777,E$296)+'СЕТ СН'!$F$13-'СЕТ СН'!$F$21</f>
        <v>-578.75</v>
      </c>
      <c r="F327" s="37">
        <f>SUMIFS(СВЦЭМ!$I$34:$I$777,СВЦЭМ!$A$34:$A$777,$A327,СВЦЭМ!$B$34:$B$777,F$296)+'СЕТ СН'!$F$13-'СЕТ СН'!$F$21</f>
        <v>-578.75</v>
      </c>
      <c r="G327" s="37">
        <f>SUMIFS(СВЦЭМ!$I$34:$I$777,СВЦЭМ!$A$34:$A$777,$A327,СВЦЭМ!$B$34:$B$777,G$296)+'СЕТ СН'!$F$13-'СЕТ СН'!$F$21</f>
        <v>-578.75</v>
      </c>
      <c r="H327" s="37">
        <f>SUMIFS(СВЦЭМ!$I$34:$I$777,СВЦЭМ!$A$34:$A$777,$A327,СВЦЭМ!$B$34:$B$777,H$296)+'СЕТ СН'!$F$13-'СЕТ СН'!$F$21</f>
        <v>-578.75</v>
      </c>
      <c r="I327" s="37">
        <f>SUMIFS(СВЦЭМ!$I$34:$I$777,СВЦЭМ!$A$34:$A$777,$A327,СВЦЭМ!$B$34:$B$777,I$296)+'СЕТ СН'!$F$13-'СЕТ СН'!$F$21</f>
        <v>-578.75</v>
      </c>
      <c r="J327" s="37">
        <f>SUMIFS(СВЦЭМ!$I$34:$I$777,СВЦЭМ!$A$34:$A$777,$A327,СВЦЭМ!$B$34:$B$777,J$296)+'СЕТ СН'!$F$13-'СЕТ СН'!$F$21</f>
        <v>-578.75</v>
      </c>
      <c r="K327" s="37">
        <f>SUMIFS(СВЦЭМ!$I$34:$I$777,СВЦЭМ!$A$34:$A$777,$A327,СВЦЭМ!$B$34:$B$777,K$296)+'СЕТ СН'!$F$13-'СЕТ СН'!$F$21</f>
        <v>-578.75</v>
      </c>
      <c r="L327" s="37">
        <f>SUMIFS(СВЦЭМ!$I$34:$I$777,СВЦЭМ!$A$34:$A$777,$A327,СВЦЭМ!$B$34:$B$777,L$296)+'СЕТ СН'!$F$13-'СЕТ СН'!$F$21</f>
        <v>-578.75</v>
      </c>
      <c r="M327" s="37">
        <f>SUMIFS(СВЦЭМ!$I$34:$I$777,СВЦЭМ!$A$34:$A$777,$A327,СВЦЭМ!$B$34:$B$777,M$296)+'СЕТ СН'!$F$13-'СЕТ СН'!$F$21</f>
        <v>-578.75</v>
      </c>
      <c r="N327" s="37">
        <f>SUMIFS(СВЦЭМ!$I$34:$I$777,СВЦЭМ!$A$34:$A$777,$A327,СВЦЭМ!$B$34:$B$777,N$296)+'СЕТ СН'!$F$13-'СЕТ СН'!$F$21</f>
        <v>-578.75</v>
      </c>
      <c r="O327" s="37">
        <f>SUMIFS(СВЦЭМ!$I$34:$I$777,СВЦЭМ!$A$34:$A$777,$A327,СВЦЭМ!$B$34:$B$777,O$296)+'СЕТ СН'!$F$13-'СЕТ СН'!$F$21</f>
        <v>-578.75</v>
      </c>
      <c r="P327" s="37">
        <f>SUMIFS(СВЦЭМ!$I$34:$I$777,СВЦЭМ!$A$34:$A$777,$A327,СВЦЭМ!$B$34:$B$777,P$296)+'СЕТ СН'!$F$13-'СЕТ СН'!$F$21</f>
        <v>-578.75</v>
      </c>
      <c r="Q327" s="37">
        <f>SUMIFS(СВЦЭМ!$I$34:$I$777,СВЦЭМ!$A$34:$A$777,$A327,СВЦЭМ!$B$34:$B$777,Q$296)+'СЕТ СН'!$F$13-'СЕТ СН'!$F$21</f>
        <v>-578.75</v>
      </c>
      <c r="R327" s="37">
        <f>SUMIFS(СВЦЭМ!$I$34:$I$777,СВЦЭМ!$A$34:$A$777,$A327,СВЦЭМ!$B$34:$B$777,R$296)+'СЕТ СН'!$F$13-'СЕТ СН'!$F$21</f>
        <v>-578.75</v>
      </c>
      <c r="S327" s="37">
        <f>SUMIFS(СВЦЭМ!$I$34:$I$777,СВЦЭМ!$A$34:$A$777,$A327,СВЦЭМ!$B$34:$B$777,S$296)+'СЕТ СН'!$F$13-'СЕТ СН'!$F$21</f>
        <v>-578.75</v>
      </c>
      <c r="T327" s="37">
        <f>SUMIFS(СВЦЭМ!$I$34:$I$777,СВЦЭМ!$A$34:$A$777,$A327,СВЦЭМ!$B$34:$B$777,T$296)+'СЕТ СН'!$F$13-'СЕТ СН'!$F$21</f>
        <v>-578.75</v>
      </c>
      <c r="U327" s="37">
        <f>SUMIFS(СВЦЭМ!$I$34:$I$777,СВЦЭМ!$A$34:$A$777,$A327,СВЦЭМ!$B$34:$B$777,U$296)+'СЕТ СН'!$F$13-'СЕТ СН'!$F$21</f>
        <v>-578.75</v>
      </c>
      <c r="V327" s="37">
        <f>SUMIFS(СВЦЭМ!$I$34:$I$777,СВЦЭМ!$A$34:$A$777,$A327,СВЦЭМ!$B$34:$B$777,V$296)+'СЕТ СН'!$F$13-'СЕТ СН'!$F$21</f>
        <v>-578.75</v>
      </c>
      <c r="W327" s="37">
        <f>SUMIFS(СВЦЭМ!$I$34:$I$777,СВЦЭМ!$A$34:$A$777,$A327,СВЦЭМ!$B$34:$B$777,W$296)+'СЕТ СН'!$F$13-'СЕТ СН'!$F$21</f>
        <v>-578.75</v>
      </c>
      <c r="X327" s="37">
        <f>SUMIFS(СВЦЭМ!$I$34:$I$777,СВЦЭМ!$A$34:$A$777,$A327,СВЦЭМ!$B$34:$B$777,X$296)+'СЕТ СН'!$F$13-'СЕТ СН'!$F$21</f>
        <v>-578.75</v>
      </c>
      <c r="Y327" s="37">
        <f>SUMIFS(СВЦЭМ!$I$34:$I$777,СВЦЭМ!$A$34:$A$777,$A327,СВЦЭМ!$B$34:$B$777,Y$296)+'СЕТ СН'!$F$13-'СЕТ СН'!$F$21</f>
        <v>-578.75</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26"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27"/>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7" customFormat="1" ht="12.75" customHeight="1" x14ac:dyDescent="0.2">
      <c r="A331" s="128"/>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01.10.2017</v>
      </c>
      <c r="B332" s="37">
        <f>SUMIFS(СВЦЭМ!$J$34:$J$777,СВЦЭМ!$A$34:$A$777,$A332,СВЦЭМ!$B$34:$B$777,B$331)+'СЕТ СН'!$F$13-'СЕТ СН'!$F$21</f>
        <v>-47.192589890000022</v>
      </c>
      <c r="C332" s="37">
        <f>SUMIFS(СВЦЭМ!$J$34:$J$777,СВЦЭМ!$A$34:$A$777,$A332,СВЦЭМ!$B$34:$B$777,C$331)+'СЕТ СН'!$F$13-'СЕТ СН'!$F$21</f>
        <v>17.949022499999955</v>
      </c>
      <c r="D332" s="37">
        <f>SUMIFS(СВЦЭМ!$J$34:$J$777,СВЦЭМ!$A$34:$A$777,$A332,СВЦЭМ!$B$34:$B$777,D$331)+'СЕТ СН'!$F$13-'СЕТ СН'!$F$21</f>
        <v>27.154236139999966</v>
      </c>
      <c r="E332" s="37">
        <f>SUMIFS(СВЦЭМ!$J$34:$J$777,СВЦЭМ!$A$34:$A$777,$A332,СВЦЭМ!$B$34:$B$777,E$331)+'СЕТ СН'!$F$13-'СЕТ СН'!$F$21</f>
        <v>19.897855609999965</v>
      </c>
      <c r="F332" s="37">
        <f>SUMIFS(СВЦЭМ!$J$34:$J$777,СВЦЭМ!$A$34:$A$777,$A332,СВЦЭМ!$B$34:$B$777,F$331)+'СЕТ СН'!$F$13-'СЕТ СН'!$F$21</f>
        <v>24.863093009999943</v>
      </c>
      <c r="G332" s="37">
        <f>SUMIFS(СВЦЭМ!$J$34:$J$777,СВЦЭМ!$A$34:$A$777,$A332,СВЦЭМ!$B$34:$B$777,G$331)+'СЕТ СН'!$F$13-'СЕТ СН'!$F$21</f>
        <v>25.04602596999996</v>
      </c>
      <c r="H332" s="37">
        <f>SUMIFS(СВЦЭМ!$J$34:$J$777,СВЦЭМ!$A$34:$A$777,$A332,СВЦЭМ!$B$34:$B$777,H$331)+'СЕТ СН'!$F$13-'СЕТ СН'!$F$21</f>
        <v>-21.460777989999997</v>
      </c>
      <c r="I332" s="37">
        <f>SUMIFS(СВЦЭМ!$J$34:$J$777,СВЦЭМ!$A$34:$A$777,$A332,СВЦЭМ!$B$34:$B$777,I$331)+'СЕТ СН'!$F$13-'СЕТ СН'!$F$21</f>
        <v>-70.186521070000026</v>
      </c>
      <c r="J332" s="37">
        <f>SUMIFS(СВЦЭМ!$J$34:$J$777,СВЦЭМ!$A$34:$A$777,$A332,СВЦЭМ!$B$34:$B$777,J$331)+'СЕТ СН'!$F$13-'СЕТ СН'!$F$21</f>
        <v>-129.11034783000002</v>
      </c>
      <c r="K332" s="37">
        <f>SUMIFS(СВЦЭМ!$J$34:$J$777,СВЦЭМ!$A$34:$A$777,$A332,СВЦЭМ!$B$34:$B$777,K$331)+'СЕТ СН'!$F$13-'СЕТ СН'!$F$21</f>
        <v>-181.41893334999997</v>
      </c>
      <c r="L332" s="37">
        <f>SUMIFS(СВЦЭМ!$J$34:$J$777,СВЦЭМ!$A$34:$A$777,$A332,СВЦЭМ!$B$34:$B$777,L$331)+'СЕТ СН'!$F$13-'СЕТ СН'!$F$21</f>
        <v>-200.60137436000002</v>
      </c>
      <c r="M332" s="37">
        <f>SUMIFS(СВЦЭМ!$J$34:$J$777,СВЦЭМ!$A$34:$A$777,$A332,СВЦЭМ!$B$34:$B$777,M$331)+'СЕТ СН'!$F$13-'СЕТ СН'!$F$21</f>
        <v>-220.08174491</v>
      </c>
      <c r="N332" s="37">
        <f>SUMIFS(СВЦЭМ!$J$34:$J$777,СВЦЭМ!$A$34:$A$777,$A332,СВЦЭМ!$B$34:$B$777,N$331)+'СЕТ СН'!$F$13-'СЕТ СН'!$F$21</f>
        <v>-214.74070848000002</v>
      </c>
      <c r="O332" s="37">
        <f>SUMIFS(СВЦЭМ!$J$34:$J$777,СВЦЭМ!$A$34:$A$777,$A332,СВЦЭМ!$B$34:$B$777,O$331)+'СЕТ СН'!$F$13-'СЕТ СН'!$F$21</f>
        <v>-215.31674992000001</v>
      </c>
      <c r="P332" s="37">
        <f>SUMIFS(СВЦЭМ!$J$34:$J$777,СВЦЭМ!$A$34:$A$777,$A332,СВЦЭМ!$B$34:$B$777,P$331)+'СЕТ СН'!$F$13-'СЕТ СН'!$F$21</f>
        <v>-217.62810844000001</v>
      </c>
      <c r="Q332" s="37">
        <f>SUMIFS(СВЦЭМ!$J$34:$J$777,СВЦЭМ!$A$34:$A$777,$A332,СВЦЭМ!$B$34:$B$777,Q$331)+'СЕТ СН'!$F$13-'СЕТ СН'!$F$21</f>
        <v>-219.99193223999998</v>
      </c>
      <c r="R332" s="37">
        <f>SUMIFS(СВЦЭМ!$J$34:$J$777,СВЦЭМ!$A$34:$A$777,$A332,СВЦЭМ!$B$34:$B$777,R$331)+'СЕТ СН'!$F$13-'СЕТ СН'!$F$21</f>
        <v>-220.84842612</v>
      </c>
      <c r="S332" s="37">
        <f>SUMIFS(СВЦЭМ!$J$34:$J$777,СВЦЭМ!$A$34:$A$777,$A332,СВЦЭМ!$B$34:$B$777,S$331)+'СЕТ СН'!$F$13-'СЕТ СН'!$F$21</f>
        <v>-220.72937186000001</v>
      </c>
      <c r="T332" s="37">
        <f>SUMIFS(СВЦЭМ!$J$34:$J$777,СВЦЭМ!$A$34:$A$777,$A332,СВЦЭМ!$B$34:$B$777,T$331)+'СЕТ СН'!$F$13-'СЕТ СН'!$F$21</f>
        <v>-222.29936405000001</v>
      </c>
      <c r="U332" s="37">
        <f>SUMIFS(СВЦЭМ!$J$34:$J$777,СВЦЭМ!$A$34:$A$777,$A332,СВЦЭМ!$B$34:$B$777,U$331)+'СЕТ СН'!$F$13-'СЕТ СН'!$F$21</f>
        <v>-224.23853552999998</v>
      </c>
      <c r="V332" s="37">
        <f>SUMIFS(СВЦЭМ!$J$34:$J$777,СВЦЭМ!$A$34:$A$777,$A332,СВЦЭМ!$B$34:$B$777,V$331)+'СЕТ СН'!$F$13-'СЕТ СН'!$F$21</f>
        <v>-219.86312351999999</v>
      </c>
      <c r="W332" s="37">
        <f>SUMIFS(СВЦЭМ!$J$34:$J$777,СВЦЭМ!$A$34:$A$777,$A332,СВЦЭМ!$B$34:$B$777,W$331)+'СЕТ СН'!$F$13-'СЕТ СН'!$F$21</f>
        <v>-168.71714372000002</v>
      </c>
      <c r="X332" s="37">
        <f>SUMIFS(СВЦЭМ!$J$34:$J$777,СВЦЭМ!$A$34:$A$777,$A332,СВЦЭМ!$B$34:$B$777,X$331)+'СЕТ СН'!$F$13-'СЕТ СН'!$F$21</f>
        <v>-126.74360508000001</v>
      </c>
      <c r="Y332" s="37">
        <f>SUMIFS(СВЦЭМ!$J$34:$J$777,СВЦЭМ!$A$34:$A$777,$A332,СВЦЭМ!$B$34:$B$777,Y$331)+'СЕТ СН'!$F$13-'СЕТ СН'!$F$21</f>
        <v>-86.988712319999991</v>
      </c>
      <c r="AA332" s="46"/>
    </row>
    <row r="333" spans="1:27" ht="15.75" x14ac:dyDescent="0.2">
      <c r="A333" s="36">
        <f>A332+1</f>
        <v>43010</v>
      </c>
      <c r="B333" s="37">
        <f>SUMIFS(СВЦЭМ!$J$34:$J$777,СВЦЭМ!$A$34:$A$777,$A333,СВЦЭМ!$B$34:$B$777,B$331)+'СЕТ СН'!$F$13-'СЕТ СН'!$F$21</f>
        <v>-3.7008707600000434</v>
      </c>
      <c r="C333" s="37">
        <f>SUMIFS(СВЦЭМ!$J$34:$J$777,СВЦЭМ!$A$34:$A$777,$A333,СВЦЭМ!$B$34:$B$777,C$331)+'СЕТ СН'!$F$13-'СЕТ СН'!$F$21</f>
        <v>28.291065709999998</v>
      </c>
      <c r="D333" s="37">
        <f>SUMIFS(СВЦЭМ!$J$34:$J$777,СВЦЭМ!$A$34:$A$777,$A333,СВЦЭМ!$B$34:$B$777,D$331)+'СЕТ СН'!$F$13-'СЕТ СН'!$F$21</f>
        <v>33.560369680000008</v>
      </c>
      <c r="E333" s="37">
        <f>SUMIFS(СВЦЭМ!$J$34:$J$777,СВЦЭМ!$A$34:$A$777,$A333,СВЦЭМ!$B$34:$B$777,E$331)+'СЕТ СН'!$F$13-'СЕТ СН'!$F$21</f>
        <v>39.028515159999984</v>
      </c>
      <c r="F333" s="37">
        <f>SUMIFS(СВЦЭМ!$J$34:$J$777,СВЦЭМ!$A$34:$A$777,$A333,СВЦЭМ!$B$34:$B$777,F$331)+'СЕТ СН'!$F$13-'СЕТ СН'!$F$21</f>
        <v>46.433016990000056</v>
      </c>
      <c r="G333" s="37">
        <f>SUMIFS(СВЦЭМ!$J$34:$J$777,СВЦЭМ!$A$34:$A$777,$A333,СВЦЭМ!$B$34:$B$777,G$331)+'СЕТ СН'!$F$13-'СЕТ СН'!$F$21</f>
        <v>39.569813729999964</v>
      </c>
      <c r="H333" s="37">
        <f>SUMIFS(СВЦЭМ!$J$34:$J$777,СВЦЭМ!$A$34:$A$777,$A333,СВЦЭМ!$B$34:$B$777,H$331)+'СЕТ СН'!$F$13-'СЕТ СН'!$F$21</f>
        <v>-1.265457930000025</v>
      </c>
      <c r="I333" s="37">
        <f>SUMIFS(СВЦЭМ!$J$34:$J$777,СВЦЭМ!$A$34:$A$777,$A333,СВЦЭМ!$B$34:$B$777,I$331)+'СЕТ СН'!$F$13-'СЕТ СН'!$F$21</f>
        <v>-45.67477137000003</v>
      </c>
      <c r="J333" s="37">
        <f>SUMIFS(СВЦЭМ!$J$34:$J$777,СВЦЭМ!$A$34:$A$777,$A333,СВЦЭМ!$B$34:$B$777,J$331)+'СЕТ СН'!$F$13-'СЕТ СН'!$F$21</f>
        <v>-99.090733769999986</v>
      </c>
      <c r="K333" s="37">
        <f>SUMIFS(СВЦЭМ!$J$34:$J$777,СВЦЭМ!$A$34:$A$777,$A333,СВЦЭМ!$B$34:$B$777,K$331)+'СЕТ СН'!$F$13-'СЕТ СН'!$F$21</f>
        <v>-166.87780851999997</v>
      </c>
      <c r="L333" s="37">
        <f>SUMIFS(СВЦЭМ!$J$34:$J$777,СВЦЭМ!$A$34:$A$777,$A333,СВЦЭМ!$B$34:$B$777,L$331)+'СЕТ СН'!$F$13-'СЕТ СН'!$F$21</f>
        <v>-209.76169919</v>
      </c>
      <c r="M333" s="37">
        <f>SUMIFS(СВЦЭМ!$J$34:$J$777,СВЦЭМ!$A$34:$A$777,$A333,СВЦЭМ!$B$34:$B$777,M$331)+'СЕТ СН'!$F$13-'СЕТ СН'!$F$21</f>
        <v>-227.52021490999999</v>
      </c>
      <c r="N333" s="37">
        <f>SUMIFS(СВЦЭМ!$J$34:$J$777,СВЦЭМ!$A$34:$A$777,$A333,СВЦЭМ!$B$34:$B$777,N$331)+'СЕТ СН'!$F$13-'СЕТ СН'!$F$21</f>
        <v>-223.06902917999997</v>
      </c>
      <c r="O333" s="37">
        <f>SUMIFS(СВЦЭМ!$J$34:$J$777,СВЦЭМ!$A$34:$A$777,$A333,СВЦЭМ!$B$34:$B$777,O$331)+'СЕТ СН'!$F$13-'СЕТ СН'!$F$21</f>
        <v>-224.95188905999998</v>
      </c>
      <c r="P333" s="37">
        <f>SUMIFS(СВЦЭМ!$J$34:$J$777,СВЦЭМ!$A$34:$A$777,$A333,СВЦЭМ!$B$34:$B$777,P$331)+'СЕТ СН'!$F$13-'СЕТ СН'!$F$21</f>
        <v>-218.25695874000002</v>
      </c>
      <c r="Q333" s="37">
        <f>SUMIFS(СВЦЭМ!$J$34:$J$777,СВЦЭМ!$A$34:$A$777,$A333,СВЦЭМ!$B$34:$B$777,Q$331)+'СЕТ СН'!$F$13-'СЕТ СН'!$F$21</f>
        <v>-213.61684321000001</v>
      </c>
      <c r="R333" s="37">
        <f>SUMIFS(СВЦЭМ!$J$34:$J$777,СВЦЭМ!$A$34:$A$777,$A333,СВЦЭМ!$B$34:$B$777,R$331)+'СЕТ СН'!$F$13-'СЕТ СН'!$F$21</f>
        <v>-210.86136992000002</v>
      </c>
      <c r="S333" s="37">
        <f>SUMIFS(СВЦЭМ!$J$34:$J$777,СВЦЭМ!$A$34:$A$777,$A333,СВЦЭМ!$B$34:$B$777,S$331)+'СЕТ СН'!$F$13-'СЕТ СН'!$F$21</f>
        <v>-219.15097145999999</v>
      </c>
      <c r="T333" s="37">
        <f>SUMIFS(СВЦЭМ!$J$34:$J$777,СВЦЭМ!$A$34:$A$777,$A333,СВЦЭМ!$B$34:$B$777,T$331)+'СЕТ СН'!$F$13-'СЕТ СН'!$F$21</f>
        <v>-229.00906266999999</v>
      </c>
      <c r="U333" s="37">
        <f>SUMIFS(СВЦЭМ!$J$34:$J$777,СВЦЭМ!$A$34:$A$777,$A333,СВЦЭМ!$B$34:$B$777,U$331)+'СЕТ СН'!$F$13-'СЕТ СН'!$F$21</f>
        <v>-213.28784801</v>
      </c>
      <c r="V333" s="37">
        <f>SUMIFS(СВЦЭМ!$J$34:$J$777,СВЦЭМ!$A$34:$A$777,$A333,СВЦЭМ!$B$34:$B$777,V$331)+'СЕТ СН'!$F$13-'СЕТ СН'!$F$21</f>
        <v>-213.70899358000003</v>
      </c>
      <c r="W333" s="37">
        <f>SUMIFS(СВЦЭМ!$J$34:$J$777,СВЦЭМ!$A$34:$A$777,$A333,СВЦЭМ!$B$34:$B$777,W$331)+'СЕТ СН'!$F$13-'СЕТ СН'!$F$21</f>
        <v>-176.75579099999999</v>
      </c>
      <c r="X333" s="37">
        <f>SUMIFS(СВЦЭМ!$J$34:$J$777,СВЦЭМ!$A$34:$A$777,$A333,СВЦЭМ!$B$34:$B$777,X$331)+'СЕТ СН'!$F$13-'СЕТ СН'!$F$21</f>
        <v>-137.21600059999997</v>
      </c>
      <c r="Y333" s="37">
        <f>SUMIFS(СВЦЭМ!$J$34:$J$777,СВЦЭМ!$A$34:$A$777,$A333,СВЦЭМ!$B$34:$B$777,Y$331)+'СЕТ СН'!$F$13-'СЕТ СН'!$F$21</f>
        <v>-95.077565090000007</v>
      </c>
    </row>
    <row r="334" spans="1:27" ht="15.75" x14ac:dyDescent="0.2">
      <c r="A334" s="36">
        <f t="shared" ref="A334:A362" si="9">A333+1</f>
        <v>43011</v>
      </c>
      <c r="B334" s="37">
        <f>SUMIFS(СВЦЭМ!$J$34:$J$777,СВЦЭМ!$A$34:$A$777,$A334,СВЦЭМ!$B$34:$B$777,B$331)+'СЕТ СН'!$F$13-'СЕТ СН'!$F$21</f>
        <v>-80.226993020000009</v>
      </c>
      <c r="C334" s="37">
        <f>SUMIFS(СВЦЭМ!$J$34:$J$777,СВЦЭМ!$A$34:$A$777,$A334,СВЦЭМ!$B$34:$B$777,C$331)+'СЕТ СН'!$F$13-'СЕТ СН'!$F$21</f>
        <v>-47.640310460000023</v>
      </c>
      <c r="D334" s="37">
        <f>SUMIFS(СВЦЭМ!$J$34:$J$777,СВЦЭМ!$A$34:$A$777,$A334,СВЦЭМ!$B$34:$B$777,D$331)+'СЕТ СН'!$F$13-'СЕТ СН'!$F$21</f>
        <v>-32.075751240000045</v>
      </c>
      <c r="E334" s="37">
        <f>SUMIFS(СВЦЭМ!$J$34:$J$777,СВЦЭМ!$A$34:$A$777,$A334,СВЦЭМ!$B$34:$B$777,E$331)+'СЕТ СН'!$F$13-'СЕТ СН'!$F$21</f>
        <v>-29.793675170000029</v>
      </c>
      <c r="F334" s="37">
        <f>SUMIFS(СВЦЭМ!$J$34:$J$777,СВЦЭМ!$A$34:$A$777,$A334,СВЦЭМ!$B$34:$B$777,F$331)+'СЕТ СН'!$F$13-'СЕТ СН'!$F$21</f>
        <v>-30.776508809999996</v>
      </c>
      <c r="G334" s="37">
        <f>SUMIFS(СВЦЭМ!$J$34:$J$777,СВЦЭМ!$A$34:$A$777,$A334,СВЦЭМ!$B$34:$B$777,G$331)+'СЕТ СН'!$F$13-'СЕТ СН'!$F$21</f>
        <v>-37.52234420000002</v>
      </c>
      <c r="H334" s="37">
        <f>SUMIFS(СВЦЭМ!$J$34:$J$777,СВЦЭМ!$A$34:$A$777,$A334,СВЦЭМ!$B$34:$B$777,H$331)+'СЕТ СН'!$F$13-'СЕТ СН'!$F$21</f>
        <v>-72.721531949999985</v>
      </c>
      <c r="I334" s="37">
        <f>SUMIFS(СВЦЭМ!$J$34:$J$777,СВЦЭМ!$A$34:$A$777,$A334,СВЦЭМ!$B$34:$B$777,I$331)+'СЕТ СН'!$F$13-'СЕТ СН'!$F$21</f>
        <v>-98.677242830000012</v>
      </c>
      <c r="J334" s="37">
        <f>SUMIFS(СВЦЭМ!$J$34:$J$777,СВЦЭМ!$A$34:$A$777,$A334,СВЦЭМ!$B$34:$B$777,J$331)+'СЕТ СН'!$F$13-'СЕТ СН'!$F$21</f>
        <v>-122.07019021000002</v>
      </c>
      <c r="K334" s="37">
        <f>SUMIFS(СВЦЭМ!$J$34:$J$777,СВЦЭМ!$A$34:$A$777,$A334,СВЦЭМ!$B$34:$B$777,K$331)+'СЕТ СН'!$F$13-'СЕТ СН'!$F$21</f>
        <v>-165.01665330999998</v>
      </c>
      <c r="L334" s="37">
        <f>SUMIFS(СВЦЭМ!$J$34:$J$777,СВЦЭМ!$A$34:$A$777,$A334,СВЦЭМ!$B$34:$B$777,L$331)+'СЕТ СН'!$F$13-'СЕТ СН'!$F$21</f>
        <v>-202.86255875000001</v>
      </c>
      <c r="M334" s="37">
        <f>SUMIFS(СВЦЭМ!$J$34:$J$777,СВЦЭМ!$A$34:$A$777,$A334,СВЦЭМ!$B$34:$B$777,M$331)+'СЕТ СН'!$F$13-'СЕТ СН'!$F$21</f>
        <v>-221.20819968000001</v>
      </c>
      <c r="N334" s="37">
        <f>SUMIFS(СВЦЭМ!$J$34:$J$777,СВЦЭМ!$A$34:$A$777,$A334,СВЦЭМ!$B$34:$B$777,N$331)+'СЕТ СН'!$F$13-'СЕТ СН'!$F$21</f>
        <v>-225.97014648999999</v>
      </c>
      <c r="O334" s="37">
        <f>SUMIFS(СВЦЭМ!$J$34:$J$777,СВЦЭМ!$A$34:$A$777,$A334,СВЦЭМ!$B$34:$B$777,O$331)+'СЕТ СН'!$F$13-'СЕТ СН'!$F$21</f>
        <v>-223.14675398999998</v>
      </c>
      <c r="P334" s="37">
        <f>SUMIFS(СВЦЭМ!$J$34:$J$777,СВЦЭМ!$A$34:$A$777,$A334,СВЦЭМ!$B$34:$B$777,P$331)+'СЕТ СН'!$F$13-'СЕТ СН'!$F$21</f>
        <v>-223.27443147000002</v>
      </c>
      <c r="Q334" s="37">
        <f>SUMIFS(СВЦЭМ!$J$34:$J$777,СВЦЭМ!$A$34:$A$777,$A334,СВЦЭМ!$B$34:$B$777,Q$331)+'СЕТ СН'!$F$13-'СЕТ СН'!$F$21</f>
        <v>-223.68517166999999</v>
      </c>
      <c r="R334" s="37">
        <f>SUMIFS(СВЦЭМ!$J$34:$J$777,СВЦЭМ!$A$34:$A$777,$A334,СВЦЭМ!$B$34:$B$777,R$331)+'СЕТ СН'!$F$13-'СЕТ СН'!$F$21</f>
        <v>-223.62086678999998</v>
      </c>
      <c r="S334" s="37">
        <f>SUMIFS(СВЦЭМ!$J$34:$J$777,СВЦЭМ!$A$34:$A$777,$A334,СВЦЭМ!$B$34:$B$777,S$331)+'СЕТ СН'!$F$13-'СЕТ СН'!$F$21</f>
        <v>-224.42390626999997</v>
      </c>
      <c r="T334" s="37">
        <f>SUMIFS(СВЦЭМ!$J$34:$J$777,СВЦЭМ!$A$34:$A$777,$A334,СВЦЭМ!$B$34:$B$777,T$331)+'СЕТ СН'!$F$13-'СЕТ СН'!$F$21</f>
        <v>-223.55080844999998</v>
      </c>
      <c r="U334" s="37">
        <f>SUMIFS(СВЦЭМ!$J$34:$J$777,СВЦЭМ!$A$34:$A$777,$A334,СВЦЭМ!$B$34:$B$777,U$331)+'СЕТ СН'!$F$13-'СЕТ СН'!$F$21</f>
        <v>-207.30420569</v>
      </c>
      <c r="V334" s="37">
        <f>SUMIFS(СВЦЭМ!$J$34:$J$777,СВЦЭМ!$A$34:$A$777,$A334,СВЦЭМ!$B$34:$B$777,V$331)+'СЕТ СН'!$F$13-'СЕТ СН'!$F$21</f>
        <v>-209.97499663000002</v>
      </c>
      <c r="W334" s="37">
        <f>SUMIFS(СВЦЭМ!$J$34:$J$777,СВЦЭМ!$A$34:$A$777,$A334,СВЦЭМ!$B$34:$B$777,W$331)+'СЕТ СН'!$F$13-'СЕТ СН'!$F$21</f>
        <v>-175.90941443999998</v>
      </c>
      <c r="X334" s="37">
        <f>SUMIFS(СВЦЭМ!$J$34:$J$777,СВЦЭМ!$A$34:$A$777,$A334,СВЦЭМ!$B$34:$B$777,X$331)+'СЕТ СН'!$F$13-'СЕТ СН'!$F$21</f>
        <v>-144.65436117000002</v>
      </c>
      <c r="Y334" s="37">
        <f>SUMIFS(СВЦЭМ!$J$34:$J$777,СВЦЭМ!$A$34:$A$777,$A334,СВЦЭМ!$B$34:$B$777,Y$331)+'СЕТ СН'!$F$13-'СЕТ СН'!$F$21</f>
        <v>-111.35001095000001</v>
      </c>
    </row>
    <row r="335" spans="1:27" ht="15.75" x14ac:dyDescent="0.2">
      <c r="A335" s="36">
        <f t="shared" si="9"/>
        <v>43012</v>
      </c>
      <c r="B335" s="37">
        <f>SUMIFS(СВЦЭМ!$J$34:$J$777,СВЦЭМ!$A$34:$A$777,$A335,СВЦЭМ!$B$34:$B$777,B$331)+'СЕТ СН'!$F$13-'СЕТ СН'!$F$21</f>
        <v>-83.492436590000011</v>
      </c>
      <c r="C335" s="37">
        <f>SUMIFS(СВЦЭМ!$J$34:$J$777,СВЦЭМ!$A$34:$A$777,$A335,СВЦЭМ!$B$34:$B$777,C$331)+'СЕТ СН'!$F$13-'СЕТ СН'!$F$21</f>
        <v>-68.198952229999975</v>
      </c>
      <c r="D335" s="37">
        <f>SUMIFS(СВЦЭМ!$J$34:$J$777,СВЦЭМ!$A$34:$A$777,$A335,СВЦЭМ!$B$34:$B$777,D$331)+'СЕТ СН'!$F$13-'СЕТ СН'!$F$21</f>
        <v>-78.524217270000008</v>
      </c>
      <c r="E335" s="37">
        <f>SUMIFS(СВЦЭМ!$J$34:$J$777,СВЦЭМ!$A$34:$A$777,$A335,СВЦЭМ!$B$34:$B$777,E$331)+'СЕТ СН'!$F$13-'СЕТ СН'!$F$21</f>
        <v>-82.267156339999985</v>
      </c>
      <c r="F335" s="37">
        <f>SUMIFS(СВЦЭМ!$J$34:$J$777,СВЦЭМ!$A$34:$A$777,$A335,СВЦЭМ!$B$34:$B$777,F$331)+'СЕТ СН'!$F$13-'СЕТ СН'!$F$21</f>
        <v>-83.384777629999974</v>
      </c>
      <c r="G335" s="37">
        <f>SUMIFS(СВЦЭМ!$J$34:$J$777,СВЦЭМ!$A$34:$A$777,$A335,СВЦЭМ!$B$34:$B$777,G$331)+'СЕТ СН'!$F$13-'СЕТ СН'!$F$21</f>
        <v>-75.343836679999981</v>
      </c>
      <c r="H335" s="37">
        <f>SUMIFS(СВЦЭМ!$J$34:$J$777,СВЦЭМ!$A$34:$A$777,$A335,СВЦЭМ!$B$34:$B$777,H$331)+'СЕТ СН'!$F$13-'СЕТ СН'!$F$21</f>
        <v>-55.085805410000034</v>
      </c>
      <c r="I335" s="37">
        <f>SUMIFS(СВЦЭМ!$J$34:$J$777,СВЦЭМ!$A$34:$A$777,$A335,СВЦЭМ!$B$34:$B$777,I$331)+'СЕТ СН'!$F$13-'СЕТ СН'!$F$21</f>
        <v>-69.283975919999989</v>
      </c>
      <c r="J335" s="37">
        <f>SUMIFS(СВЦЭМ!$J$34:$J$777,СВЦЭМ!$A$34:$A$777,$A335,СВЦЭМ!$B$34:$B$777,J$331)+'СЕТ СН'!$F$13-'СЕТ СН'!$F$21</f>
        <v>-98.403531110000017</v>
      </c>
      <c r="K335" s="37">
        <f>SUMIFS(СВЦЭМ!$J$34:$J$777,СВЦЭМ!$A$34:$A$777,$A335,СВЦЭМ!$B$34:$B$777,K$331)+'СЕТ СН'!$F$13-'СЕТ СН'!$F$21</f>
        <v>-157.52984093999999</v>
      </c>
      <c r="L335" s="37">
        <f>SUMIFS(СВЦЭМ!$J$34:$J$777,СВЦЭМ!$A$34:$A$777,$A335,СВЦЭМ!$B$34:$B$777,L$331)+'СЕТ СН'!$F$13-'СЕТ СН'!$F$21</f>
        <v>-213.53206418000002</v>
      </c>
      <c r="M335" s="37">
        <f>SUMIFS(СВЦЭМ!$J$34:$J$777,СВЦЭМ!$A$34:$A$777,$A335,СВЦЭМ!$B$34:$B$777,M$331)+'СЕТ СН'!$F$13-'СЕТ СН'!$F$21</f>
        <v>-227.20060210000003</v>
      </c>
      <c r="N335" s="37">
        <f>SUMIFS(СВЦЭМ!$J$34:$J$777,СВЦЭМ!$A$34:$A$777,$A335,СВЦЭМ!$B$34:$B$777,N$331)+'СЕТ СН'!$F$13-'СЕТ СН'!$F$21</f>
        <v>-231.01534486999998</v>
      </c>
      <c r="O335" s="37">
        <f>SUMIFS(СВЦЭМ!$J$34:$J$777,СВЦЭМ!$A$34:$A$777,$A335,СВЦЭМ!$B$34:$B$777,O$331)+'СЕТ СН'!$F$13-'СЕТ СН'!$F$21</f>
        <v>-229.21641406999998</v>
      </c>
      <c r="P335" s="37">
        <f>SUMIFS(СВЦЭМ!$J$34:$J$777,СВЦЭМ!$A$34:$A$777,$A335,СВЦЭМ!$B$34:$B$777,P$331)+'СЕТ СН'!$F$13-'СЕТ СН'!$F$21</f>
        <v>-230.44771181999999</v>
      </c>
      <c r="Q335" s="37">
        <f>SUMIFS(СВЦЭМ!$J$34:$J$777,СВЦЭМ!$A$34:$A$777,$A335,СВЦЭМ!$B$34:$B$777,Q$331)+'СЕТ СН'!$F$13-'СЕТ СН'!$F$21</f>
        <v>-230.0804804</v>
      </c>
      <c r="R335" s="37">
        <f>SUMIFS(СВЦЭМ!$J$34:$J$777,СВЦЭМ!$A$34:$A$777,$A335,СВЦЭМ!$B$34:$B$777,R$331)+'СЕТ СН'!$F$13-'СЕТ СН'!$F$21</f>
        <v>-224.18915929000002</v>
      </c>
      <c r="S335" s="37">
        <f>SUMIFS(СВЦЭМ!$J$34:$J$777,СВЦЭМ!$A$34:$A$777,$A335,СВЦЭМ!$B$34:$B$777,S$331)+'СЕТ СН'!$F$13-'СЕТ СН'!$F$21</f>
        <v>-218.67818428999999</v>
      </c>
      <c r="T335" s="37">
        <f>SUMIFS(СВЦЭМ!$J$34:$J$777,СВЦЭМ!$A$34:$A$777,$A335,СВЦЭМ!$B$34:$B$777,T$331)+'СЕТ СН'!$F$13-'СЕТ СН'!$F$21</f>
        <v>-215.04300488000001</v>
      </c>
      <c r="U335" s="37">
        <f>SUMIFS(СВЦЭМ!$J$34:$J$777,СВЦЭМ!$A$34:$A$777,$A335,СВЦЭМ!$B$34:$B$777,U$331)+'СЕТ СН'!$F$13-'СЕТ СН'!$F$21</f>
        <v>-201.14345157000002</v>
      </c>
      <c r="V335" s="37">
        <f>SUMIFS(СВЦЭМ!$J$34:$J$777,СВЦЭМ!$A$34:$A$777,$A335,СВЦЭМ!$B$34:$B$777,V$331)+'СЕТ СН'!$F$13-'СЕТ СН'!$F$21</f>
        <v>-187.44675738000001</v>
      </c>
      <c r="W335" s="37">
        <f>SUMIFS(СВЦЭМ!$J$34:$J$777,СВЦЭМ!$A$34:$A$777,$A335,СВЦЭМ!$B$34:$B$777,W$331)+'СЕТ СН'!$F$13-'СЕТ СН'!$F$21</f>
        <v>-177.11103852000002</v>
      </c>
      <c r="X335" s="37">
        <f>SUMIFS(СВЦЭМ!$J$34:$J$777,СВЦЭМ!$A$34:$A$777,$A335,СВЦЭМ!$B$34:$B$777,X$331)+'СЕТ СН'!$F$13-'СЕТ СН'!$F$21</f>
        <v>-132.49014281000001</v>
      </c>
      <c r="Y335" s="37">
        <f>SUMIFS(СВЦЭМ!$J$34:$J$777,СВЦЭМ!$A$34:$A$777,$A335,СВЦЭМ!$B$34:$B$777,Y$331)+'СЕТ СН'!$F$13-'СЕТ СН'!$F$21</f>
        <v>-63.103148820000001</v>
      </c>
    </row>
    <row r="336" spans="1:27" ht="15.75" x14ac:dyDescent="0.2">
      <c r="A336" s="36">
        <f t="shared" si="9"/>
        <v>43013</v>
      </c>
      <c r="B336" s="37">
        <f>SUMIFS(СВЦЭМ!$J$34:$J$777,СВЦЭМ!$A$34:$A$777,$A336,СВЦЭМ!$B$34:$B$777,B$331)+'СЕТ СН'!$F$13-'СЕТ СН'!$F$21</f>
        <v>-68.280630799999983</v>
      </c>
      <c r="C336" s="37">
        <f>SUMIFS(СВЦЭМ!$J$34:$J$777,СВЦЭМ!$A$34:$A$777,$A336,СВЦЭМ!$B$34:$B$777,C$331)+'СЕТ СН'!$F$13-'СЕТ СН'!$F$21</f>
        <v>-55.234058789999949</v>
      </c>
      <c r="D336" s="37">
        <f>SUMIFS(СВЦЭМ!$J$34:$J$777,СВЦЭМ!$A$34:$A$777,$A336,СВЦЭМ!$B$34:$B$777,D$331)+'СЕТ СН'!$F$13-'СЕТ СН'!$F$21</f>
        <v>-65.784763750000025</v>
      </c>
      <c r="E336" s="37">
        <f>SUMIFS(СВЦЭМ!$J$34:$J$777,СВЦЭМ!$A$34:$A$777,$A336,СВЦЭМ!$B$34:$B$777,E$331)+'СЕТ СН'!$F$13-'СЕТ СН'!$F$21</f>
        <v>-69.425787969999988</v>
      </c>
      <c r="F336" s="37">
        <f>SUMIFS(СВЦЭМ!$J$34:$J$777,СВЦЭМ!$A$34:$A$777,$A336,СВЦЭМ!$B$34:$B$777,F$331)+'СЕТ СН'!$F$13-'СЕТ СН'!$F$21</f>
        <v>-70.581659510000009</v>
      </c>
      <c r="G336" s="37">
        <f>SUMIFS(СВЦЭМ!$J$34:$J$777,СВЦЭМ!$A$34:$A$777,$A336,СВЦЭМ!$B$34:$B$777,G$331)+'СЕТ СН'!$F$13-'СЕТ СН'!$F$21</f>
        <v>-52.402153480000038</v>
      </c>
      <c r="H336" s="37">
        <f>SUMIFS(СВЦЭМ!$J$34:$J$777,СВЦЭМ!$A$34:$A$777,$A336,СВЦЭМ!$B$34:$B$777,H$331)+'СЕТ СН'!$F$13-'СЕТ СН'!$F$21</f>
        <v>-57.62872834999996</v>
      </c>
      <c r="I336" s="37">
        <f>SUMIFS(СВЦЭМ!$J$34:$J$777,СВЦЭМ!$A$34:$A$777,$A336,СВЦЭМ!$B$34:$B$777,I$331)+'СЕТ СН'!$F$13-'СЕТ СН'!$F$21</f>
        <v>-85.686633429999972</v>
      </c>
      <c r="J336" s="37">
        <f>SUMIFS(СВЦЭМ!$J$34:$J$777,СВЦЭМ!$A$34:$A$777,$A336,СВЦЭМ!$B$34:$B$777,J$331)+'СЕТ СН'!$F$13-'СЕТ СН'!$F$21</f>
        <v>-124.16457360999999</v>
      </c>
      <c r="K336" s="37">
        <f>SUMIFS(СВЦЭМ!$J$34:$J$777,СВЦЭМ!$A$34:$A$777,$A336,СВЦЭМ!$B$34:$B$777,K$331)+'СЕТ СН'!$F$13-'СЕТ СН'!$F$21</f>
        <v>-133.95104391000001</v>
      </c>
      <c r="L336" s="37">
        <f>SUMIFS(СВЦЭМ!$J$34:$J$777,СВЦЭМ!$A$34:$A$777,$A336,СВЦЭМ!$B$34:$B$777,L$331)+'СЕТ СН'!$F$13-'СЕТ СН'!$F$21</f>
        <v>-164.48173312</v>
      </c>
      <c r="M336" s="37">
        <f>SUMIFS(СВЦЭМ!$J$34:$J$777,СВЦЭМ!$A$34:$A$777,$A336,СВЦЭМ!$B$34:$B$777,M$331)+'СЕТ СН'!$F$13-'СЕТ СН'!$F$21</f>
        <v>-183.30776564000001</v>
      </c>
      <c r="N336" s="37">
        <f>SUMIFS(СВЦЭМ!$J$34:$J$777,СВЦЭМ!$A$34:$A$777,$A336,СВЦЭМ!$B$34:$B$777,N$331)+'СЕТ СН'!$F$13-'СЕТ СН'!$F$21</f>
        <v>-188.92493094999998</v>
      </c>
      <c r="O336" s="37">
        <f>SUMIFS(СВЦЭМ!$J$34:$J$777,СВЦЭМ!$A$34:$A$777,$A336,СВЦЭМ!$B$34:$B$777,O$331)+'СЕТ СН'!$F$13-'СЕТ СН'!$F$21</f>
        <v>-187.18165500999999</v>
      </c>
      <c r="P336" s="37">
        <f>SUMIFS(СВЦЭМ!$J$34:$J$777,СВЦЭМ!$A$34:$A$777,$A336,СВЦЭМ!$B$34:$B$777,P$331)+'СЕТ СН'!$F$13-'СЕТ СН'!$F$21</f>
        <v>-185.97706212000003</v>
      </c>
      <c r="Q336" s="37">
        <f>SUMIFS(СВЦЭМ!$J$34:$J$777,СВЦЭМ!$A$34:$A$777,$A336,СВЦЭМ!$B$34:$B$777,Q$331)+'СЕТ СН'!$F$13-'СЕТ СН'!$F$21</f>
        <v>-186.71697347999998</v>
      </c>
      <c r="R336" s="37">
        <f>SUMIFS(СВЦЭМ!$J$34:$J$777,СВЦЭМ!$A$34:$A$777,$A336,СВЦЭМ!$B$34:$B$777,R$331)+'СЕТ СН'!$F$13-'СЕТ СН'!$F$21</f>
        <v>-197.28011666999998</v>
      </c>
      <c r="S336" s="37">
        <f>SUMIFS(СВЦЭМ!$J$34:$J$777,СВЦЭМ!$A$34:$A$777,$A336,СВЦЭМ!$B$34:$B$777,S$331)+'СЕТ СН'!$F$13-'СЕТ СН'!$F$21</f>
        <v>-220.25018335999999</v>
      </c>
      <c r="T336" s="37">
        <f>SUMIFS(СВЦЭМ!$J$34:$J$777,СВЦЭМ!$A$34:$A$777,$A336,СВЦЭМ!$B$34:$B$777,T$331)+'СЕТ СН'!$F$13-'СЕТ СН'!$F$21</f>
        <v>-227.19725985999997</v>
      </c>
      <c r="U336" s="37">
        <f>SUMIFS(СВЦЭМ!$J$34:$J$777,СВЦЭМ!$A$34:$A$777,$A336,СВЦЭМ!$B$34:$B$777,U$331)+'СЕТ СН'!$F$13-'СЕТ СН'!$F$21</f>
        <v>-232.59613213</v>
      </c>
      <c r="V336" s="37">
        <f>SUMIFS(СВЦЭМ!$J$34:$J$777,СВЦЭМ!$A$34:$A$777,$A336,СВЦЭМ!$B$34:$B$777,V$331)+'СЕТ СН'!$F$13-'СЕТ СН'!$F$21</f>
        <v>-209.64780403999998</v>
      </c>
      <c r="W336" s="37">
        <f>SUMIFS(СВЦЭМ!$J$34:$J$777,СВЦЭМ!$A$34:$A$777,$A336,СВЦЭМ!$B$34:$B$777,W$331)+'СЕТ СН'!$F$13-'СЕТ СН'!$F$21</f>
        <v>-183.03423772000002</v>
      </c>
      <c r="X336" s="37">
        <f>SUMIFS(СВЦЭМ!$J$34:$J$777,СВЦЭМ!$A$34:$A$777,$A336,СВЦЭМ!$B$34:$B$777,X$331)+'СЕТ СН'!$F$13-'СЕТ СН'!$F$21</f>
        <v>-120.04701893999999</v>
      </c>
      <c r="Y336" s="37">
        <f>SUMIFS(СВЦЭМ!$J$34:$J$777,СВЦЭМ!$A$34:$A$777,$A336,СВЦЭМ!$B$34:$B$777,Y$331)+'СЕТ СН'!$F$13-'СЕТ СН'!$F$21</f>
        <v>-83.924455079999973</v>
      </c>
    </row>
    <row r="337" spans="1:25" ht="15.75" x14ac:dyDescent="0.2">
      <c r="A337" s="36">
        <f t="shared" si="9"/>
        <v>43014</v>
      </c>
      <c r="B337" s="37">
        <f>SUMIFS(СВЦЭМ!$J$34:$J$777,СВЦЭМ!$A$34:$A$777,$A337,СВЦЭМ!$B$34:$B$777,B$331)+'СЕТ СН'!$F$13-'СЕТ СН'!$F$21</f>
        <v>-62.11289456999998</v>
      </c>
      <c r="C337" s="37">
        <f>SUMIFS(СВЦЭМ!$J$34:$J$777,СВЦЭМ!$A$34:$A$777,$A337,СВЦЭМ!$B$34:$B$777,C$331)+'СЕТ СН'!$F$13-'СЕТ СН'!$F$21</f>
        <v>-34.467903839999963</v>
      </c>
      <c r="D337" s="37">
        <f>SUMIFS(СВЦЭМ!$J$34:$J$777,СВЦЭМ!$A$34:$A$777,$A337,СВЦЭМ!$B$34:$B$777,D$331)+'СЕТ СН'!$F$13-'СЕТ СН'!$F$21</f>
        <v>-18.91776918000005</v>
      </c>
      <c r="E337" s="37">
        <f>SUMIFS(СВЦЭМ!$J$34:$J$777,СВЦЭМ!$A$34:$A$777,$A337,СВЦЭМ!$B$34:$B$777,E$331)+'СЕТ СН'!$F$13-'СЕТ СН'!$F$21</f>
        <v>-11.580126299999961</v>
      </c>
      <c r="F337" s="37">
        <f>SUMIFS(СВЦЭМ!$J$34:$J$777,СВЦЭМ!$A$34:$A$777,$A337,СВЦЭМ!$B$34:$B$777,F$331)+'СЕТ СН'!$F$13-'СЕТ СН'!$F$21</f>
        <v>-10.091369180000015</v>
      </c>
      <c r="G337" s="37">
        <f>SUMIFS(СВЦЭМ!$J$34:$J$777,СВЦЭМ!$A$34:$A$777,$A337,СВЦЭМ!$B$34:$B$777,G$331)+'СЕТ СН'!$F$13-'СЕТ СН'!$F$21</f>
        <v>-23.315491769999994</v>
      </c>
      <c r="H337" s="37">
        <f>SUMIFS(СВЦЭМ!$J$34:$J$777,СВЦЭМ!$A$34:$A$777,$A337,СВЦЭМ!$B$34:$B$777,H$331)+'СЕТ СН'!$F$13-'СЕТ СН'!$F$21</f>
        <v>-51.872473099999979</v>
      </c>
      <c r="I337" s="37">
        <f>SUMIFS(СВЦЭМ!$J$34:$J$777,СВЦЭМ!$A$34:$A$777,$A337,СВЦЭМ!$B$34:$B$777,I$331)+'СЕТ СН'!$F$13-'СЕТ СН'!$F$21</f>
        <v>-64.065995130000033</v>
      </c>
      <c r="J337" s="37">
        <f>SUMIFS(СВЦЭМ!$J$34:$J$777,СВЦЭМ!$A$34:$A$777,$A337,СВЦЭМ!$B$34:$B$777,J$331)+'СЕТ СН'!$F$13-'СЕТ СН'!$F$21</f>
        <v>-113.44419604000001</v>
      </c>
      <c r="K337" s="37">
        <f>SUMIFS(СВЦЭМ!$J$34:$J$777,СВЦЭМ!$A$34:$A$777,$A337,СВЦЭМ!$B$34:$B$777,K$331)+'СЕТ СН'!$F$13-'СЕТ СН'!$F$21</f>
        <v>-162.03539950999999</v>
      </c>
      <c r="L337" s="37">
        <f>SUMIFS(СВЦЭМ!$J$34:$J$777,СВЦЭМ!$A$34:$A$777,$A337,СВЦЭМ!$B$34:$B$777,L$331)+'СЕТ СН'!$F$13-'СЕТ СН'!$F$21</f>
        <v>-216.06339862999999</v>
      </c>
      <c r="M337" s="37">
        <f>SUMIFS(СВЦЭМ!$J$34:$J$777,СВЦЭМ!$A$34:$A$777,$A337,СВЦЭМ!$B$34:$B$777,M$331)+'СЕТ СН'!$F$13-'СЕТ СН'!$F$21</f>
        <v>-241.69340468000001</v>
      </c>
      <c r="N337" s="37">
        <f>SUMIFS(СВЦЭМ!$J$34:$J$777,СВЦЭМ!$A$34:$A$777,$A337,СВЦЭМ!$B$34:$B$777,N$331)+'СЕТ СН'!$F$13-'СЕТ СН'!$F$21</f>
        <v>-260.83941385000003</v>
      </c>
      <c r="O337" s="37">
        <f>SUMIFS(СВЦЭМ!$J$34:$J$777,СВЦЭМ!$A$34:$A$777,$A337,СВЦЭМ!$B$34:$B$777,O$331)+'СЕТ СН'!$F$13-'СЕТ СН'!$F$21</f>
        <v>-260.40666422999999</v>
      </c>
      <c r="P337" s="37">
        <f>SUMIFS(СВЦЭМ!$J$34:$J$777,СВЦЭМ!$A$34:$A$777,$A337,СВЦЭМ!$B$34:$B$777,P$331)+'СЕТ СН'!$F$13-'СЕТ СН'!$F$21</f>
        <v>-262.579947</v>
      </c>
      <c r="Q337" s="37">
        <f>SUMIFS(СВЦЭМ!$J$34:$J$777,СВЦЭМ!$A$34:$A$777,$A337,СВЦЭМ!$B$34:$B$777,Q$331)+'СЕТ СН'!$F$13-'СЕТ СН'!$F$21</f>
        <v>-233.99122287</v>
      </c>
      <c r="R337" s="37">
        <f>SUMIFS(СВЦЭМ!$J$34:$J$777,СВЦЭМ!$A$34:$A$777,$A337,СВЦЭМ!$B$34:$B$777,R$331)+'СЕТ СН'!$F$13-'СЕТ СН'!$F$21</f>
        <v>-209.30518011999999</v>
      </c>
      <c r="S337" s="37">
        <f>SUMIFS(СВЦЭМ!$J$34:$J$777,СВЦЭМ!$A$34:$A$777,$A337,СВЦЭМ!$B$34:$B$777,S$331)+'СЕТ СН'!$F$13-'СЕТ СН'!$F$21</f>
        <v>-211.88219609999999</v>
      </c>
      <c r="T337" s="37">
        <f>SUMIFS(СВЦЭМ!$J$34:$J$777,СВЦЭМ!$A$34:$A$777,$A337,СВЦЭМ!$B$34:$B$777,T$331)+'СЕТ СН'!$F$13-'СЕТ СН'!$F$21</f>
        <v>-219.0934982</v>
      </c>
      <c r="U337" s="37">
        <f>SUMIFS(СВЦЭМ!$J$34:$J$777,СВЦЭМ!$A$34:$A$777,$A337,СВЦЭМ!$B$34:$B$777,U$331)+'СЕТ СН'!$F$13-'СЕТ СН'!$F$21</f>
        <v>-247.10001767</v>
      </c>
      <c r="V337" s="37">
        <f>SUMIFS(СВЦЭМ!$J$34:$J$777,СВЦЭМ!$A$34:$A$777,$A337,СВЦЭМ!$B$34:$B$777,V$331)+'СЕТ СН'!$F$13-'СЕТ СН'!$F$21</f>
        <v>-230.09282510999998</v>
      </c>
      <c r="W337" s="37">
        <f>SUMIFS(СВЦЭМ!$J$34:$J$777,СВЦЭМ!$A$34:$A$777,$A337,СВЦЭМ!$B$34:$B$777,W$331)+'СЕТ СН'!$F$13-'СЕТ СН'!$F$21</f>
        <v>-179.21255549</v>
      </c>
      <c r="X337" s="37">
        <f>SUMIFS(СВЦЭМ!$J$34:$J$777,СВЦЭМ!$A$34:$A$777,$A337,СВЦЭМ!$B$34:$B$777,X$331)+'СЕТ СН'!$F$13-'СЕТ СН'!$F$21</f>
        <v>-116.95351767</v>
      </c>
      <c r="Y337" s="37">
        <f>SUMIFS(СВЦЭМ!$J$34:$J$777,СВЦЭМ!$A$34:$A$777,$A337,СВЦЭМ!$B$34:$B$777,Y$331)+'СЕТ СН'!$F$13-'СЕТ СН'!$F$21</f>
        <v>-63.341503289999991</v>
      </c>
    </row>
    <row r="338" spans="1:25" ht="15.75" x14ac:dyDescent="0.2">
      <c r="A338" s="36">
        <f t="shared" si="9"/>
        <v>43015</v>
      </c>
      <c r="B338" s="37">
        <f>SUMIFS(СВЦЭМ!$J$34:$J$777,СВЦЭМ!$A$34:$A$777,$A338,СВЦЭМ!$B$34:$B$777,B$331)+'СЕТ СН'!$F$13-'СЕТ СН'!$F$21</f>
        <v>-92.164770159999989</v>
      </c>
      <c r="C338" s="37">
        <f>SUMIFS(СВЦЭМ!$J$34:$J$777,СВЦЭМ!$A$34:$A$777,$A338,СВЦЭМ!$B$34:$B$777,C$331)+'СЕТ СН'!$F$13-'СЕТ СН'!$F$21</f>
        <v>-62.898653149999973</v>
      </c>
      <c r="D338" s="37">
        <f>SUMIFS(СВЦЭМ!$J$34:$J$777,СВЦЭМ!$A$34:$A$777,$A338,СВЦЭМ!$B$34:$B$777,D$331)+'СЕТ СН'!$F$13-'СЕТ СН'!$F$21</f>
        <v>-49.881773560000056</v>
      </c>
      <c r="E338" s="37">
        <f>SUMIFS(СВЦЭМ!$J$34:$J$777,СВЦЭМ!$A$34:$A$777,$A338,СВЦЭМ!$B$34:$B$777,E$331)+'СЕТ СН'!$F$13-'СЕТ СН'!$F$21</f>
        <v>-42.434304780000048</v>
      </c>
      <c r="F338" s="37">
        <f>SUMIFS(СВЦЭМ!$J$34:$J$777,СВЦЭМ!$A$34:$A$777,$A338,СВЦЭМ!$B$34:$B$777,F$331)+'СЕТ СН'!$F$13-'СЕТ СН'!$F$21</f>
        <v>-42.381928829999993</v>
      </c>
      <c r="G338" s="37">
        <f>SUMIFS(СВЦЭМ!$J$34:$J$777,СВЦЭМ!$A$34:$A$777,$A338,СВЦЭМ!$B$34:$B$777,G$331)+'СЕТ СН'!$F$13-'СЕТ СН'!$F$21</f>
        <v>-46.443613150000033</v>
      </c>
      <c r="H338" s="37">
        <f>SUMIFS(СВЦЭМ!$J$34:$J$777,СВЦЭМ!$A$34:$A$777,$A338,СВЦЭМ!$B$34:$B$777,H$331)+'СЕТ СН'!$F$13-'СЕТ СН'!$F$21</f>
        <v>-64.50135481999996</v>
      </c>
      <c r="I338" s="37">
        <f>SUMIFS(СВЦЭМ!$J$34:$J$777,СВЦЭМ!$A$34:$A$777,$A338,СВЦЭМ!$B$34:$B$777,I$331)+'СЕТ СН'!$F$13-'СЕТ СН'!$F$21</f>
        <v>-108.01942226</v>
      </c>
      <c r="J338" s="37">
        <f>SUMIFS(СВЦЭМ!$J$34:$J$777,СВЦЭМ!$A$34:$A$777,$A338,СВЦЭМ!$B$34:$B$777,J$331)+'СЕТ СН'!$F$13-'СЕТ СН'!$F$21</f>
        <v>-163.80869616000001</v>
      </c>
      <c r="K338" s="37">
        <f>SUMIFS(СВЦЭМ!$J$34:$J$777,СВЦЭМ!$A$34:$A$777,$A338,СВЦЭМ!$B$34:$B$777,K$331)+'СЕТ СН'!$F$13-'СЕТ СН'!$F$21</f>
        <v>-205.61847641000003</v>
      </c>
      <c r="L338" s="37">
        <f>SUMIFS(СВЦЭМ!$J$34:$J$777,СВЦЭМ!$A$34:$A$777,$A338,СВЦЭМ!$B$34:$B$777,L$331)+'СЕТ СН'!$F$13-'СЕТ СН'!$F$21</f>
        <v>-208.69798283</v>
      </c>
      <c r="M338" s="37">
        <f>SUMIFS(СВЦЭМ!$J$34:$J$777,СВЦЭМ!$A$34:$A$777,$A338,СВЦЭМ!$B$34:$B$777,M$331)+'СЕТ СН'!$F$13-'СЕТ СН'!$F$21</f>
        <v>-208.95877109999998</v>
      </c>
      <c r="N338" s="37">
        <f>SUMIFS(СВЦЭМ!$J$34:$J$777,СВЦЭМ!$A$34:$A$777,$A338,СВЦЭМ!$B$34:$B$777,N$331)+'СЕТ СН'!$F$13-'СЕТ СН'!$F$21</f>
        <v>-215.24440942000001</v>
      </c>
      <c r="O338" s="37">
        <f>SUMIFS(СВЦЭМ!$J$34:$J$777,СВЦЭМ!$A$34:$A$777,$A338,СВЦЭМ!$B$34:$B$777,O$331)+'СЕТ СН'!$F$13-'СЕТ СН'!$F$21</f>
        <v>-218.61586305999998</v>
      </c>
      <c r="P338" s="37">
        <f>SUMIFS(СВЦЭМ!$J$34:$J$777,СВЦЭМ!$A$34:$A$777,$A338,СВЦЭМ!$B$34:$B$777,P$331)+'СЕТ СН'!$F$13-'СЕТ СН'!$F$21</f>
        <v>-208.08996271000001</v>
      </c>
      <c r="Q338" s="37">
        <f>SUMIFS(СВЦЭМ!$J$34:$J$777,СВЦЭМ!$A$34:$A$777,$A338,СВЦЭМ!$B$34:$B$777,Q$331)+'СЕТ СН'!$F$13-'СЕТ СН'!$F$21</f>
        <v>-207.1167896</v>
      </c>
      <c r="R338" s="37">
        <f>SUMIFS(СВЦЭМ!$J$34:$J$777,СВЦЭМ!$A$34:$A$777,$A338,СВЦЭМ!$B$34:$B$777,R$331)+'СЕТ СН'!$F$13-'СЕТ СН'!$F$21</f>
        <v>-209.48167773</v>
      </c>
      <c r="S338" s="37">
        <f>SUMIFS(СВЦЭМ!$J$34:$J$777,СВЦЭМ!$A$34:$A$777,$A338,СВЦЭМ!$B$34:$B$777,S$331)+'СЕТ СН'!$F$13-'СЕТ СН'!$F$21</f>
        <v>-219.87796319</v>
      </c>
      <c r="T338" s="37">
        <f>SUMIFS(СВЦЭМ!$J$34:$J$777,СВЦЭМ!$A$34:$A$777,$A338,СВЦЭМ!$B$34:$B$777,T$331)+'СЕТ СН'!$F$13-'СЕТ СН'!$F$21</f>
        <v>-216.22606560999998</v>
      </c>
      <c r="U338" s="37">
        <f>SUMIFS(СВЦЭМ!$J$34:$J$777,СВЦЭМ!$A$34:$A$777,$A338,СВЦЭМ!$B$34:$B$777,U$331)+'СЕТ СН'!$F$13-'СЕТ СН'!$F$21</f>
        <v>-189.94167632</v>
      </c>
      <c r="V338" s="37">
        <f>SUMIFS(СВЦЭМ!$J$34:$J$777,СВЦЭМ!$A$34:$A$777,$A338,СВЦЭМ!$B$34:$B$777,V$331)+'СЕТ СН'!$F$13-'СЕТ СН'!$F$21</f>
        <v>-197.63316365999998</v>
      </c>
      <c r="W338" s="37">
        <f>SUMIFS(СВЦЭМ!$J$34:$J$777,СВЦЭМ!$A$34:$A$777,$A338,СВЦЭМ!$B$34:$B$777,W$331)+'СЕТ СН'!$F$13-'СЕТ СН'!$F$21</f>
        <v>-191.35388093</v>
      </c>
      <c r="X338" s="37">
        <f>SUMIFS(СВЦЭМ!$J$34:$J$777,СВЦЭМ!$A$34:$A$777,$A338,СВЦЭМ!$B$34:$B$777,X$331)+'СЕТ СН'!$F$13-'СЕТ СН'!$F$21</f>
        <v>-172.79551878000001</v>
      </c>
      <c r="Y338" s="37">
        <f>SUMIFS(СВЦЭМ!$J$34:$J$777,СВЦЭМ!$A$34:$A$777,$A338,СВЦЭМ!$B$34:$B$777,Y$331)+'СЕТ СН'!$F$13-'СЕТ СН'!$F$21</f>
        <v>-131.38480056999998</v>
      </c>
    </row>
    <row r="339" spans="1:25" ht="15.75" x14ac:dyDescent="0.2">
      <c r="A339" s="36">
        <f t="shared" si="9"/>
        <v>43016</v>
      </c>
      <c r="B339" s="37">
        <f>SUMIFS(СВЦЭМ!$J$34:$J$777,СВЦЭМ!$A$34:$A$777,$A339,СВЦЭМ!$B$34:$B$777,B$331)+'СЕТ СН'!$F$13-'СЕТ СН'!$F$21</f>
        <v>-87.573530179999977</v>
      </c>
      <c r="C339" s="37">
        <f>SUMIFS(СВЦЭМ!$J$34:$J$777,СВЦЭМ!$A$34:$A$777,$A339,СВЦЭМ!$B$34:$B$777,C$331)+'СЕТ СН'!$F$13-'СЕТ СН'!$F$21</f>
        <v>-55.446480210000004</v>
      </c>
      <c r="D339" s="37">
        <f>SUMIFS(СВЦЭМ!$J$34:$J$777,СВЦЭМ!$A$34:$A$777,$A339,СВЦЭМ!$B$34:$B$777,D$331)+'СЕТ СН'!$F$13-'СЕТ СН'!$F$21</f>
        <v>-38.797651549999955</v>
      </c>
      <c r="E339" s="37">
        <f>SUMIFS(СВЦЭМ!$J$34:$J$777,СВЦЭМ!$A$34:$A$777,$A339,СВЦЭМ!$B$34:$B$777,E$331)+'СЕТ СН'!$F$13-'СЕТ СН'!$F$21</f>
        <v>-35.584640179999951</v>
      </c>
      <c r="F339" s="37">
        <f>SUMIFS(СВЦЭМ!$J$34:$J$777,СВЦЭМ!$A$34:$A$777,$A339,СВЦЭМ!$B$34:$B$777,F$331)+'СЕТ СН'!$F$13-'СЕТ СН'!$F$21</f>
        <v>-35.08292105999999</v>
      </c>
      <c r="G339" s="37">
        <f>SUMIFS(СВЦЭМ!$J$34:$J$777,СВЦЭМ!$A$34:$A$777,$A339,СВЦЭМ!$B$34:$B$777,G$331)+'СЕТ СН'!$F$13-'СЕТ СН'!$F$21</f>
        <v>-36.856581819999974</v>
      </c>
      <c r="H339" s="37">
        <f>SUMIFS(СВЦЭМ!$J$34:$J$777,СВЦЭМ!$A$34:$A$777,$A339,СВЦЭМ!$B$34:$B$777,H$331)+'СЕТ СН'!$F$13-'СЕТ СН'!$F$21</f>
        <v>-53.970951839999998</v>
      </c>
      <c r="I339" s="37">
        <f>SUMIFS(СВЦЭМ!$J$34:$J$777,СВЦЭМ!$A$34:$A$777,$A339,СВЦЭМ!$B$34:$B$777,I$331)+'СЕТ СН'!$F$13-'СЕТ СН'!$F$21</f>
        <v>-86.093361660000028</v>
      </c>
      <c r="J339" s="37">
        <f>SUMIFS(СВЦЭМ!$J$34:$J$777,СВЦЭМ!$A$34:$A$777,$A339,СВЦЭМ!$B$34:$B$777,J$331)+'СЕТ СН'!$F$13-'СЕТ СН'!$F$21</f>
        <v>-154.31747018999999</v>
      </c>
      <c r="K339" s="37">
        <f>SUMIFS(СВЦЭМ!$J$34:$J$777,СВЦЭМ!$A$34:$A$777,$A339,СВЦЭМ!$B$34:$B$777,K$331)+'СЕТ СН'!$F$13-'СЕТ СН'!$F$21</f>
        <v>-222.66431249999999</v>
      </c>
      <c r="L339" s="37">
        <f>SUMIFS(СВЦЭМ!$J$34:$J$777,СВЦЭМ!$A$34:$A$777,$A339,СВЦЭМ!$B$34:$B$777,L$331)+'СЕТ СН'!$F$13-'СЕТ СН'!$F$21</f>
        <v>-208.09917148</v>
      </c>
      <c r="M339" s="37">
        <f>SUMIFS(СВЦЭМ!$J$34:$J$777,СВЦЭМ!$A$34:$A$777,$A339,СВЦЭМ!$B$34:$B$777,M$331)+'СЕТ СН'!$F$13-'СЕТ СН'!$F$21</f>
        <v>-202.03379676999998</v>
      </c>
      <c r="N339" s="37">
        <f>SUMIFS(СВЦЭМ!$J$34:$J$777,СВЦЭМ!$A$34:$A$777,$A339,СВЦЭМ!$B$34:$B$777,N$331)+'СЕТ СН'!$F$13-'СЕТ СН'!$F$21</f>
        <v>-211.06461648999999</v>
      </c>
      <c r="O339" s="37">
        <f>SUMIFS(СВЦЭМ!$J$34:$J$777,СВЦЭМ!$A$34:$A$777,$A339,СВЦЭМ!$B$34:$B$777,O$331)+'СЕТ СН'!$F$13-'СЕТ СН'!$F$21</f>
        <v>-215.32359165000003</v>
      </c>
      <c r="P339" s="37">
        <f>SUMIFS(СВЦЭМ!$J$34:$J$777,СВЦЭМ!$A$34:$A$777,$A339,СВЦЭМ!$B$34:$B$777,P$331)+'СЕТ СН'!$F$13-'СЕТ СН'!$F$21</f>
        <v>-220.51212885000001</v>
      </c>
      <c r="Q339" s="37">
        <f>SUMIFS(СВЦЭМ!$J$34:$J$777,СВЦЭМ!$A$34:$A$777,$A339,СВЦЭМ!$B$34:$B$777,Q$331)+'СЕТ СН'!$F$13-'СЕТ СН'!$F$21</f>
        <v>-220.21821474000001</v>
      </c>
      <c r="R339" s="37">
        <f>SUMIFS(СВЦЭМ!$J$34:$J$777,СВЦЭМ!$A$34:$A$777,$A339,СВЦЭМ!$B$34:$B$777,R$331)+'СЕТ СН'!$F$13-'СЕТ СН'!$F$21</f>
        <v>-212.64504670999997</v>
      </c>
      <c r="S339" s="37">
        <f>SUMIFS(СВЦЭМ!$J$34:$J$777,СВЦЭМ!$A$34:$A$777,$A339,СВЦЭМ!$B$34:$B$777,S$331)+'СЕТ СН'!$F$13-'СЕТ СН'!$F$21</f>
        <v>-204.2284358</v>
      </c>
      <c r="T339" s="37">
        <f>SUMIFS(СВЦЭМ!$J$34:$J$777,СВЦЭМ!$A$34:$A$777,$A339,СВЦЭМ!$B$34:$B$777,T$331)+'СЕТ СН'!$F$13-'СЕТ СН'!$F$21</f>
        <v>-182.46369451999999</v>
      </c>
      <c r="U339" s="37">
        <f>SUMIFS(СВЦЭМ!$J$34:$J$777,СВЦЭМ!$A$34:$A$777,$A339,СВЦЭМ!$B$34:$B$777,U$331)+'СЕТ СН'!$F$13-'СЕТ СН'!$F$21</f>
        <v>-161.77800449</v>
      </c>
      <c r="V339" s="37">
        <f>SUMIFS(СВЦЭМ!$J$34:$J$777,СВЦЭМ!$A$34:$A$777,$A339,СВЦЭМ!$B$34:$B$777,V$331)+'СЕТ СН'!$F$13-'СЕТ СН'!$F$21</f>
        <v>-170.61035888999999</v>
      </c>
      <c r="W339" s="37">
        <f>SUMIFS(СВЦЭМ!$J$34:$J$777,СВЦЭМ!$A$34:$A$777,$A339,СВЦЭМ!$B$34:$B$777,W$331)+'СЕТ СН'!$F$13-'СЕТ СН'!$F$21</f>
        <v>-194.89890429000002</v>
      </c>
      <c r="X339" s="37">
        <f>SUMIFS(СВЦЭМ!$J$34:$J$777,СВЦЭМ!$A$34:$A$777,$A339,СВЦЭМ!$B$34:$B$777,X$331)+'СЕТ СН'!$F$13-'СЕТ СН'!$F$21</f>
        <v>-191.14179095999998</v>
      </c>
      <c r="Y339" s="37">
        <f>SUMIFS(СВЦЭМ!$J$34:$J$777,СВЦЭМ!$A$34:$A$777,$A339,СВЦЭМ!$B$34:$B$777,Y$331)+'СЕТ СН'!$F$13-'СЕТ СН'!$F$21</f>
        <v>-124.40745385000002</v>
      </c>
    </row>
    <row r="340" spans="1:25" ht="15.75" x14ac:dyDescent="0.2">
      <c r="A340" s="36">
        <f t="shared" si="9"/>
        <v>43017</v>
      </c>
      <c r="B340" s="37">
        <f>SUMIFS(СВЦЭМ!$J$34:$J$777,СВЦЭМ!$A$34:$A$777,$A340,СВЦЭМ!$B$34:$B$777,B$331)+'СЕТ СН'!$F$13-'СЕТ СН'!$F$21</f>
        <v>-102.36844574000003</v>
      </c>
      <c r="C340" s="37">
        <f>SUMIFS(СВЦЭМ!$J$34:$J$777,СВЦЭМ!$A$34:$A$777,$A340,СВЦЭМ!$B$34:$B$777,C$331)+'СЕТ СН'!$F$13-'СЕТ СН'!$F$21</f>
        <v>-70.758752640000012</v>
      </c>
      <c r="D340" s="37">
        <f>SUMIFS(СВЦЭМ!$J$34:$J$777,СВЦЭМ!$A$34:$A$777,$A340,СВЦЭМ!$B$34:$B$777,D$331)+'СЕТ СН'!$F$13-'СЕТ СН'!$F$21</f>
        <v>-54.872314719999963</v>
      </c>
      <c r="E340" s="37">
        <f>SUMIFS(СВЦЭМ!$J$34:$J$777,СВЦЭМ!$A$34:$A$777,$A340,СВЦЭМ!$B$34:$B$777,E$331)+'СЕТ СН'!$F$13-'СЕТ СН'!$F$21</f>
        <v>-49.314265169999999</v>
      </c>
      <c r="F340" s="37">
        <f>SUMIFS(СВЦЭМ!$J$34:$J$777,СВЦЭМ!$A$34:$A$777,$A340,СВЦЭМ!$B$34:$B$777,F$331)+'СЕТ СН'!$F$13-'СЕТ СН'!$F$21</f>
        <v>-53.125424159999966</v>
      </c>
      <c r="G340" s="37">
        <f>SUMIFS(СВЦЭМ!$J$34:$J$777,СВЦЭМ!$A$34:$A$777,$A340,СВЦЭМ!$B$34:$B$777,G$331)+'СЕТ СН'!$F$13-'СЕТ СН'!$F$21</f>
        <v>-73.249439940000002</v>
      </c>
      <c r="H340" s="37">
        <f>SUMIFS(СВЦЭМ!$J$34:$J$777,СВЦЭМ!$A$34:$A$777,$A340,СВЦЭМ!$B$34:$B$777,H$331)+'СЕТ СН'!$F$13-'СЕТ СН'!$F$21</f>
        <v>-104.89988836999999</v>
      </c>
      <c r="I340" s="37">
        <f>SUMIFS(СВЦЭМ!$J$34:$J$777,СВЦЭМ!$A$34:$A$777,$A340,СВЦЭМ!$B$34:$B$777,I$331)+'СЕТ СН'!$F$13-'СЕТ СН'!$F$21</f>
        <v>-141.17080848000001</v>
      </c>
      <c r="J340" s="37">
        <f>SUMIFS(СВЦЭМ!$J$34:$J$777,СВЦЭМ!$A$34:$A$777,$A340,СВЦЭМ!$B$34:$B$777,J$331)+'СЕТ СН'!$F$13-'СЕТ СН'!$F$21</f>
        <v>-174.61178905999998</v>
      </c>
      <c r="K340" s="37">
        <f>SUMIFS(СВЦЭМ!$J$34:$J$777,СВЦЭМ!$A$34:$A$777,$A340,СВЦЭМ!$B$34:$B$777,K$331)+'СЕТ СН'!$F$13-'СЕТ СН'!$F$21</f>
        <v>-154.28492126999998</v>
      </c>
      <c r="L340" s="37">
        <f>SUMIFS(СВЦЭМ!$J$34:$J$777,СВЦЭМ!$A$34:$A$777,$A340,СВЦЭМ!$B$34:$B$777,L$331)+'СЕТ СН'!$F$13-'СЕТ СН'!$F$21</f>
        <v>-118.87560402000003</v>
      </c>
      <c r="M340" s="37">
        <f>SUMIFS(СВЦЭМ!$J$34:$J$777,СВЦЭМ!$A$34:$A$777,$A340,СВЦЭМ!$B$34:$B$777,M$331)+'СЕТ СН'!$F$13-'СЕТ СН'!$F$21</f>
        <v>-104.29839225000001</v>
      </c>
      <c r="N340" s="37">
        <f>SUMIFS(СВЦЭМ!$J$34:$J$777,СВЦЭМ!$A$34:$A$777,$A340,СВЦЭМ!$B$34:$B$777,N$331)+'СЕТ СН'!$F$13-'СЕТ СН'!$F$21</f>
        <v>-124.99460898000001</v>
      </c>
      <c r="O340" s="37">
        <f>SUMIFS(СВЦЭМ!$J$34:$J$777,СВЦЭМ!$A$34:$A$777,$A340,СВЦЭМ!$B$34:$B$777,O$331)+'СЕТ СН'!$F$13-'СЕТ СН'!$F$21</f>
        <v>-125.81957222</v>
      </c>
      <c r="P340" s="37">
        <f>SUMIFS(СВЦЭМ!$J$34:$J$777,СВЦЭМ!$A$34:$A$777,$A340,СВЦЭМ!$B$34:$B$777,P$331)+'СЕТ СН'!$F$13-'СЕТ СН'!$F$21</f>
        <v>-134.46915217999998</v>
      </c>
      <c r="Q340" s="37">
        <f>SUMIFS(СВЦЭМ!$J$34:$J$777,СВЦЭМ!$A$34:$A$777,$A340,СВЦЭМ!$B$34:$B$777,Q$331)+'СЕТ СН'!$F$13-'СЕТ СН'!$F$21</f>
        <v>-137.43600987000002</v>
      </c>
      <c r="R340" s="37">
        <f>SUMIFS(СВЦЭМ!$J$34:$J$777,СВЦЭМ!$A$34:$A$777,$A340,СВЦЭМ!$B$34:$B$777,R$331)+'СЕТ СН'!$F$13-'СЕТ СН'!$F$21</f>
        <v>-139.09498038999999</v>
      </c>
      <c r="S340" s="37">
        <f>SUMIFS(СВЦЭМ!$J$34:$J$777,СВЦЭМ!$A$34:$A$777,$A340,СВЦЭМ!$B$34:$B$777,S$331)+'СЕТ СН'!$F$13-'СЕТ СН'!$F$21</f>
        <v>-133.94691652</v>
      </c>
      <c r="T340" s="37">
        <f>SUMIFS(СВЦЭМ!$J$34:$J$777,СВЦЭМ!$A$34:$A$777,$A340,СВЦЭМ!$B$34:$B$777,T$331)+'СЕТ СН'!$F$13-'СЕТ СН'!$F$21</f>
        <v>-103.94692929000001</v>
      </c>
      <c r="U340" s="37">
        <f>SUMIFS(СВЦЭМ!$J$34:$J$777,СВЦЭМ!$A$34:$A$777,$A340,СВЦЭМ!$B$34:$B$777,U$331)+'СЕТ СН'!$F$13-'СЕТ СН'!$F$21</f>
        <v>-81.926590680000004</v>
      </c>
      <c r="V340" s="37">
        <f>SUMIFS(СВЦЭМ!$J$34:$J$777,СВЦЭМ!$A$34:$A$777,$A340,СВЦЭМ!$B$34:$B$777,V$331)+'СЕТ СН'!$F$13-'СЕТ СН'!$F$21</f>
        <v>-97.602984470000024</v>
      </c>
      <c r="W340" s="37">
        <f>SUMIFS(СВЦЭМ!$J$34:$J$777,СВЦЭМ!$A$34:$A$777,$A340,СВЦЭМ!$B$34:$B$777,W$331)+'СЕТ СН'!$F$13-'СЕТ СН'!$F$21</f>
        <v>-128.61168134000002</v>
      </c>
      <c r="X340" s="37">
        <f>SUMIFS(СВЦЭМ!$J$34:$J$777,СВЦЭМ!$A$34:$A$777,$A340,СВЦЭМ!$B$34:$B$777,X$331)+'СЕТ СН'!$F$13-'СЕТ СН'!$F$21</f>
        <v>-144.7814434</v>
      </c>
      <c r="Y340" s="37">
        <f>SUMIFS(СВЦЭМ!$J$34:$J$777,СВЦЭМ!$A$34:$A$777,$A340,СВЦЭМ!$B$34:$B$777,Y$331)+'СЕТ СН'!$F$13-'СЕТ СН'!$F$21</f>
        <v>-110.68512475</v>
      </c>
    </row>
    <row r="341" spans="1:25" ht="15.75" x14ac:dyDescent="0.2">
      <c r="A341" s="36">
        <f t="shared" si="9"/>
        <v>43018</v>
      </c>
      <c r="B341" s="37">
        <f>SUMIFS(СВЦЭМ!$J$34:$J$777,СВЦЭМ!$A$34:$A$777,$A341,СВЦЭМ!$B$34:$B$777,B$331)+'СЕТ СН'!$F$13-'СЕТ СН'!$F$21</f>
        <v>-32.596914040000001</v>
      </c>
      <c r="C341" s="37">
        <f>SUMIFS(СВЦЭМ!$J$34:$J$777,СВЦЭМ!$A$34:$A$777,$A341,СВЦЭМ!$B$34:$B$777,C$331)+'СЕТ СН'!$F$13-'СЕТ СН'!$F$21</f>
        <v>2.4879668199999969</v>
      </c>
      <c r="D341" s="37">
        <f>SUMIFS(СВЦЭМ!$J$34:$J$777,СВЦЭМ!$A$34:$A$777,$A341,СВЦЭМ!$B$34:$B$777,D$331)+'СЕТ СН'!$F$13-'СЕТ СН'!$F$21</f>
        <v>20.554111789999979</v>
      </c>
      <c r="E341" s="37">
        <f>SUMIFS(СВЦЭМ!$J$34:$J$777,СВЦЭМ!$A$34:$A$777,$A341,СВЦЭМ!$B$34:$B$777,E$331)+'СЕТ СН'!$F$13-'СЕТ СН'!$F$21</f>
        <v>27.88203526999996</v>
      </c>
      <c r="F341" s="37">
        <f>SUMIFS(СВЦЭМ!$J$34:$J$777,СВЦЭМ!$A$34:$A$777,$A341,СВЦЭМ!$B$34:$B$777,F$331)+'СЕТ СН'!$F$13-'СЕТ СН'!$F$21</f>
        <v>27.969738559999996</v>
      </c>
      <c r="G341" s="37">
        <f>SUMIFS(СВЦЭМ!$J$34:$J$777,СВЦЭМ!$A$34:$A$777,$A341,СВЦЭМ!$B$34:$B$777,G$331)+'СЕТ СН'!$F$13-'СЕТ СН'!$F$21</f>
        <v>14.737588989999949</v>
      </c>
      <c r="H341" s="37">
        <f>SUMIFS(СВЦЭМ!$J$34:$J$777,СВЦЭМ!$A$34:$A$777,$A341,СВЦЭМ!$B$34:$B$777,H$331)+'СЕТ СН'!$F$13-'СЕТ СН'!$F$21</f>
        <v>-47.715681170000039</v>
      </c>
      <c r="I341" s="37">
        <f>SUMIFS(СВЦЭМ!$J$34:$J$777,СВЦЭМ!$A$34:$A$777,$A341,СВЦЭМ!$B$34:$B$777,I$331)+'СЕТ СН'!$F$13-'СЕТ СН'!$F$21</f>
        <v>-108.19413749</v>
      </c>
      <c r="J341" s="37">
        <f>SUMIFS(СВЦЭМ!$J$34:$J$777,СВЦЭМ!$A$34:$A$777,$A341,СВЦЭМ!$B$34:$B$777,J$331)+'СЕТ СН'!$F$13-'СЕТ СН'!$F$21</f>
        <v>-145.19386082</v>
      </c>
      <c r="K341" s="37">
        <f>SUMIFS(СВЦЭМ!$J$34:$J$777,СВЦЭМ!$A$34:$A$777,$A341,СВЦЭМ!$B$34:$B$777,K$331)+'СЕТ СН'!$F$13-'СЕТ СН'!$F$21</f>
        <v>-143.66447097000002</v>
      </c>
      <c r="L341" s="37">
        <f>SUMIFS(СВЦЭМ!$J$34:$J$777,СВЦЭМ!$A$34:$A$777,$A341,СВЦЭМ!$B$34:$B$777,L$331)+'СЕТ СН'!$F$13-'СЕТ СН'!$F$21</f>
        <v>-131.90112764000003</v>
      </c>
      <c r="M341" s="37">
        <f>SUMIFS(СВЦЭМ!$J$34:$J$777,СВЦЭМ!$A$34:$A$777,$A341,СВЦЭМ!$B$34:$B$777,M$331)+'СЕТ СН'!$F$13-'СЕТ СН'!$F$21</f>
        <v>-127.98655452999998</v>
      </c>
      <c r="N341" s="37">
        <f>SUMIFS(СВЦЭМ!$J$34:$J$777,СВЦЭМ!$A$34:$A$777,$A341,СВЦЭМ!$B$34:$B$777,N$331)+'СЕТ СН'!$F$13-'СЕТ СН'!$F$21</f>
        <v>-139.35305156999999</v>
      </c>
      <c r="O341" s="37">
        <f>SUMIFS(СВЦЭМ!$J$34:$J$777,СВЦЭМ!$A$34:$A$777,$A341,СВЦЭМ!$B$34:$B$777,O$331)+'СЕТ СН'!$F$13-'СЕТ СН'!$F$21</f>
        <v>-140.85018503999999</v>
      </c>
      <c r="P341" s="37">
        <f>SUMIFS(СВЦЭМ!$J$34:$J$777,СВЦЭМ!$A$34:$A$777,$A341,СВЦЭМ!$B$34:$B$777,P$331)+'СЕТ СН'!$F$13-'СЕТ СН'!$F$21</f>
        <v>-145.39932809999999</v>
      </c>
      <c r="Q341" s="37">
        <f>SUMIFS(СВЦЭМ!$J$34:$J$777,СВЦЭМ!$A$34:$A$777,$A341,СВЦЭМ!$B$34:$B$777,Q$331)+'СЕТ СН'!$F$13-'СЕТ СН'!$F$21</f>
        <v>-146.02382907999998</v>
      </c>
      <c r="R341" s="37">
        <f>SUMIFS(СВЦЭМ!$J$34:$J$777,СВЦЭМ!$A$34:$A$777,$A341,СВЦЭМ!$B$34:$B$777,R$331)+'СЕТ СН'!$F$13-'СЕТ СН'!$F$21</f>
        <v>-145.43571603999999</v>
      </c>
      <c r="S341" s="37">
        <f>SUMIFS(СВЦЭМ!$J$34:$J$777,СВЦЭМ!$A$34:$A$777,$A341,СВЦЭМ!$B$34:$B$777,S$331)+'СЕТ СН'!$F$13-'СЕТ СН'!$F$21</f>
        <v>-140.59906095999997</v>
      </c>
      <c r="T341" s="37">
        <f>SUMIFS(СВЦЭМ!$J$34:$J$777,СВЦЭМ!$A$34:$A$777,$A341,СВЦЭМ!$B$34:$B$777,T$331)+'СЕТ СН'!$F$13-'СЕТ СН'!$F$21</f>
        <v>-122.46672511999998</v>
      </c>
      <c r="U341" s="37">
        <f>SUMIFS(СВЦЭМ!$J$34:$J$777,СВЦЭМ!$A$34:$A$777,$A341,СВЦЭМ!$B$34:$B$777,U$331)+'СЕТ СН'!$F$13-'СЕТ СН'!$F$21</f>
        <v>-101.90182697</v>
      </c>
      <c r="V341" s="37">
        <f>SUMIFS(СВЦЭМ!$J$34:$J$777,СВЦЭМ!$A$34:$A$777,$A341,СВЦЭМ!$B$34:$B$777,V$331)+'СЕТ СН'!$F$13-'СЕТ СН'!$F$21</f>
        <v>-110.95574872999998</v>
      </c>
      <c r="W341" s="37">
        <f>SUMIFS(СВЦЭМ!$J$34:$J$777,СВЦЭМ!$A$34:$A$777,$A341,СВЦЭМ!$B$34:$B$777,W$331)+'СЕТ СН'!$F$13-'СЕТ СН'!$F$21</f>
        <v>-134.35741859000001</v>
      </c>
      <c r="X341" s="37">
        <f>SUMIFS(СВЦЭМ!$J$34:$J$777,СВЦЭМ!$A$34:$A$777,$A341,СВЦЭМ!$B$34:$B$777,X$331)+'СЕТ СН'!$F$13-'СЕТ СН'!$F$21</f>
        <v>-150.48338445000002</v>
      </c>
      <c r="Y341" s="37">
        <f>SUMIFS(СВЦЭМ!$J$34:$J$777,СВЦЭМ!$A$34:$A$777,$A341,СВЦЭМ!$B$34:$B$777,Y$331)+'СЕТ СН'!$F$13-'СЕТ СН'!$F$21</f>
        <v>-93.104740160000006</v>
      </c>
    </row>
    <row r="342" spans="1:25" ht="15.75" x14ac:dyDescent="0.2">
      <c r="A342" s="36">
        <f t="shared" si="9"/>
        <v>43019</v>
      </c>
      <c r="B342" s="37">
        <f>SUMIFS(СВЦЭМ!$J$34:$J$777,СВЦЭМ!$A$34:$A$777,$A342,СВЦЭМ!$B$34:$B$777,B$331)+'СЕТ СН'!$F$13-'СЕТ СН'!$F$21</f>
        <v>-22.39644715999998</v>
      </c>
      <c r="C342" s="37">
        <f>SUMIFS(СВЦЭМ!$J$34:$J$777,СВЦЭМ!$A$34:$A$777,$A342,СВЦЭМ!$B$34:$B$777,C$331)+'СЕТ СН'!$F$13-'СЕТ СН'!$F$21</f>
        <v>8.9204555500000424</v>
      </c>
      <c r="D342" s="37">
        <f>SUMIFS(СВЦЭМ!$J$34:$J$777,СВЦЭМ!$A$34:$A$777,$A342,СВЦЭМ!$B$34:$B$777,D$331)+'СЕТ СН'!$F$13-'СЕТ СН'!$F$21</f>
        <v>20.849712640000007</v>
      </c>
      <c r="E342" s="37">
        <f>SUMIFS(СВЦЭМ!$J$34:$J$777,СВЦЭМ!$A$34:$A$777,$A342,СВЦЭМ!$B$34:$B$777,E$331)+'СЕТ СН'!$F$13-'СЕТ СН'!$F$21</f>
        <v>28.019342140000049</v>
      </c>
      <c r="F342" s="37">
        <f>SUMIFS(СВЦЭМ!$J$34:$J$777,СВЦЭМ!$A$34:$A$777,$A342,СВЦЭМ!$B$34:$B$777,F$331)+'СЕТ СН'!$F$13-'СЕТ СН'!$F$21</f>
        <v>29.118054540000003</v>
      </c>
      <c r="G342" s="37">
        <f>SUMIFS(СВЦЭМ!$J$34:$J$777,СВЦЭМ!$A$34:$A$777,$A342,СВЦЭМ!$B$34:$B$777,G$331)+'СЕТ СН'!$F$13-'СЕТ СН'!$F$21</f>
        <v>5.727988890000006</v>
      </c>
      <c r="H342" s="37">
        <f>SUMIFS(СВЦЭМ!$J$34:$J$777,СВЦЭМ!$A$34:$A$777,$A342,СВЦЭМ!$B$34:$B$777,H$331)+'СЕТ СН'!$F$13-'СЕТ СН'!$F$21</f>
        <v>-44.237328619999971</v>
      </c>
      <c r="I342" s="37">
        <f>SUMIFS(СВЦЭМ!$J$34:$J$777,СВЦЭМ!$A$34:$A$777,$A342,СВЦЭМ!$B$34:$B$777,I$331)+'СЕТ СН'!$F$13-'СЕТ СН'!$F$21</f>
        <v>-100.33942863999999</v>
      </c>
      <c r="J342" s="37">
        <f>SUMIFS(СВЦЭМ!$J$34:$J$777,СВЦЭМ!$A$34:$A$777,$A342,СВЦЭМ!$B$34:$B$777,J$331)+'СЕТ СН'!$F$13-'СЕТ СН'!$F$21</f>
        <v>-137.76493290000002</v>
      </c>
      <c r="K342" s="37">
        <f>SUMIFS(СВЦЭМ!$J$34:$J$777,СВЦЭМ!$A$34:$A$777,$A342,СВЦЭМ!$B$34:$B$777,K$331)+'СЕТ СН'!$F$13-'СЕТ СН'!$F$21</f>
        <v>-146.86991330000001</v>
      </c>
      <c r="L342" s="37">
        <f>SUMIFS(СВЦЭМ!$J$34:$J$777,СВЦЭМ!$A$34:$A$777,$A342,СВЦЭМ!$B$34:$B$777,L$331)+'СЕТ СН'!$F$13-'СЕТ СН'!$F$21</f>
        <v>-125.61560000999998</v>
      </c>
      <c r="M342" s="37">
        <f>SUMIFS(СВЦЭМ!$J$34:$J$777,СВЦЭМ!$A$34:$A$777,$A342,СВЦЭМ!$B$34:$B$777,M$331)+'СЕТ СН'!$F$13-'СЕТ СН'!$F$21</f>
        <v>-113.71227002000001</v>
      </c>
      <c r="N342" s="37">
        <f>SUMIFS(СВЦЭМ!$J$34:$J$777,СВЦЭМ!$A$34:$A$777,$A342,СВЦЭМ!$B$34:$B$777,N$331)+'СЕТ СН'!$F$13-'СЕТ СН'!$F$21</f>
        <v>-123.99239208</v>
      </c>
      <c r="O342" s="37">
        <f>SUMIFS(СВЦЭМ!$J$34:$J$777,СВЦЭМ!$A$34:$A$777,$A342,СВЦЭМ!$B$34:$B$777,O$331)+'СЕТ СН'!$F$13-'СЕТ СН'!$F$21</f>
        <v>-131.68904032</v>
      </c>
      <c r="P342" s="37">
        <f>SUMIFS(СВЦЭМ!$J$34:$J$777,СВЦЭМ!$A$34:$A$777,$A342,СВЦЭМ!$B$34:$B$777,P$331)+'СЕТ СН'!$F$13-'СЕТ СН'!$F$21</f>
        <v>-135.11433245000001</v>
      </c>
      <c r="Q342" s="37">
        <f>SUMIFS(СВЦЭМ!$J$34:$J$777,СВЦЭМ!$A$34:$A$777,$A342,СВЦЭМ!$B$34:$B$777,Q$331)+'СЕТ СН'!$F$13-'СЕТ СН'!$F$21</f>
        <v>-136.92795553000002</v>
      </c>
      <c r="R342" s="37">
        <f>SUMIFS(СВЦЭМ!$J$34:$J$777,СВЦЭМ!$A$34:$A$777,$A342,СВЦЭМ!$B$34:$B$777,R$331)+'СЕТ СН'!$F$13-'СЕТ СН'!$F$21</f>
        <v>-137.45405774</v>
      </c>
      <c r="S342" s="37">
        <f>SUMIFS(СВЦЭМ!$J$34:$J$777,СВЦЭМ!$A$34:$A$777,$A342,СВЦЭМ!$B$34:$B$777,S$331)+'СЕТ СН'!$F$13-'СЕТ СН'!$F$21</f>
        <v>-125.71063493000003</v>
      </c>
      <c r="T342" s="37">
        <f>SUMIFS(СВЦЭМ!$J$34:$J$777,СВЦЭМ!$A$34:$A$777,$A342,СВЦЭМ!$B$34:$B$777,T$331)+'СЕТ СН'!$F$13-'СЕТ СН'!$F$21</f>
        <v>-97.785423019999996</v>
      </c>
      <c r="U342" s="37">
        <f>SUMIFS(СВЦЭМ!$J$34:$J$777,СВЦЭМ!$A$34:$A$777,$A342,СВЦЭМ!$B$34:$B$777,U$331)+'СЕТ СН'!$F$13-'СЕТ СН'!$F$21</f>
        <v>-82.595348100000024</v>
      </c>
      <c r="V342" s="37">
        <f>SUMIFS(СВЦЭМ!$J$34:$J$777,СВЦЭМ!$A$34:$A$777,$A342,СВЦЭМ!$B$34:$B$777,V$331)+'СЕТ СН'!$F$13-'СЕТ СН'!$F$21</f>
        <v>-100.46164765999998</v>
      </c>
      <c r="W342" s="37">
        <f>SUMIFS(СВЦЭМ!$J$34:$J$777,СВЦЭМ!$A$34:$A$777,$A342,СВЦЭМ!$B$34:$B$777,W$331)+'СЕТ СН'!$F$13-'СЕТ СН'!$F$21</f>
        <v>-132.16176758</v>
      </c>
      <c r="X342" s="37">
        <f>SUMIFS(СВЦЭМ!$J$34:$J$777,СВЦЭМ!$A$34:$A$777,$A342,СВЦЭМ!$B$34:$B$777,X$331)+'СЕТ СН'!$F$13-'СЕТ СН'!$F$21</f>
        <v>-150.27996733999998</v>
      </c>
      <c r="Y342" s="37">
        <f>SUMIFS(СВЦЭМ!$J$34:$J$777,СВЦЭМ!$A$34:$A$777,$A342,СВЦЭМ!$B$34:$B$777,Y$331)+'СЕТ СН'!$F$13-'СЕТ СН'!$F$21</f>
        <v>-89.417693380000003</v>
      </c>
    </row>
    <row r="343" spans="1:25" ht="15.75" x14ac:dyDescent="0.2">
      <c r="A343" s="36">
        <f t="shared" si="9"/>
        <v>43020</v>
      </c>
      <c r="B343" s="37">
        <f>SUMIFS(СВЦЭМ!$J$34:$J$777,СВЦЭМ!$A$34:$A$777,$A343,СВЦЭМ!$B$34:$B$777,B$331)+'СЕТ СН'!$F$13-'СЕТ СН'!$F$21</f>
        <v>-43.144011050000017</v>
      </c>
      <c r="C343" s="37">
        <f>SUMIFS(СВЦЭМ!$J$34:$J$777,СВЦЭМ!$A$34:$A$777,$A343,СВЦЭМ!$B$34:$B$777,C$331)+'СЕТ СН'!$F$13-'СЕТ СН'!$F$21</f>
        <v>-12.752713839999956</v>
      </c>
      <c r="D343" s="37">
        <f>SUMIFS(СВЦЭМ!$J$34:$J$777,СВЦЭМ!$A$34:$A$777,$A343,СВЦЭМ!$B$34:$B$777,D$331)+'СЕТ СН'!$F$13-'СЕТ СН'!$F$21</f>
        <v>4.9216090800000529</v>
      </c>
      <c r="E343" s="37">
        <f>SUMIFS(СВЦЭМ!$J$34:$J$777,СВЦЭМ!$A$34:$A$777,$A343,СВЦЭМ!$B$34:$B$777,E$331)+'СЕТ СН'!$F$13-'СЕТ СН'!$F$21</f>
        <v>12.764063340000007</v>
      </c>
      <c r="F343" s="37">
        <f>SUMIFS(СВЦЭМ!$J$34:$J$777,СВЦЭМ!$A$34:$A$777,$A343,СВЦЭМ!$B$34:$B$777,F$331)+'СЕТ СН'!$F$13-'СЕТ СН'!$F$21</f>
        <v>14.554374359999997</v>
      </c>
      <c r="G343" s="37">
        <f>SUMIFS(СВЦЭМ!$J$34:$J$777,СВЦЭМ!$A$34:$A$777,$A343,СВЦЭМ!$B$34:$B$777,G$331)+'СЕТ СН'!$F$13-'СЕТ СН'!$F$21</f>
        <v>-12.673258359999977</v>
      </c>
      <c r="H343" s="37">
        <f>SUMIFS(СВЦЭМ!$J$34:$J$777,СВЦЭМ!$A$34:$A$777,$A343,СВЦЭМ!$B$34:$B$777,H$331)+'СЕТ СН'!$F$13-'СЕТ СН'!$F$21</f>
        <v>-61.272587339999973</v>
      </c>
      <c r="I343" s="37">
        <f>SUMIFS(СВЦЭМ!$J$34:$J$777,СВЦЭМ!$A$34:$A$777,$A343,СВЦЭМ!$B$34:$B$777,I$331)+'СЕТ СН'!$F$13-'СЕТ СН'!$F$21</f>
        <v>-109.26520479999999</v>
      </c>
      <c r="J343" s="37">
        <f>SUMIFS(СВЦЭМ!$J$34:$J$777,СВЦЭМ!$A$34:$A$777,$A343,СВЦЭМ!$B$34:$B$777,J$331)+'СЕТ СН'!$F$13-'СЕТ СН'!$F$21</f>
        <v>-137.4421097</v>
      </c>
      <c r="K343" s="37">
        <f>SUMIFS(СВЦЭМ!$J$34:$J$777,СВЦЭМ!$A$34:$A$777,$A343,СВЦЭМ!$B$34:$B$777,K$331)+'СЕТ СН'!$F$13-'СЕТ СН'!$F$21</f>
        <v>-136.67758873999998</v>
      </c>
      <c r="L343" s="37">
        <f>SUMIFS(СВЦЭМ!$J$34:$J$777,СВЦЭМ!$A$34:$A$777,$A343,СВЦЭМ!$B$34:$B$777,L$331)+'СЕТ СН'!$F$13-'СЕТ СН'!$F$21</f>
        <v>-119.15843595000001</v>
      </c>
      <c r="M343" s="37">
        <f>SUMIFS(СВЦЭМ!$J$34:$J$777,СВЦЭМ!$A$34:$A$777,$A343,СВЦЭМ!$B$34:$B$777,M$331)+'СЕТ СН'!$F$13-'СЕТ СН'!$F$21</f>
        <v>-114.37563901999999</v>
      </c>
      <c r="N343" s="37">
        <f>SUMIFS(СВЦЭМ!$J$34:$J$777,СВЦЭМ!$A$34:$A$777,$A343,СВЦЭМ!$B$34:$B$777,N$331)+'СЕТ СН'!$F$13-'СЕТ СН'!$F$21</f>
        <v>-121.61597698000003</v>
      </c>
      <c r="O343" s="37">
        <f>SUMIFS(СВЦЭМ!$J$34:$J$777,СВЦЭМ!$A$34:$A$777,$A343,СВЦЭМ!$B$34:$B$777,O$331)+'СЕТ СН'!$F$13-'СЕТ СН'!$F$21</f>
        <v>-123.84172905000003</v>
      </c>
      <c r="P343" s="37">
        <f>SUMIFS(СВЦЭМ!$J$34:$J$777,СВЦЭМ!$A$34:$A$777,$A343,СВЦЭМ!$B$34:$B$777,P$331)+'СЕТ СН'!$F$13-'СЕТ СН'!$F$21</f>
        <v>-127.05405783999998</v>
      </c>
      <c r="Q343" s="37">
        <f>SUMIFS(СВЦЭМ!$J$34:$J$777,СВЦЭМ!$A$34:$A$777,$A343,СВЦЭМ!$B$34:$B$777,Q$331)+'СЕТ СН'!$F$13-'СЕТ СН'!$F$21</f>
        <v>-129.82257816999999</v>
      </c>
      <c r="R343" s="37">
        <f>SUMIFS(СВЦЭМ!$J$34:$J$777,СВЦЭМ!$A$34:$A$777,$A343,СВЦЭМ!$B$34:$B$777,R$331)+'СЕТ СН'!$F$13-'СЕТ СН'!$F$21</f>
        <v>-131.76408968999999</v>
      </c>
      <c r="S343" s="37">
        <f>SUMIFS(СВЦЭМ!$J$34:$J$777,СВЦЭМ!$A$34:$A$777,$A343,СВЦЭМ!$B$34:$B$777,S$331)+'СЕТ СН'!$F$13-'СЕТ СН'!$F$21</f>
        <v>-123.73163420999998</v>
      </c>
      <c r="T343" s="37">
        <f>SUMIFS(СВЦЭМ!$J$34:$J$777,СВЦЭМ!$A$34:$A$777,$A343,СВЦЭМ!$B$34:$B$777,T$331)+'СЕТ СН'!$F$13-'СЕТ СН'!$F$21</f>
        <v>-106.08679601</v>
      </c>
      <c r="U343" s="37">
        <f>SUMIFS(СВЦЭМ!$J$34:$J$777,СВЦЭМ!$A$34:$A$777,$A343,СВЦЭМ!$B$34:$B$777,U$331)+'СЕТ СН'!$F$13-'СЕТ СН'!$F$21</f>
        <v>-91.249457010000015</v>
      </c>
      <c r="V343" s="37">
        <f>SUMIFS(СВЦЭМ!$J$34:$J$777,СВЦЭМ!$A$34:$A$777,$A343,СВЦЭМ!$B$34:$B$777,V$331)+'СЕТ СН'!$F$13-'СЕТ СН'!$F$21</f>
        <v>-100.83364459000001</v>
      </c>
      <c r="W343" s="37">
        <f>SUMIFS(СВЦЭМ!$J$34:$J$777,СВЦЭМ!$A$34:$A$777,$A343,СВЦЭМ!$B$34:$B$777,W$331)+'СЕТ СН'!$F$13-'СЕТ СН'!$F$21</f>
        <v>-125.33873043</v>
      </c>
      <c r="X343" s="37">
        <f>SUMIFS(СВЦЭМ!$J$34:$J$777,СВЦЭМ!$A$34:$A$777,$A343,СВЦЭМ!$B$34:$B$777,X$331)+'СЕТ СН'!$F$13-'СЕТ СН'!$F$21</f>
        <v>-148.1886035</v>
      </c>
      <c r="Y343" s="37">
        <f>SUMIFS(СВЦЭМ!$J$34:$J$777,СВЦЭМ!$A$34:$A$777,$A343,СВЦЭМ!$B$34:$B$777,Y$331)+'СЕТ СН'!$F$13-'СЕТ СН'!$F$21</f>
        <v>-98.22498508000001</v>
      </c>
    </row>
    <row r="344" spans="1:25" ht="15.75" x14ac:dyDescent="0.2">
      <c r="A344" s="36">
        <f t="shared" si="9"/>
        <v>43021</v>
      </c>
      <c r="B344" s="37">
        <f>SUMIFS(СВЦЭМ!$J$34:$J$777,СВЦЭМ!$A$34:$A$777,$A344,СВЦЭМ!$B$34:$B$777,B$331)+'СЕТ СН'!$F$13-'СЕТ СН'!$F$21</f>
        <v>-45.204120320000015</v>
      </c>
      <c r="C344" s="37">
        <f>SUMIFS(СВЦЭМ!$J$34:$J$777,СВЦЭМ!$A$34:$A$777,$A344,СВЦЭМ!$B$34:$B$777,C$331)+'СЕТ СН'!$F$13-'СЕТ СН'!$F$21</f>
        <v>-46.816824979999978</v>
      </c>
      <c r="D344" s="37">
        <f>SUMIFS(СВЦЭМ!$J$34:$J$777,СВЦЭМ!$A$34:$A$777,$A344,СВЦЭМ!$B$34:$B$777,D$331)+'СЕТ СН'!$F$13-'СЕТ СН'!$F$21</f>
        <v>-21.087414179999996</v>
      </c>
      <c r="E344" s="37">
        <f>SUMIFS(СВЦЭМ!$J$34:$J$777,СВЦЭМ!$A$34:$A$777,$A344,СВЦЭМ!$B$34:$B$777,E$331)+'СЕТ СН'!$F$13-'СЕТ СН'!$F$21</f>
        <v>21.68089593000002</v>
      </c>
      <c r="F344" s="37">
        <f>SUMIFS(СВЦЭМ!$J$34:$J$777,СВЦЭМ!$A$34:$A$777,$A344,СВЦЭМ!$B$34:$B$777,F$331)+'СЕТ СН'!$F$13-'СЕТ СН'!$F$21</f>
        <v>37.887587439999947</v>
      </c>
      <c r="G344" s="37">
        <f>SUMIFS(СВЦЭМ!$J$34:$J$777,СВЦЭМ!$A$34:$A$777,$A344,СВЦЭМ!$B$34:$B$777,G$331)+'СЕТ СН'!$F$13-'СЕТ СН'!$F$21</f>
        <v>19.096385130000044</v>
      </c>
      <c r="H344" s="37">
        <f>SUMIFS(СВЦЭМ!$J$34:$J$777,СВЦЭМ!$A$34:$A$777,$A344,СВЦЭМ!$B$34:$B$777,H$331)+'СЕТ СН'!$F$13-'СЕТ СН'!$F$21</f>
        <v>-30.759082519999993</v>
      </c>
      <c r="I344" s="37">
        <f>SUMIFS(СВЦЭМ!$J$34:$J$777,СВЦЭМ!$A$34:$A$777,$A344,СВЦЭМ!$B$34:$B$777,I$331)+'СЕТ СН'!$F$13-'СЕТ СН'!$F$21</f>
        <v>-67.047382350000021</v>
      </c>
      <c r="J344" s="37">
        <f>SUMIFS(СВЦЭМ!$J$34:$J$777,СВЦЭМ!$A$34:$A$777,$A344,СВЦЭМ!$B$34:$B$777,J$331)+'СЕТ СН'!$F$13-'СЕТ СН'!$F$21</f>
        <v>-95.799150650000001</v>
      </c>
      <c r="K344" s="37">
        <f>SUMIFS(СВЦЭМ!$J$34:$J$777,СВЦЭМ!$A$34:$A$777,$A344,СВЦЭМ!$B$34:$B$777,K$331)+'СЕТ СН'!$F$13-'СЕТ СН'!$F$21</f>
        <v>-129.79513596999999</v>
      </c>
      <c r="L344" s="37">
        <f>SUMIFS(СВЦЭМ!$J$34:$J$777,СВЦЭМ!$A$34:$A$777,$A344,СВЦЭМ!$B$34:$B$777,L$331)+'СЕТ СН'!$F$13-'СЕТ СН'!$F$21</f>
        <v>-125.02597033000001</v>
      </c>
      <c r="M344" s="37">
        <f>SUMIFS(СВЦЭМ!$J$34:$J$777,СВЦЭМ!$A$34:$A$777,$A344,СВЦЭМ!$B$34:$B$777,M$331)+'СЕТ СН'!$F$13-'СЕТ СН'!$F$21</f>
        <v>-122.86204206999997</v>
      </c>
      <c r="N344" s="37">
        <f>SUMIFS(СВЦЭМ!$J$34:$J$777,СВЦЭМ!$A$34:$A$777,$A344,СВЦЭМ!$B$34:$B$777,N$331)+'СЕТ СН'!$F$13-'СЕТ СН'!$F$21</f>
        <v>-130.21447053999998</v>
      </c>
      <c r="O344" s="37">
        <f>SUMIFS(СВЦЭМ!$J$34:$J$777,СВЦЭМ!$A$34:$A$777,$A344,СВЦЭМ!$B$34:$B$777,O$331)+'СЕТ СН'!$F$13-'СЕТ СН'!$F$21</f>
        <v>-133.62568104000002</v>
      </c>
      <c r="P344" s="37">
        <f>SUMIFS(СВЦЭМ!$J$34:$J$777,СВЦЭМ!$A$34:$A$777,$A344,СВЦЭМ!$B$34:$B$777,P$331)+'СЕТ СН'!$F$13-'СЕТ СН'!$F$21</f>
        <v>-137.48551470000001</v>
      </c>
      <c r="Q344" s="37">
        <f>SUMIFS(СВЦЭМ!$J$34:$J$777,СВЦЭМ!$A$34:$A$777,$A344,СВЦЭМ!$B$34:$B$777,Q$331)+'СЕТ СН'!$F$13-'СЕТ СН'!$F$21</f>
        <v>-139.29702830000002</v>
      </c>
      <c r="R344" s="37">
        <f>SUMIFS(СВЦЭМ!$J$34:$J$777,СВЦЭМ!$A$34:$A$777,$A344,СВЦЭМ!$B$34:$B$777,R$331)+'СЕТ СН'!$F$13-'СЕТ СН'!$F$21</f>
        <v>-140.17287541000002</v>
      </c>
      <c r="S344" s="37">
        <f>SUMIFS(СВЦЭМ!$J$34:$J$777,СВЦЭМ!$A$34:$A$777,$A344,СВЦЭМ!$B$34:$B$777,S$331)+'СЕТ СН'!$F$13-'СЕТ СН'!$F$21</f>
        <v>-129.55816985000001</v>
      </c>
      <c r="T344" s="37">
        <f>SUMIFS(СВЦЭМ!$J$34:$J$777,СВЦЭМ!$A$34:$A$777,$A344,СВЦЭМ!$B$34:$B$777,T$331)+'СЕТ СН'!$F$13-'СЕТ СН'!$F$21</f>
        <v>-108.14693187</v>
      </c>
      <c r="U344" s="37">
        <f>SUMIFS(СВЦЭМ!$J$34:$J$777,СВЦЭМ!$A$34:$A$777,$A344,СВЦЭМ!$B$34:$B$777,U$331)+'СЕТ СН'!$F$13-'СЕТ СН'!$F$21</f>
        <v>-93.120924699999989</v>
      </c>
      <c r="V344" s="37">
        <f>SUMIFS(СВЦЭМ!$J$34:$J$777,СВЦЭМ!$A$34:$A$777,$A344,СВЦЭМ!$B$34:$B$777,V$331)+'СЕТ СН'!$F$13-'СЕТ СН'!$F$21</f>
        <v>-104.81740373999997</v>
      </c>
      <c r="W344" s="37">
        <f>SUMIFS(СВЦЭМ!$J$34:$J$777,СВЦЭМ!$A$34:$A$777,$A344,СВЦЭМ!$B$34:$B$777,W$331)+'СЕТ СН'!$F$13-'СЕТ СН'!$F$21</f>
        <v>-130.54431346000001</v>
      </c>
      <c r="X344" s="37">
        <f>SUMIFS(СВЦЭМ!$J$34:$J$777,СВЦЭМ!$A$34:$A$777,$A344,СВЦЭМ!$B$34:$B$777,X$331)+'СЕТ СН'!$F$13-'СЕТ СН'!$F$21</f>
        <v>-128.62231250000002</v>
      </c>
      <c r="Y344" s="37">
        <f>SUMIFS(СВЦЭМ!$J$34:$J$777,СВЦЭМ!$A$34:$A$777,$A344,СВЦЭМ!$B$34:$B$777,Y$331)+'СЕТ СН'!$F$13-'СЕТ СН'!$F$21</f>
        <v>-59.052940430000035</v>
      </c>
    </row>
    <row r="345" spans="1:25" ht="15.75" x14ac:dyDescent="0.2">
      <c r="A345" s="36">
        <f t="shared" si="9"/>
        <v>43022</v>
      </c>
      <c r="B345" s="37">
        <f>SUMIFS(СВЦЭМ!$J$34:$J$777,СВЦЭМ!$A$34:$A$777,$A345,СВЦЭМ!$B$34:$B$777,B$331)+'СЕТ СН'!$F$13-'СЕТ СН'!$F$21</f>
        <v>-10.824108590000037</v>
      </c>
      <c r="C345" s="37">
        <f>SUMIFS(СВЦЭМ!$J$34:$J$777,СВЦЭМ!$A$34:$A$777,$A345,СВЦЭМ!$B$34:$B$777,C$331)+'СЕТ СН'!$F$13-'СЕТ СН'!$F$21</f>
        <v>25.869863630000054</v>
      </c>
      <c r="D345" s="37">
        <f>SUMIFS(СВЦЭМ!$J$34:$J$777,СВЦЭМ!$A$34:$A$777,$A345,СВЦЭМ!$B$34:$B$777,D$331)+'СЕТ СН'!$F$13-'СЕТ СН'!$F$21</f>
        <v>15.608282189999954</v>
      </c>
      <c r="E345" s="37">
        <f>SUMIFS(СВЦЭМ!$J$34:$J$777,СВЦЭМ!$A$34:$A$777,$A345,СВЦЭМ!$B$34:$B$777,E$331)+'СЕТ СН'!$F$13-'СЕТ СН'!$F$21</f>
        <v>26.867724159999966</v>
      </c>
      <c r="F345" s="37">
        <f>SUMIFS(СВЦЭМ!$J$34:$J$777,СВЦЭМ!$A$34:$A$777,$A345,СВЦЭМ!$B$34:$B$777,F$331)+'СЕТ СН'!$F$13-'СЕТ СН'!$F$21</f>
        <v>23.977596579999954</v>
      </c>
      <c r="G345" s="37">
        <f>SUMIFS(СВЦЭМ!$J$34:$J$777,СВЦЭМ!$A$34:$A$777,$A345,СВЦЭМ!$B$34:$B$777,G$331)+'СЕТ СН'!$F$13-'СЕТ СН'!$F$21</f>
        <v>17.665850429999978</v>
      </c>
      <c r="H345" s="37">
        <f>SUMIFS(СВЦЭМ!$J$34:$J$777,СВЦЭМ!$A$34:$A$777,$A345,СВЦЭМ!$B$34:$B$777,H$331)+'СЕТ СН'!$F$13-'СЕТ СН'!$F$21</f>
        <v>-6.2916664399999718</v>
      </c>
      <c r="I345" s="37">
        <f>SUMIFS(СВЦЭМ!$J$34:$J$777,СВЦЭМ!$A$34:$A$777,$A345,СВЦЭМ!$B$34:$B$777,I$331)+'СЕТ СН'!$F$13-'СЕТ СН'!$F$21</f>
        <v>-35.8302592</v>
      </c>
      <c r="J345" s="37">
        <f>SUMIFS(СВЦЭМ!$J$34:$J$777,СВЦЭМ!$A$34:$A$777,$A345,СВЦЭМ!$B$34:$B$777,J$331)+'СЕТ СН'!$F$13-'СЕТ СН'!$F$21</f>
        <v>-102.07328303000003</v>
      </c>
      <c r="K345" s="37">
        <f>SUMIFS(СВЦЭМ!$J$34:$J$777,СВЦЭМ!$A$34:$A$777,$A345,СВЦЭМ!$B$34:$B$777,K$331)+'СЕТ СН'!$F$13-'СЕТ СН'!$F$21</f>
        <v>-152.46594936999998</v>
      </c>
      <c r="L345" s="37">
        <f>SUMIFS(СВЦЭМ!$J$34:$J$777,СВЦЭМ!$A$34:$A$777,$A345,СВЦЭМ!$B$34:$B$777,L$331)+'СЕТ СН'!$F$13-'СЕТ СН'!$F$21</f>
        <v>-134.03181984000003</v>
      </c>
      <c r="M345" s="37">
        <f>SUMIFS(СВЦЭМ!$J$34:$J$777,СВЦЭМ!$A$34:$A$777,$A345,СВЦЭМ!$B$34:$B$777,M$331)+'СЕТ СН'!$F$13-'СЕТ СН'!$F$21</f>
        <v>-126.69845773999998</v>
      </c>
      <c r="N345" s="37">
        <f>SUMIFS(СВЦЭМ!$J$34:$J$777,СВЦЭМ!$A$34:$A$777,$A345,СВЦЭМ!$B$34:$B$777,N$331)+'СЕТ СН'!$F$13-'СЕТ СН'!$F$21</f>
        <v>-134.50624106999999</v>
      </c>
      <c r="O345" s="37">
        <f>SUMIFS(СВЦЭМ!$J$34:$J$777,СВЦЭМ!$A$34:$A$777,$A345,СВЦЭМ!$B$34:$B$777,O$331)+'СЕТ СН'!$F$13-'СЕТ СН'!$F$21</f>
        <v>-139.7859287</v>
      </c>
      <c r="P345" s="37">
        <f>SUMIFS(СВЦЭМ!$J$34:$J$777,СВЦЭМ!$A$34:$A$777,$A345,СВЦЭМ!$B$34:$B$777,P$331)+'СЕТ СН'!$F$13-'СЕТ СН'!$F$21</f>
        <v>-142.68644216000001</v>
      </c>
      <c r="Q345" s="37">
        <f>SUMIFS(СВЦЭМ!$J$34:$J$777,СВЦЭМ!$A$34:$A$777,$A345,СВЦЭМ!$B$34:$B$777,Q$331)+'СЕТ СН'!$F$13-'СЕТ СН'!$F$21</f>
        <v>-143.38896920000002</v>
      </c>
      <c r="R345" s="37">
        <f>SUMIFS(СВЦЭМ!$J$34:$J$777,СВЦЭМ!$A$34:$A$777,$A345,СВЦЭМ!$B$34:$B$777,R$331)+'СЕТ СН'!$F$13-'СЕТ СН'!$F$21</f>
        <v>-146.18648902000001</v>
      </c>
      <c r="S345" s="37">
        <f>SUMIFS(СВЦЭМ!$J$34:$J$777,СВЦЭМ!$A$34:$A$777,$A345,СВЦЭМ!$B$34:$B$777,S$331)+'СЕТ СН'!$F$13-'СЕТ СН'!$F$21</f>
        <v>-136.19215373999998</v>
      </c>
      <c r="T345" s="37">
        <f>SUMIFS(СВЦЭМ!$J$34:$J$777,СВЦЭМ!$A$34:$A$777,$A345,СВЦЭМ!$B$34:$B$777,T$331)+'СЕТ СН'!$F$13-'СЕТ СН'!$F$21</f>
        <v>-111.84382776000001</v>
      </c>
      <c r="U345" s="37">
        <f>SUMIFS(СВЦЭМ!$J$34:$J$777,СВЦЭМ!$A$34:$A$777,$A345,СВЦЭМ!$B$34:$B$777,U$331)+'СЕТ СН'!$F$13-'СЕТ СН'!$F$21</f>
        <v>-93.46493117</v>
      </c>
      <c r="V345" s="37">
        <f>SUMIFS(СВЦЭМ!$J$34:$J$777,СВЦЭМ!$A$34:$A$777,$A345,СВЦЭМ!$B$34:$B$777,V$331)+'СЕТ СН'!$F$13-'СЕТ СН'!$F$21</f>
        <v>-114.74451771000003</v>
      </c>
      <c r="W345" s="37">
        <f>SUMIFS(СВЦЭМ!$J$34:$J$777,СВЦЭМ!$A$34:$A$777,$A345,СВЦЭМ!$B$34:$B$777,W$331)+'СЕТ СН'!$F$13-'СЕТ СН'!$F$21</f>
        <v>-144.15772532</v>
      </c>
      <c r="X345" s="37">
        <f>SUMIFS(СВЦЭМ!$J$34:$J$777,СВЦЭМ!$A$34:$A$777,$A345,СВЦЭМ!$B$34:$B$777,X$331)+'СЕТ СН'!$F$13-'СЕТ СН'!$F$21</f>
        <v>-124.08242017999999</v>
      </c>
      <c r="Y345" s="37">
        <f>SUMIFS(СВЦЭМ!$J$34:$J$777,СВЦЭМ!$A$34:$A$777,$A345,СВЦЭМ!$B$34:$B$777,Y$331)+'СЕТ СН'!$F$13-'СЕТ СН'!$F$21</f>
        <v>-61.668297589999952</v>
      </c>
    </row>
    <row r="346" spans="1:25" ht="15.75" x14ac:dyDescent="0.2">
      <c r="A346" s="36">
        <f t="shared" si="9"/>
        <v>43023</v>
      </c>
      <c r="B346" s="37">
        <f>SUMIFS(СВЦЭМ!$J$34:$J$777,СВЦЭМ!$A$34:$A$777,$A346,СВЦЭМ!$B$34:$B$777,B$331)+'СЕТ СН'!$F$13-'СЕТ СН'!$F$21</f>
        <v>-29.616160980000018</v>
      </c>
      <c r="C346" s="37">
        <f>SUMIFS(СВЦЭМ!$J$34:$J$777,СВЦЭМ!$A$34:$A$777,$A346,СВЦЭМ!$B$34:$B$777,C$331)+'СЕТ СН'!$F$13-'СЕТ СН'!$F$21</f>
        <v>2.5106621200000063</v>
      </c>
      <c r="D346" s="37">
        <f>SUMIFS(СВЦЭМ!$J$34:$J$777,СВЦЭМ!$A$34:$A$777,$A346,СВЦЭМ!$B$34:$B$777,D$331)+'СЕТ СН'!$F$13-'СЕТ СН'!$F$21</f>
        <v>24.547382380000045</v>
      </c>
      <c r="E346" s="37">
        <f>SUMIFS(СВЦЭМ!$J$34:$J$777,СВЦЭМ!$A$34:$A$777,$A346,СВЦЭМ!$B$34:$B$777,E$331)+'СЕТ СН'!$F$13-'СЕТ СН'!$F$21</f>
        <v>34.134419869999988</v>
      </c>
      <c r="F346" s="37">
        <f>SUMIFS(СВЦЭМ!$J$34:$J$777,СВЦЭМ!$A$34:$A$777,$A346,СВЦЭМ!$B$34:$B$777,F$331)+'СЕТ СН'!$F$13-'СЕТ СН'!$F$21</f>
        <v>33.98903686999995</v>
      </c>
      <c r="G346" s="37">
        <f>SUMIFS(СВЦЭМ!$J$34:$J$777,СВЦЭМ!$A$34:$A$777,$A346,СВЦЭМ!$B$34:$B$777,G$331)+'СЕТ СН'!$F$13-'СЕТ СН'!$F$21</f>
        <v>17.814786369999979</v>
      </c>
      <c r="H346" s="37">
        <f>SUMIFS(СВЦЭМ!$J$34:$J$777,СВЦЭМ!$A$34:$A$777,$A346,СВЦЭМ!$B$34:$B$777,H$331)+'СЕТ СН'!$F$13-'СЕТ СН'!$F$21</f>
        <v>0.88147117000005437</v>
      </c>
      <c r="I346" s="37">
        <f>SUMIFS(СВЦЭМ!$J$34:$J$777,СВЦЭМ!$A$34:$A$777,$A346,СВЦЭМ!$B$34:$B$777,I$331)+'СЕТ СН'!$F$13-'СЕТ СН'!$F$21</f>
        <v>-20.893913890000022</v>
      </c>
      <c r="J346" s="37">
        <f>SUMIFS(СВЦЭМ!$J$34:$J$777,СВЦЭМ!$A$34:$A$777,$A346,СВЦЭМ!$B$34:$B$777,J$331)+'СЕТ СН'!$F$13-'СЕТ СН'!$F$21</f>
        <v>-92.634188689999974</v>
      </c>
      <c r="K346" s="37">
        <f>SUMIFS(СВЦЭМ!$J$34:$J$777,СВЦЭМ!$A$34:$A$777,$A346,СВЦЭМ!$B$34:$B$777,K$331)+'СЕТ СН'!$F$13-'СЕТ СН'!$F$21</f>
        <v>-152.88424702999998</v>
      </c>
      <c r="L346" s="37">
        <f>SUMIFS(СВЦЭМ!$J$34:$J$777,СВЦЭМ!$A$34:$A$777,$A346,СВЦЭМ!$B$34:$B$777,L$331)+'СЕТ СН'!$F$13-'СЕТ СН'!$F$21</f>
        <v>-142.00093307999998</v>
      </c>
      <c r="M346" s="37">
        <f>SUMIFS(СВЦЭМ!$J$34:$J$777,СВЦЭМ!$A$34:$A$777,$A346,СВЦЭМ!$B$34:$B$777,M$331)+'СЕТ СН'!$F$13-'СЕТ СН'!$F$21</f>
        <v>-137.37638569000001</v>
      </c>
      <c r="N346" s="37">
        <f>SUMIFS(СВЦЭМ!$J$34:$J$777,СВЦЭМ!$A$34:$A$777,$A346,СВЦЭМ!$B$34:$B$777,N$331)+'СЕТ СН'!$F$13-'СЕТ СН'!$F$21</f>
        <v>-145.51871962000001</v>
      </c>
      <c r="O346" s="37">
        <f>SUMIFS(СВЦЭМ!$J$34:$J$777,СВЦЭМ!$A$34:$A$777,$A346,СВЦЭМ!$B$34:$B$777,O$331)+'СЕТ СН'!$F$13-'СЕТ СН'!$F$21</f>
        <v>-150.79778315999999</v>
      </c>
      <c r="P346" s="37">
        <f>SUMIFS(СВЦЭМ!$J$34:$J$777,СВЦЭМ!$A$34:$A$777,$A346,СВЦЭМ!$B$34:$B$777,P$331)+'СЕТ СН'!$F$13-'СЕТ СН'!$F$21</f>
        <v>-154.26399524999999</v>
      </c>
      <c r="Q346" s="37">
        <f>SUMIFS(СВЦЭМ!$J$34:$J$777,СВЦЭМ!$A$34:$A$777,$A346,СВЦЭМ!$B$34:$B$777,Q$331)+'СЕТ СН'!$F$13-'СЕТ СН'!$F$21</f>
        <v>-155.56685947</v>
      </c>
      <c r="R346" s="37">
        <f>SUMIFS(СВЦЭМ!$J$34:$J$777,СВЦЭМ!$A$34:$A$777,$A346,СВЦЭМ!$B$34:$B$777,R$331)+'СЕТ СН'!$F$13-'СЕТ СН'!$F$21</f>
        <v>-155.48280389000001</v>
      </c>
      <c r="S346" s="37">
        <f>SUMIFS(СВЦЭМ!$J$34:$J$777,СВЦЭМ!$A$34:$A$777,$A346,СВЦЭМ!$B$34:$B$777,S$331)+'СЕТ СН'!$F$13-'СЕТ СН'!$F$21</f>
        <v>-140.67486523999997</v>
      </c>
      <c r="T346" s="37">
        <f>SUMIFS(СВЦЭМ!$J$34:$J$777,СВЦЭМ!$A$34:$A$777,$A346,СВЦЭМ!$B$34:$B$777,T$331)+'СЕТ СН'!$F$13-'СЕТ СН'!$F$21</f>
        <v>-116.18870439</v>
      </c>
      <c r="U346" s="37">
        <f>SUMIFS(СВЦЭМ!$J$34:$J$777,СВЦЭМ!$A$34:$A$777,$A346,СВЦЭМ!$B$34:$B$777,U$331)+'СЕТ СН'!$F$13-'СЕТ СН'!$F$21</f>
        <v>-97.107853229999989</v>
      </c>
      <c r="V346" s="37">
        <f>SUMIFS(СВЦЭМ!$J$34:$J$777,СВЦЭМ!$A$34:$A$777,$A346,СВЦЭМ!$B$34:$B$777,V$331)+'СЕТ СН'!$F$13-'СЕТ СН'!$F$21</f>
        <v>-107.60989842999999</v>
      </c>
      <c r="W346" s="37">
        <f>SUMIFS(СВЦЭМ!$J$34:$J$777,СВЦЭМ!$A$34:$A$777,$A346,СВЦЭМ!$B$34:$B$777,W$331)+'СЕТ СН'!$F$13-'СЕТ СН'!$F$21</f>
        <v>-133.04542076000001</v>
      </c>
      <c r="X346" s="37">
        <f>SUMIFS(СВЦЭМ!$J$34:$J$777,СВЦЭМ!$A$34:$A$777,$A346,СВЦЭМ!$B$34:$B$777,X$331)+'СЕТ СН'!$F$13-'СЕТ СН'!$F$21</f>
        <v>-142.36322414</v>
      </c>
      <c r="Y346" s="37">
        <f>SUMIFS(СВЦЭМ!$J$34:$J$777,СВЦЭМ!$A$34:$A$777,$A346,СВЦЭМ!$B$34:$B$777,Y$331)+'СЕТ СН'!$F$13-'СЕТ СН'!$F$21</f>
        <v>-83.895894250000026</v>
      </c>
    </row>
    <row r="347" spans="1:25" ht="15.75" x14ac:dyDescent="0.2">
      <c r="A347" s="36">
        <f t="shared" si="9"/>
        <v>43024</v>
      </c>
      <c r="B347" s="37">
        <f>SUMIFS(СВЦЭМ!$J$34:$J$777,СВЦЭМ!$A$34:$A$777,$A347,СВЦЭМ!$B$34:$B$777,B$331)+'СЕТ СН'!$F$13-'СЕТ СН'!$F$21</f>
        <v>-65.123629150000056</v>
      </c>
      <c r="C347" s="37">
        <f>SUMIFS(СВЦЭМ!$J$34:$J$777,СВЦЭМ!$A$34:$A$777,$A347,СВЦЭМ!$B$34:$B$777,C$331)+'СЕТ СН'!$F$13-'СЕТ СН'!$F$21</f>
        <v>-43.298566889999961</v>
      </c>
      <c r="D347" s="37">
        <f>SUMIFS(СВЦЭМ!$J$34:$J$777,СВЦЭМ!$A$34:$A$777,$A347,СВЦЭМ!$B$34:$B$777,D$331)+'СЕТ СН'!$F$13-'СЕТ СН'!$F$21</f>
        <v>-24.789339749999954</v>
      </c>
      <c r="E347" s="37">
        <f>SUMIFS(СВЦЭМ!$J$34:$J$777,СВЦЭМ!$A$34:$A$777,$A347,СВЦЭМ!$B$34:$B$777,E$331)+'СЕТ СН'!$F$13-'СЕТ СН'!$F$21</f>
        <v>-16.549812380000049</v>
      </c>
      <c r="F347" s="37">
        <f>SUMIFS(СВЦЭМ!$J$34:$J$777,СВЦЭМ!$A$34:$A$777,$A347,СВЦЭМ!$B$34:$B$777,F$331)+'СЕТ СН'!$F$13-'СЕТ СН'!$F$21</f>
        <v>-19.132961679999994</v>
      </c>
      <c r="G347" s="37">
        <f>SUMIFS(СВЦЭМ!$J$34:$J$777,СВЦЭМ!$A$34:$A$777,$A347,СВЦЭМ!$B$34:$B$777,G$331)+'СЕТ СН'!$F$13-'СЕТ СН'!$F$21</f>
        <v>-36.49296604999995</v>
      </c>
      <c r="H347" s="37">
        <f>SUMIFS(СВЦЭМ!$J$34:$J$777,СВЦЭМ!$A$34:$A$777,$A347,СВЦЭМ!$B$34:$B$777,H$331)+'СЕТ СН'!$F$13-'СЕТ СН'!$F$21</f>
        <v>-38.933081549999997</v>
      </c>
      <c r="I347" s="37">
        <f>SUMIFS(СВЦЭМ!$J$34:$J$777,СВЦЭМ!$A$34:$A$777,$A347,СВЦЭМ!$B$34:$B$777,I$331)+'СЕТ СН'!$F$13-'СЕТ СН'!$F$21</f>
        <v>-47.253683489999958</v>
      </c>
      <c r="J347" s="37">
        <f>SUMIFS(СВЦЭМ!$J$34:$J$777,СВЦЭМ!$A$34:$A$777,$A347,СВЦЭМ!$B$34:$B$777,J$331)+'СЕТ СН'!$F$13-'СЕТ СН'!$F$21</f>
        <v>-71.120138989999987</v>
      </c>
      <c r="K347" s="37">
        <f>SUMIFS(СВЦЭМ!$J$34:$J$777,СВЦЭМ!$A$34:$A$777,$A347,СВЦЭМ!$B$34:$B$777,K$331)+'СЕТ СН'!$F$13-'СЕТ СН'!$F$21</f>
        <v>-109.04487898999997</v>
      </c>
      <c r="L347" s="37">
        <f>SUMIFS(СВЦЭМ!$J$34:$J$777,СВЦЭМ!$A$34:$A$777,$A347,СВЦЭМ!$B$34:$B$777,L$331)+'СЕТ СН'!$F$13-'СЕТ СН'!$F$21</f>
        <v>-158.58268894000003</v>
      </c>
      <c r="M347" s="37">
        <f>SUMIFS(СВЦЭМ!$J$34:$J$777,СВЦЭМ!$A$34:$A$777,$A347,СВЦЭМ!$B$34:$B$777,M$331)+'СЕТ СН'!$F$13-'СЕТ СН'!$F$21</f>
        <v>-183.55031952000002</v>
      </c>
      <c r="N347" s="37">
        <f>SUMIFS(СВЦЭМ!$J$34:$J$777,СВЦЭМ!$A$34:$A$777,$A347,СВЦЭМ!$B$34:$B$777,N$331)+'СЕТ СН'!$F$13-'СЕТ СН'!$F$21</f>
        <v>-185.19061113999999</v>
      </c>
      <c r="O347" s="37">
        <f>SUMIFS(СВЦЭМ!$J$34:$J$777,СВЦЭМ!$A$34:$A$777,$A347,СВЦЭМ!$B$34:$B$777,O$331)+'СЕТ СН'!$F$13-'СЕТ СН'!$F$21</f>
        <v>-183.55807573999999</v>
      </c>
      <c r="P347" s="37">
        <f>SUMIFS(СВЦЭМ!$J$34:$J$777,СВЦЭМ!$A$34:$A$777,$A347,СВЦЭМ!$B$34:$B$777,P$331)+'СЕТ СН'!$F$13-'СЕТ СН'!$F$21</f>
        <v>-188.34357455999998</v>
      </c>
      <c r="Q347" s="37">
        <f>SUMIFS(СВЦЭМ!$J$34:$J$777,СВЦЭМ!$A$34:$A$777,$A347,СВЦЭМ!$B$34:$B$777,Q$331)+'СЕТ СН'!$F$13-'СЕТ СН'!$F$21</f>
        <v>-189.2490914</v>
      </c>
      <c r="R347" s="37">
        <f>SUMIFS(СВЦЭМ!$J$34:$J$777,СВЦЭМ!$A$34:$A$777,$A347,СВЦЭМ!$B$34:$B$777,R$331)+'СЕТ СН'!$F$13-'СЕТ СН'!$F$21</f>
        <v>-190.51057675999999</v>
      </c>
      <c r="S347" s="37">
        <f>SUMIFS(СВЦЭМ!$J$34:$J$777,СВЦЭМ!$A$34:$A$777,$A347,СВЦЭМ!$B$34:$B$777,S$331)+'СЕТ СН'!$F$13-'СЕТ СН'!$F$21</f>
        <v>-184.55713116999999</v>
      </c>
      <c r="T347" s="37">
        <f>SUMIFS(СВЦЭМ!$J$34:$J$777,СВЦЭМ!$A$34:$A$777,$A347,СВЦЭМ!$B$34:$B$777,T$331)+'СЕТ СН'!$F$13-'СЕТ СН'!$F$21</f>
        <v>-175.95944996999998</v>
      </c>
      <c r="U347" s="37">
        <f>SUMIFS(СВЦЭМ!$J$34:$J$777,СВЦЭМ!$A$34:$A$777,$A347,СВЦЭМ!$B$34:$B$777,U$331)+'СЕТ СН'!$F$13-'СЕТ СН'!$F$21</f>
        <v>-170.06496837999998</v>
      </c>
      <c r="V347" s="37">
        <f>SUMIFS(СВЦЭМ!$J$34:$J$777,СВЦЭМ!$A$34:$A$777,$A347,СВЦЭМ!$B$34:$B$777,V$331)+'СЕТ СН'!$F$13-'СЕТ СН'!$F$21</f>
        <v>-146.44222918999998</v>
      </c>
      <c r="W347" s="37">
        <f>SUMIFS(СВЦЭМ!$J$34:$J$777,СВЦЭМ!$A$34:$A$777,$A347,СВЦЭМ!$B$34:$B$777,W$331)+'СЕТ СН'!$F$13-'СЕТ СН'!$F$21</f>
        <v>-112.52172624000002</v>
      </c>
      <c r="X347" s="37">
        <f>SUMIFS(СВЦЭМ!$J$34:$J$777,СВЦЭМ!$A$34:$A$777,$A347,СВЦЭМ!$B$34:$B$777,X$331)+'СЕТ СН'!$F$13-'СЕТ СН'!$F$21</f>
        <v>-71.601877689999981</v>
      </c>
      <c r="Y347" s="37">
        <f>SUMIFS(СВЦЭМ!$J$34:$J$777,СВЦЭМ!$A$34:$A$777,$A347,СВЦЭМ!$B$34:$B$777,Y$331)+'СЕТ СН'!$F$13-'СЕТ СН'!$F$21</f>
        <v>-49.564505280000049</v>
      </c>
    </row>
    <row r="348" spans="1:25" ht="15.75" x14ac:dyDescent="0.2">
      <c r="A348" s="36">
        <f t="shared" si="9"/>
        <v>43025</v>
      </c>
      <c r="B348" s="37">
        <f>SUMIFS(СВЦЭМ!$J$34:$J$777,СВЦЭМ!$A$34:$A$777,$A348,СВЦЭМ!$B$34:$B$777,B$331)+'СЕТ СН'!$F$13-'СЕТ СН'!$F$21</f>
        <v>-50.092116030000057</v>
      </c>
      <c r="C348" s="37">
        <f>SUMIFS(СВЦЭМ!$J$34:$J$777,СВЦЭМ!$A$34:$A$777,$A348,СВЦЭМ!$B$34:$B$777,C$331)+'СЕТ СН'!$F$13-'СЕТ СН'!$F$21</f>
        <v>-32.537921920000031</v>
      </c>
      <c r="D348" s="37">
        <f>SUMIFS(СВЦЭМ!$J$34:$J$777,СВЦЭМ!$A$34:$A$777,$A348,СВЦЭМ!$B$34:$B$777,D$331)+'СЕТ СН'!$F$13-'СЕТ СН'!$F$21</f>
        <v>-10.249600220000048</v>
      </c>
      <c r="E348" s="37">
        <f>SUMIFS(СВЦЭМ!$J$34:$J$777,СВЦЭМ!$A$34:$A$777,$A348,СВЦЭМ!$B$34:$B$777,E$331)+'СЕТ СН'!$F$13-'СЕТ СН'!$F$21</f>
        <v>-3.6294784499999651</v>
      </c>
      <c r="F348" s="37">
        <f>SUMIFS(СВЦЭМ!$J$34:$J$777,СВЦЭМ!$A$34:$A$777,$A348,СВЦЭМ!$B$34:$B$777,F$331)+'СЕТ СН'!$F$13-'СЕТ СН'!$F$21</f>
        <v>-1.1041094900000417</v>
      </c>
      <c r="G348" s="37">
        <f>SUMIFS(СВЦЭМ!$J$34:$J$777,СВЦЭМ!$A$34:$A$777,$A348,СВЦЭМ!$B$34:$B$777,G$331)+'СЕТ СН'!$F$13-'СЕТ СН'!$F$21</f>
        <v>-14.876426469999956</v>
      </c>
      <c r="H348" s="37">
        <f>SUMIFS(СВЦЭМ!$J$34:$J$777,СВЦЭМ!$A$34:$A$777,$A348,СВЦЭМ!$B$34:$B$777,H$331)+'СЕТ СН'!$F$13-'СЕТ СН'!$F$21</f>
        <v>-37.764972209999996</v>
      </c>
      <c r="I348" s="37">
        <f>SUMIFS(СВЦЭМ!$J$34:$J$777,СВЦЭМ!$A$34:$A$777,$A348,СВЦЭМ!$B$34:$B$777,I$331)+'СЕТ СН'!$F$13-'СЕТ СН'!$F$21</f>
        <v>-41.000936389999993</v>
      </c>
      <c r="J348" s="37">
        <f>SUMIFS(СВЦЭМ!$J$34:$J$777,СВЦЭМ!$A$34:$A$777,$A348,СВЦЭМ!$B$34:$B$777,J$331)+'СЕТ СН'!$F$13-'СЕТ СН'!$F$21</f>
        <v>-69.142411019999997</v>
      </c>
      <c r="K348" s="37">
        <f>SUMIFS(СВЦЭМ!$J$34:$J$777,СВЦЭМ!$A$34:$A$777,$A348,СВЦЭМ!$B$34:$B$777,K$331)+'СЕТ СН'!$F$13-'СЕТ СН'!$F$21</f>
        <v>-108.47964045999998</v>
      </c>
      <c r="L348" s="37">
        <f>SUMIFS(СВЦЭМ!$J$34:$J$777,СВЦЭМ!$A$34:$A$777,$A348,СВЦЭМ!$B$34:$B$777,L$331)+'СЕТ СН'!$F$13-'СЕТ СН'!$F$21</f>
        <v>-151.75192041000003</v>
      </c>
      <c r="M348" s="37">
        <f>SUMIFS(СВЦЭМ!$J$34:$J$777,СВЦЭМ!$A$34:$A$777,$A348,СВЦЭМ!$B$34:$B$777,M$331)+'СЕТ СН'!$F$13-'СЕТ СН'!$F$21</f>
        <v>-174.00211963999999</v>
      </c>
      <c r="N348" s="37">
        <f>SUMIFS(СВЦЭМ!$J$34:$J$777,СВЦЭМ!$A$34:$A$777,$A348,СВЦЭМ!$B$34:$B$777,N$331)+'СЕТ СН'!$F$13-'СЕТ СН'!$F$21</f>
        <v>-178.25595053000001</v>
      </c>
      <c r="O348" s="37">
        <f>SUMIFS(СВЦЭМ!$J$34:$J$777,СВЦЭМ!$A$34:$A$777,$A348,СВЦЭМ!$B$34:$B$777,O$331)+'СЕТ СН'!$F$13-'СЕТ СН'!$F$21</f>
        <v>-178.14270145</v>
      </c>
      <c r="P348" s="37">
        <f>SUMIFS(СВЦЭМ!$J$34:$J$777,СВЦЭМ!$A$34:$A$777,$A348,СВЦЭМ!$B$34:$B$777,P$331)+'СЕТ СН'!$F$13-'СЕТ СН'!$F$21</f>
        <v>-182.16057712999998</v>
      </c>
      <c r="Q348" s="37">
        <f>SUMIFS(СВЦЭМ!$J$34:$J$777,СВЦЭМ!$A$34:$A$777,$A348,СВЦЭМ!$B$34:$B$777,Q$331)+'СЕТ СН'!$F$13-'СЕТ СН'!$F$21</f>
        <v>-183.39482349000002</v>
      </c>
      <c r="R348" s="37">
        <f>SUMIFS(СВЦЭМ!$J$34:$J$777,СВЦЭМ!$A$34:$A$777,$A348,СВЦЭМ!$B$34:$B$777,R$331)+'СЕТ СН'!$F$13-'СЕТ СН'!$F$21</f>
        <v>-183.26036628000003</v>
      </c>
      <c r="S348" s="37">
        <f>SUMIFS(СВЦЭМ!$J$34:$J$777,СВЦЭМ!$A$34:$A$777,$A348,СВЦЭМ!$B$34:$B$777,S$331)+'СЕТ СН'!$F$13-'СЕТ СН'!$F$21</f>
        <v>-179.60970667999999</v>
      </c>
      <c r="T348" s="37">
        <f>SUMIFS(СВЦЭМ!$J$34:$J$777,СВЦЭМ!$A$34:$A$777,$A348,СВЦЭМ!$B$34:$B$777,T$331)+'СЕТ СН'!$F$13-'СЕТ СН'!$F$21</f>
        <v>-167.63008311999999</v>
      </c>
      <c r="U348" s="37">
        <f>SUMIFS(СВЦЭМ!$J$34:$J$777,СВЦЭМ!$A$34:$A$777,$A348,СВЦЭМ!$B$34:$B$777,U$331)+'СЕТ СН'!$F$13-'СЕТ СН'!$F$21</f>
        <v>-148.10692859</v>
      </c>
      <c r="V348" s="37">
        <f>SUMIFS(СВЦЭМ!$J$34:$J$777,СВЦЭМ!$A$34:$A$777,$A348,СВЦЭМ!$B$34:$B$777,V$331)+'СЕТ СН'!$F$13-'СЕТ СН'!$F$21</f>
        <v>-151.46412369000001</v>
      </c>
      <c r="W348" s="37">
        <f>SUMIFS(СВЦЭМ!$J$34:$J$777,СВЦЭМ!$A$34:$A$777,$A348,СВЦЭМ!$B$34:$B$777,W$331)+'СЕТ СН'!$F$13-'СЕТ СН'!$F$21</f>
        <v>-115.97804803999998</v>
      </c>
      <c r="X348" s="37">
        <f>SUMIFS(СВЦЭМ!$J$34:$J$777,СВЦЭМ!$A$34:$A$777,$A348,СВЦЭМ!$B$34:$B$777,X$331)+'СЕТ СН'!$F$13-'СЕТ СН'!$F$21</f>
        <v>-77.141487009999992</v>
      </c>
      <c r="Y348" s="37">
        <f>SUMIFS(СВЦЭМ!$J$34:$J$777,СВЦЭМ!$A$34:$A$777,$A348,СВЦЭМ!$B$34:$B$777,Y$331)+'СЕТ СН'!$F$13-'СЕТ СН'!$F$21</f>
        <v>-55.681146799999965</v>
      </c>
    </row>
    <row r="349" spans="1:25" ht="15.75" x14ac:dyDescent="0.2">
      <c r="A349" s="36">
        <f t="shared" si="9"/>
        <v>43026</v>
      </c>
      <c r="B349" s="37">
        <f>SUMIFS(СВЦЭМ!$J$34:$J$777,СВЦЭМ!$A$34:$A$777,$A349,СВЦЭМ!$B$34:$B$777,B$331)+'СЕТ СН'!$F$13-'СЕТ СН'!$F$21</f>
        <v>-41.551861140000028</v>
      </c>
      <c r="C349" s="37">
        <f>SUMIFS(СВЦЭМ!$J$34:$J$777,СВЦЭМ!$A$34:$A$777,$A349,СВЦЭМ!$B$34:$B$777,C$331)+'СЕТ СН'!$F$13-'СЕТ СН'!$F$21</f>
        <v>-28.75056761999997</v>
      </c>
      <c r="D349" s="37">
        <f>SUMIFS(СВЦЭМ!$J$34:$J$777,СВЦЭМ!$A$34:$A$777,$A349,СВЦЭМ!$B$34:$B$777,D$331)+'СЕТ СН'!$F$13-'СЕТ СН'!$F$21</f>
        <v>-6.6570092700000032</v>
      </c>
      <c r="E349" s="37">
        <f>SUMIFS(СВЦЭМ!$J$34:$J$777,СВЦЭМ!$A$34:$A$777,$A349,СВЦЭМ!$B$34:$B$777,E$331)+'СЕТ СН'!$F$13-'СЕТ СН'!$F$21</f>
        <v>-2.0971451200000502</v>
      </c>
      <c r="F349" s="37">
        <f>SUMIFS(СВЦЭМ!$J$34:$J$777,СВЦЭМ!$A$34:$A$777,$A349,СВЦЭМ!$B$34:$B$777,F$331)+'СЕТ СН'!$F$13-'СЕТ СН'!$F$21</f>
        <v>-2.7629547599999569</v>
      </c>
      <c r="G349" s="37">
        <f>SUMIFS(СВЦЭМ!$J$34:$J$777,СВЦЭМ!$A$34:$A$777,$A349,СВЦЭМ!$B$34:$B$777,G$331)+'СЕТ СН'!$F$13-'СЕТ СН'!$F$21</f>
        <v>-16.573073509999972</v>
      </c>
      <c r="H349" s="37">
        <f>SUMIFS(СВЦЭМ!$J$34:$J$777,СВЦЭМ!$A$34:$A$777,$A349,СВЦЭМ!$B$34:$B$777,H$331)+'СЕТ СН'!$F$13-'СЕТ СН'!$F$21</f>
        <v>-25.030620010000007</v>
      </c>
      <c r="I349" s="37">
        <f>SUMIFS(СВЦЭМ!$J$34:$J$777,СВЦЭМ!$A$34:$A$777,$A349,СВЦЭМ!$B$34:$B$777,I$331)+'СЕТ СН'!$F$13-'СЕТ СН'!$F$21</f>
        <v>-20.458366940000019</v>
      </c>
      <c r="J349" s="37">
        <f>SUMIFS(СВЦЭМ!$J$34:$J$777,СВЦЭМ!$A$34:$A$777,$A349,СВЦЭМ!$B$34:$B$777,J$331)+'СЕТ СН'!$F$13-'СЕТ СН'!$F$21</f>
        <v>-62.808406780000041</v>
      </c>
      <c r="K349" s="37">
        <f>SUMIFS(СВЦЭМ!$J$34:$J$777,СВЦЭМ!$A$34:$A$777,$A349,СВЦЭМ!$B$34:$B$777,K$331)+'СЕТ СН'!$F$13-'СЕТ СН'!$F$21</f>
        <v>-108.41418005999998</v>
      </c>
      <c r="L349" s="37">
        <f>SUMIFS(СВЦЭМ!$J$34:$J$777,СВЦЭМ!$A$34:$A$777,$A349,СВЦЭМ!$B$34:$B$777,L$331)+'СЕТ СН'!$F$13-'СЕТ СН'!$F$21</f>
        <v>-147.76996253999999</v>
      </c>
      <c r="M349" s="37">
        <f>SUMIFS(СВЦЭМ!$J$34:$J$777,СВЦЭМ!$A$34:$A$777,$A349,СВЦЭМ!$B$34:$B$777,M$331)+'СЕТ СН'!$F$13-'СЕТ СН'!$F$21</f>
        <v>-168.17914660999998</v>
      </c>
      <c r="N349" s="37">
        <f>SUMIFS(СВЦЭМ!$J$34:$J$777,СВЦЭМ!$A$34:$A$777,$A349,СВЦЭМ!$B$34:$B$777,N$331)+'СЕТ СН'!$F$13-'СЕТ СН'!$F$21</f>
        <v>-168.60552748999999</v>
      </c>
      <c r="O349" s="37">
        <f>SUMIFS(СВЦЭМ!$J$34:$J$777,СВЦЭМ!$A$34:$A$777,$A349,СВЦЭМ!$B$34:$B$777,O$331)+'СЕТ СН'!$F$13-'СЕТ СН'!$F$21</f>
        <v>-168.09308016</v>
      </c>
      <c r="P349" s="37">
        <f>SUMIFS(СВЦЭМ!$J$34:$J$777,СВЦЭМ!$A$34:$A$777,$A349,СВЦЭМ!$B$34:$B$777,P$331)+'СЕТ СН'!$F$13-'СЕТ СН'!$F$21</f>
        <v>-177.91673732999999</v>
      </c>
      <c r="Q349" s="37">
        <f>SUMIFS(СВЦЭМ!$J$34:$J$777,СВЦЭМ!$A$34:$A$777,$A349,СВЦЭМ!$B$34:$B$777,Q$331)+'СЕТ СН'!$F$13-'СЕТ СН'!$F$21</f>
        <v>-184.04529552000002</v>
      </c>
      <c r="R349" s="37">
        <f>SUMIFS(СВЦЭМ!$J$34:$J$777,СВЦЭМ!$A$34:$A$777,$A349,СВЦЭМ!$B$34:$B$777,R$331)+'СЕТ СН'!$F$13-'СЕТ СН'!$F$21</f>
        <v>-183.11516157</v>
      </c>
      <c r="S349" s="37">
        <f>SUMIFS(СВЦЭМ!$J$34:$J$777,СВЦЭМ!$A$34:$A$777,$A349,СВЦЭМ!$B$34:$B$777,S$331)+'СЕТ СН'!$F$13-'СЕТ СН'!$F$21</f>
        <v>-181.19970502000001</v>
      </c>
      <c r="T349" s="37">
        <f>SUMIFS(СВЦЭМ!$J$34:$J$777,СВЦЭМ!$A$34:$A$777,$A349,СВЦЭМ!$B$34:$B$777,T$331)+'СЕТ СН'!$F$13-'СЕТ СН'!$F$21</f>
        <v>-168.30951998</v>
      </c>
      <c r="U349" s="37">
        <f>SUMIFS(СВЦЭМ!$J$34:$J$777,СВЦЭМ!$A$34:$A$777,$A349,СВЦЭМ!$B$34:$B$777,U$331)+'СЕТ СН'!$F$13-'СЕТ СН'!$F$21</f>
        <v>-150.51922969999998</v>
      </c>
      <c r="V349" s="37">
        <f>SUMIFS(СВЦЭМ!$J$34:$J$777,СВЦЭМ!$A$34:$A$777,$A349,СВЦЭМ!$B$34:$B$777,V$331)+'СЕТ СН'!$F$13-'СЕТ СН'!$F$21</f>
        <v>-149.01724587000001</v>
      </c>
      <c r="W349" s="37">
        <f>SUMIFS(СВЦЭМ!$J$34:$J$777,СВЦЭМ!$A$34:$A$777,$A349,СВЦЭМ!$B$34:$B$777,W$331)+'СЕТ СН'!$F$13-'СЕТ СН'!$F$21</f>
        <v>-108.07555416999998</v>
      </c>
      <c r="X349" s="37">
        <f>SUMIFS(СВЦЭМ!$J$34:$J$777,СВЦЭМ!$A$34:$A$777,$A349,СВЦЭМ!$B$34:$B$777,X$331)+'СЕТ СН'!$F$13-'СЕТ СН'!$F$21</f>
        <v>-69.375957249999999</v>
      </c>
      <c r="Y349" s="37">
        <f>SUMIFS(СВЦЭМ!$J$34:$J$777,СВЦЭМ!$A$34:$A$777,$A349,СВЦЭМ!$B$34:$B$777,Y$331)+'СЕТ СН'!$F$13-'СЕТ СН'!$F$21</f>
        <v>-48.147515859999999</v>
      </c>
    </row>
    <row r="350" spans="1:25" ht="15.75" x14ac:dyDescent="0.2">
      <c r="A350" s="36">
        <f t="shared" si="9"/>
        <v>43027</v>
      </c>
      <c r="B350" s="37">
        <f>SUMIFS(СВЦЭМ!$J$34:$J$777,СВЦЭМ!$A$34:$A$777,$A350,СВЦЭМ!$B$34:$B$777,B$331)+'СЕТ СН'!$F$13-'СЕТ СН'!$F$21</f>
        <v>-53.467182080000043</v>
      </c>
      <c r="C350" s="37">
        <f>SUMIFS(СВЦЭМ!$J$34:$J$777,СВЦЭМ!$A$34:$A$777,$A350,СВЦЭМ!$B$34:$B$777,C$331)+'СЕТ СН'!$F$13-'СЕТ СН'!$F$21</f>
        <v>-56.91433698000003</v>
      </c>
      <c r="D350" s="37">
        <f>SUMIFS(СВЦЭМ!$J$34:$J$777,СВЦЭМ!$A$34:$A$777,$A350,СВЦЭМ!$B$34:$B$777,D$331)+'СЕТ СН'!$F$13-'СЕТ СН'!$F$21</f>
        <v>-35.265911210000013</v>
      </c>
      <c r="E350" s="37">
        <f>SUMIFS(СВЦЭМ!$J$34:$J$777,СВЦЭМ!$A$34:$A$777,$A350,СВЦЭМ!$B$34:$B$777,E$331)+'СЕТ СН'!$F$13-'СЕТ СН'!$F$21</f>
        <v>-32.830593919999956</v>
      </c>
      <c r="F350" s="37">
        <f>SUMIFS(СВЦЭМ!$J$34:$J$777,СВЦЭМ!$A$34:$A$777,$A350,СВЦЭМ!$B$34:$B$777,F$331)+'СЕТ СН'!$F$13-'СЕТ СН'!$F$21</f>
        <v>-31.131543459999989</v>
      </c>
      <c r="G350" s="37">
        <f>SUMIFS(СВЦЭМ!$J$34:$J$777,СВЦЭМ!$A$34:$A$777,$A350,СВЦЭМ!$B$34:$B$777,G$331)+'СЕТ СН'!$F$13-'СЕТ СН'!$F$21</f>
        <v>-43.817298199999982</v>
      </c>
      <c r="H350" s="37">
        <f>SUMIFS(СВЦЭМ!$J$34:$J$777,СВЦЭМ!$A$34:$A$777,$A350,СВЦЭМ!$B$34:$B$777,H$331)+'СЕТ СН'!$F$13-'СЕТ СН'!$F$21</f>
        <v>-44.168871299999978</v>
      </c>
      <c r="I350" s="37">
        <f>SUMIFS(СВЦЭМ!$J$34:$J$777,СВЦЭМ!$A$34:$A$777,$A350,СВЦЭМ!$B$34:$B$777,I$331)+'СЕТ СН'!$F$13-'СЕТ СН'!$F$21</f>
        <v>-44.533446519999984</v>
      </c>
      <c r="J350" s="37">
        <f>SUMIFS(СВЦЭМ!$J$34:$J$777,СВЦЭМ!$A$34:$A$777,$A350,СВЦЭМ!$B$34:$B$777,J$331)+'СЕТ СН'!$F$13-'СЕТ СН'!$F$21</f>
        <v>-76.551486609999984</v>
      </c>
      <c r="K350" s="37">
        <f>SUMIFS(СВЦЭМ!$J$34:$J$777,СВЦЭМ!$A$34:$A$777,$A350,СВЦЭМ!$B$34:$B$777,K$331)+'СЕТ СН'!$F$13-'СЕТ СН'!$F$21</f>
        <v>-92.150558129999979</v>
      </c>
      <c r="L350" s="37">
        <f>SUMIFS(СВЦЭМ!$J$34:$J$777,СВЦЭМ!$A$34:$A$777,$A350,СВЦЭМ!$B$34:$B$777,L$331)+'СЕТ СН'!$F$13-'СЕТ СН'!$F$21</f>
        <v>-120.29167821999999</v>
      </c>
      <c r="M350" s="37">
        <f>SUMIFS(СВЦЭМ!$J$34:$J$777,СВЦЭМ!$A$34:$A$777,$A350,СВЦЭМ!$B$34:$B$777,M$331)+'СЕТ СН'!$F$13-'СЕТ СН'!$F$21</f>
        <v>-125.74238408000002</v>
      </c>
      <c r="N350" s="37">
        <f>SUMIFS(СВЦЭМ!$J$34:$J$777,СВЦЭМ!$A$34:$A$777,$A350,СВЦЭМ!$B$34:$B$777,N$331)+'СЕТ СН'!$F$13-'СЕТ СН'!$F$21</f>
        <v>-132.06799169999999</v>
      </c>
      <c r="O350" s="37">
        <f>SUMIFS(СВЦЭМ!$J$34:$J$777,СВЦЭМ!$A$34:$A$777,$A350,СВЦЭМ!$B$34:$B$777,O$331)+'СЕТ СН'!$F$13-'СЕТ СН'!$F$21</f>
        <v>-131.84982021000002</v>
      </c>
      <c r="P350" s="37">
        <f>SUMIFS(СВЦЭМ!$J$34:$J$777,СВЦЭМ!$A$34:$A$777,$A350,СВЦЭМ!$B$34:$B$777,P$331)+'СЕТ СН'!$F$13-'СЕТ СН'!$F$21</f>
        <v>-136.01409461999998</v>
      </c>
      <c r="Q350" s="37">
        <f>SUMIFS(СВЦЭМ!$J$34:$J$777,СВЦЭМ!$A$34:$A$777,$A350,СВЦЭМ!$B$34:$B$777,Q$331)+'СЕТ СН'!$F$13-'СЕТ СН'!$F$21</f>
        <v>-138.80248676000002</v>
      </c>
      <c r="R350" s="37">
        <f>SUMIFS(СВЦЭМ!$J$34:$J$777,СВЦЭМ!$A$34:$A$777,$A350,СВЦЭМ!$B$34:$B$777,R$331)+'СЕТ СН'!$F$13-'СЕТ СН'!$F$21</f>
        <v>-139.41354904000002</v>
      </c>
      <c r="S350" s="37">
        <f>SUMIFS(СВЦЭМ!$J$34:$J$777,СВЦЭМ!$A$34:$A$777,$A350,СВЦЭМ!$B$34:$B$777,S$331)+'СЕТ СН'!$F$13-'СЕТ СН'!$F$21</f>
        <v>-130.81381743999998</v>
      </c>
      <c r="T350" s="37">
        <f>SUMIFS(СВЦЭМ!$J$34:$J$777,СВЦЭМ!$A$34:$A$777,$A350,СВЦЭМ!$B$34:$B$777,T$331)+'СЕТ СН'!$F$13-'СЕТ СН'!$F$21</f>
        <v>-110.22816003000003</v>
      </c>
      <c r="U350" s="37">
        <f>SUMIFS(СВЦЭМ!$J$34:$J$777,СВЦЭМ!$A$34:$A$777,$A350,СВЦЭМ!$B$34:$B$777,U$331)+'СЕТ СН'!$F$13-'СЕТ СН'!$F$21</f>
        <v>-95.859014479999985</v>
      </c>
      <c r="V350" s="37">
        <f>SUMIFS(СВЦЭМ!$J$34:$J$777,СВЦЭМ!$A$34:$A$777,$A350,СВЦЭМ!$B$34:$B$777,V$331)+'СЕТ СН'!$F$13-'СЕТ СН'!$F$21</f>
        <v>-101.81196857999998</v>
      </c>
      <c r="W350" s="37">
        <f>SUMIFS(СВЦЭМ!$J$34:$J$777,СВЦЭМ!$A$34:$A$777,$A350,СВЦЭМ!$B$34:$B$777,W$331)+'СЕТ СН'!$F$13-'СЕТ СН'!$F$21</f>
        <v>-91.948685959999978</v>
      </c>
      <c r="X350" s="37">
        <f>SUMIFS(СВЦЭМ!$J$34:$J$777,СВЦЭМ!$A$34:$A$777,$A350,СВЦЭМ!$B$34:$B$777,X$331)+'СЕТ СН'!$F$13-'СЕТ СН'!$F$21</f>
        <v>-66.227900869999985</v>
      </c>
      <c r="Y350" s="37">
        <f>SUMIFS(СВЦЭМ!$J$34:$J$777,СВЦЭМ!$A$34:$A$777,$A350,СВЦЭМ!$B$34:$B$777,Y$331)+'СЕТ СН'!$F$13-'СЕТ СН'!$F$21</f>
        <v>-45.427820139999994</v>
      </c>
    </row>
    <row r="351" spans="1:25" ht="15.75" x14ac:dyDescent="0.2">
      <c r="A351" s="36">
        <f t="shared" si="9"/>
        <v>43028</v>
      </c>
      <c r="B351" s="37">
        <f>SUMIFS(СВЦЭМ!$J$34:$J$777,СВЦЭМ!$A$34:$A$777,$A351,СВЦЭМ!$B$34:$B$777,B$331)+'СЕТ СН'!$F$13-'СЕТ СН'!$F$21</f>
        <v>-22.366450149999991</v>
      </c>
      <c r="C351" s="37">
        <f>SUMIFS(СВЦЭМ!$J$34:$J$777,СВЦЭМ!$A$34:$A$777,$A351,СВЦЭМ!$B$34:$B$777,C$331)+'СЕТ СН'!$F$13-'СЕТ СН'!$F$21</f>
        <v>-24.068069329999958</v>
      </c>
      <c r="D351" s="37">
        <f>SUMIFS(СВЦЭМ!$J$34:$J$777,СВЦЭМ!$A$34:$A$777,$A351,СВЦЭМ!$B$34:$B$777,D$331)+'СЕТ СН'!$F$13-'СЕТ СН'!$F$21</f>
        <v>-23.290191439999944</v>
      </c>
      <c r="E351" s="37">
        <f>SUMIFS(СВЦЭМ!$J$34:$J$777,СВЦЭМ!$A$34:$A$777,$A351,СВЦЭМ!$B$34:$B$777,E$331)+'СЕТ СН'!$F$13-'СЕТ СН'!$F$21</f>
        <v>-24.499406349999958</v>
      </c>
      <c r="F351" s="37">
        <f>SUMIFS(СВЦЭМ!$J$34:$J$777,СВЦЭМ!$A$34:$A$777,$A351,СВЦЭМ!$B$34:$B$777,F$331)+'СЕТ СН'!$F$13-'СЕТ СН'!$F$21</f>
        <v>-22.436478770000008</v>
      </c>
      <c r="G351" s="37">
        <f>SUMIFS(СВЦЭМ!$J$34:$J$777,СВЦЭМ!$A$34:$A$777,$A351,СВЦЭМ!$B$34:$B$777,G$331)+'СЕТ СН'!$F$13-'СЕТ СН'!$F$21</f>
        <v>-22.959367000000043</v>
      </c>
      <c r="H351" s="37">
        <f>SUMIFS(СВЦЭМ!$J$34:$J$777,СВЦЭМ!$A$34:$A$777,$A351,СВЦЭМ!$B$34:$B$777,H$331)+'СЕТ СН'!$F$13-'СЕТ СН'!$F$21</f>
        <v>-20.131071300000031</v>
      </c>
      <c r="I351" s="37">
        <f>SUMIFS(СВЦЭМ!$J$34:$J$777,СВЦЭМ!$A$34:$A$777,$A351,СВЦЭМ!$B$34:$B$777,I$331)+'СЕТ СН'!$F$13-'СЕТ СН'!$F$21</f>
        <v>-30.614680779999958</v>
      </c>
      <c r="J351" s="37">
        <f>SUMIFS(СВЦЭМ!$J$34:$J$777,СВЦЭМ!$A$34:$A$777,$A351,СВЦЭМ!$B$34:$B$777,J$331)+'СЕТ СН'!$F$13-'СЕТ СН'!$F$21</f>
        <v>-55.920947039999987</v>
      </c>
      <c r="K351" s="37">
        <f>SUMIFS(СВЦЭМ!$J$34:$J$777,СВЦЭМ!$A$34:$A$777,$A351,СВЦЭМ!$B$34:$B$777,K$331)+'СЕТ СН'!$F$13-'СЕТ СН'!$F$21</f>
        <v>-89.098643639999977</v>
      </c>
      <c r="L351" s="37">
        <f>SUMIFS(СВЦЭМ!$J$34:$J$777,СВЦЭМ!$A$34:$A$777,$A351,СВЦЭМ!$B$34:$B$777,L$331)+'СЕТ СН'!$F$13-'СЕТ СН'!$F$21</f>
        <v>-116.76103948000002</v>
      </c>
      <c r="M351" s="37">
        <f>SUMIFS(СВЦЭМ!$J$34:$J$777,СВЦЭМ!$A$34:$A$777,$A351,СВЦЭМ!$B$34:$B$777,M$331)+'СЕТ СН'!$F$13-'СЕТ СН'!$F$21</f>
        <v>-125.22489525999998</v>
      </c>
      <c r="N351" s="37">
        <f>SUMIFS(СВЦЭМ!$J$34:$J$777,СВЦЭМ!$A$34:$A$777,$A351,СВЦЭМ!$B$34:$B$777,N$331)+'СЕТ СН'!$F$13-'СЕТ СН'!$F$21</f>
        <v>-129.53691098000002</v>
      </c>
      <c r="O351" s="37">
        <f>SUMIFS(СВЦЭМ!$J$34:$J$777,СВЦЭМ!$A$34:$A$777,$A351,СВЦЭМ!$B$34:$B$777,O$331)+'СЕТ СН'!$F$13-'СЕТ СН'!$F$21</f>
        <v>-130.40250000999998</v>
      </c>
      <c r="P351" s="37">
        <f>SUMIFS(СВЦЭМ!$J$34:$J$777,СВЦЭМ!$A$34:$A$777,$A351,СВЦЭМ!$B$34:$B$777,P$331)+'СЕТ СН'!$F$13-'СЕТ СН'!$F$21</f>
        <v>-123.85967907999998</v>
      </c>
      <c r="Q351" s="37">
        <f>SUMIFS(СВЦЭМ!$J$34:$J$777,СВЦЭМ!$A$34:$A$777,$A351,СВЦЭМ!$B$34:$B$777,Q$331)+'СЕТ СН'!$F$13-'СЕТ СН'!$F$21</f>
        <v>-114.90242432999997</v>
      </c>
      <c r="R351" s="37">
        <f>SUMIFS(СВЦЭМ!$J$34:$J$777,СВЦЭМ!$A$34:$A$777,$A351,СВЦЭМ!$B$34:$B$777,R$331)+'СЕТ СН'!$F$13-'СЕТ СН'!$F$21</f>
        <v>-116.39903629999998</v>
      </c>
      <c r="S351" s="37">
        <f>SUMIFS(СВЦЭМ!$J$34:$J$777,СВЦЭМ!$A$34:$A$777,$A351,СВЦЭМ!$B$34:$B$777,S$331)+'СЕТ СН'!$F$13-'СЕТ СН'!$F$21</f>
        <v>-115.00485586999997</v>
      </c>
      <c r="T351" s="37">
        <f>SUMIFS(СВЦЭМ!$J$34:$J$777,СВЦЭМ!$A$34:$A$777,$A351,СВЦЭМ!$B$34:$B$777,T$331)+'СЕТ СН'!$F$13-'СЕТ СН'!$F$21</f>
        <v>-107.12150919999999</v>
      </c>
      <c r="U351" s="37">
        <f>SUMIFS(СВЦЭМ!$J$34:$J$777,СВЦЭМ!$A$34:$A$777,$A351,СВЦЭМ!$B$34:$B$777,U$331)+'СЕТ СН'!$F$13-'СЕТ СН'!$F$21</f>
        <v>-95.378527010000028</v>
      </c>
      <c r="V351" s="37">
        <f>SUMIFS(СВЦЭМ!$J$34:$J$777,СВЦЭМ!$A$34:$A$777,$A351,СВЦЭМ!$B$34:$B$777,V$331)+'СЕТ СН'!$F$13-'СЕТ СН'!$F$21</f>
        <v>-93.898754020000013</v>
      </c>
      <c r="W351" s="37">
        <f>SUMIFS(СВЦЭМ!$J$34:$J$777,СВЦЭМ!$A$34:$A$777,$A351,СВЦЭМ!$B$34:$B$777,W$331)+'СЕТ СН'!$F$13-'СЕТ СН'!$F$21</f>
        <v>-68.846236780000027</v>
      </c>
      <c r="X351" s="37">
        <f>SUMIFS(СВЦЭМ!$J$34:$J$777,СВЦЭМ!$A$34:$A$777,$A351,СВЦЭМ!$B$34:$B$777,X$331)+'СЕТ СН'!$F$13-'СЕТ СН'!$F$21</f>
        <v>-53.673524520000001</v>
      </c>
      <c r="Y351" s="37">
        <f>SUMIFS(СВЦЭМ!$J$34:$J$777,СВЦЭМ!$A$34:$A$777,$A351,СВЦЭМ!$B$34:$B$777,Y$331)+'СЕТ СН'!$F$13-'СЕТ СН'!$F$21</f>
        <v>-28.118624960000034</v>
      </c>
    </row>
    <row r="352" spans="1:25" ht="15.75" x14ac:dyDescent="0.2">
      <c r="A352" s="36">
        <f t="shared" si="9"/>
        <v>43029</v>
      </c>
      <c r="B352" s="37">
        <f>SUMIFS(СВЦЭМ!$J$34:$J$777,СВЦЭМ!$A$34:$A$777,$A352,СВЦЭМ!$B$34:$B$777,B$331)+'СЕТ СН'!$F$13-'СЕТ СН'!$F$21</f>
        <v>-17.731649270000048</v>
      </c>
      <c r="C352" s="37">
        <f>SUMIFS(СВЦЭМ!$J$34:$J$777,СВЦЭМ!$A$34:$A$777,$A352,СВЦЭМ!$B$34:$B$777,C$331)+'СЕТ СН'!$F$13-'СЕТ СН'!$F$21</f>
        <v>3.3693689200000563</v>
      </c>
      <c r="D352" s="37">
        <f>SUMIFS(СВЦЭМ!$J$34:$J$777,СВЦЭМ!$A$34:$A$777,$A352,СВЦЭМ!$B$34:$B$777,D$331)+'СЕТ СН'!$F$13-'СЕТ СН'!$F$21</f>
        <v>-2.1779690900000332</v>
      </c>
      <c r="E352" s="37">
        <f>SUMIFS(СВЦЭМ!$J$34:$J$777,СВЦЭМ!$A$34:$A$777,$A352,СВЦЭМ!$B$34:$B$777,E$331)+'СЕТ СН'!$F$13-'СЕТ СН'!$F$21</f>
        <v>6.9337650200000098</v>
      </c>
      <c r="F352" s="37">
        <f>SUMIFS(СВЦЭМ!$J$34:$J$777,СВЦЭМ!$A$34:$A$777,$A352,СВЦЭМ!$B$34:$B$777,F$331)+'СЕТ СН'!$F$13-'СЕТ СН'!$F$21</f>
        <v>11.683469270000046</v>
      </c>
      <c r="G352" s="37">
        <f>SUMIFS(СВЦЭМ!$J$34:$J$777,СВЦЭМ!$A$34:$A$777,$A352,СВЦЭМ!$B$34:$B$777,G$331)+'СЕТ СН'!$F$13-'СЕТ СН'!$F$21</f>
        <v>4.4343365099999801</v>
      </c>
      <c r="H352" s="37">
        <f>SUMIFS(СВЦЭМ!$J$34:$J$777,СВЦЭМ!$A$34:$A$777,$A352,СВЦЭМ!$B$34:$B$777,H$331)+'СЕТ СН'!$F$13-'СЕТ СН'!$F$21</f>
        <v>-25.922397069999988</v>
      </c>
      <c r="I352" s="37">
        <f>SUMIFS(СВЦЭМ!$J$34:$J$777,СВЦЭМ!$A$34:$A$777,$A352,СВЦЭМ!$B$34:$B$777,I$331)+'СЕТ СН'!$F$13-'СЕТ СН'!$F$21</f>
        <v>-50.029755509999973</v>
      </c>
      <c r="J352" s="37">
        <f>SUMIFS(СВЦЭМ!$J$34:$J$777,СВЦЭМ!$A$34:$A$777,$A352,СВЦЭМ!$B$34:$B$777,J$331)+'СЕТ СН'!$F$13-'СЕТ СН'!$F$21</f>
        <v>-68.988889669999992</v>
      </c>
      <c r="K352" s="37">
        <f>SUMIFS(СВЦЭМ!$J$34:$J$777,СВЦЭМ!$A$34:$A$777,$A352,СВЦЭМ!$B$34:$B$777,K$331)+'СЕТ СН'!$F$13-'СЕТ СН'!$F$21</f>
        <v>-105.89973492000001</v>
      </c>
      <c r="L352" s="37">
        <f>SUMIFS(СВЦЭМ!$J$34:$J$777,СВЦЭМ!$A$34:$A$777,$A352,СВЦЭМ!$B$34:$B$777,L$331)+'СЕТ СН'!$F$13-'СЕТ СН'!$F$21</f>
        <v>-118.20329291000002</v>
      </c>
      <c r="M352" s="37">
        <f>SUMIFS(СВЦЭМ!$J$34:$J$777,СВЦЭМ!$A$34:$A$777,$A352,СВЦЭМ!$B$34:$B$777,M$331)+'СЕТ СН'!$F$13-'СЕТ СН'!$F$21</f>
        <v>-122.47586445000002</v>
      </c>
      <c r="N352" s="37">
        <f>SUMIFS(СВЦЭМ!$J$34:$J$777,СВЦЭМ!$A$34:$A$777,$A352,СВЦЭМ!$B$34:$B$777,N$331)+'СЕТ СН'!$F$13-'СЕТ СН'!$F$21</f>
        <v>-130.85375618</v>
      </c>
      <c r="O352" s="37">
        <f>SUMIFS(СВЦЭМ!$J$34:$J$777,СВЦЭМ!$A$34:$A$777,$A352,СВЦЭМ!$B$34:$B$777,O$331)+'СЕТ СН'!$F$13-'СЕТ СН'!$F$21</f>
        <v>-139.93573054000001</v>
      </c>
      <c r="P352" s="37">
        <f>SUMIFS(СВЦЭМ!$J$34:$J$777,СВЦЭМ!$A$34:$A$777,$A352,СВЦЭМ!$B$34:$B$777,P$331)+'СЕТ СН'!$F$13-'СЕТ СН'!$F$21</f>
        <v>-145.60870432000002</v>
      </c>
      <c r="Q352" s="37">
        <f>SUMIFS(СВЦЭМ!$J$34:$J$777,СВЦЭМ!$A$34:$A$777,$A352,СВЦЭМ!$B$34:$B$777,Q$331)+'СЕТ СН'!$F$13-'СЕТ СН'!$F$21</f>
        <v>-141.45705887999998</v>
      </c>
      <c r="R352" s="37">
        <f>SUMIFS(СВЦЭМ!$J$34:$J$777,СВЦЭМ!$A$34:$A$777,$A352,СВЦЭМ!$B$34:$B$777,R$331)+'СЕТ СН'!$F$13-'СЕТ СН'!$F$21</f>
        <v>-139.33597152999999</v>
      </c>
      <c r="S352" s="37">
        <f>SUMIFS(СВЦЭМ!$J$34:$J$777,СВЦЭМ!$A$34:$A$777,$A352,СВЦЭМ!$B$34:$B$777,S$331)+'СЕТ СН'!$F$13-'СЕТ СН'!$F$21</f>
        <v>-132.43166180999998</v>
      </c>
      <c r="T352" s="37">
        <f>SUMIFS(СВЦЭМ!$J$34:$J$777,СВЦЭМ!$A$34:$A$777,$A352,СВЦЭМ!$B$34:$B$777,T$331)+'СЕТ СН'!$F$13-'СЕТ СН'!$F$21</f>
        <v>-113.02147045999999</v>
      </c>
      <c r="U352" s="37">
        <f>SUMIFS(СВЦЭМ!$J$34:$J$777,СВЦЭМ!$A$34:$A$777,$A352,СВЦЭМ!$B$34:$B$777,U$331)+'СЕТ СН'!$F$13-'СЕТ СН'!$F$21</f>
        <v>-97.772732850000011</v>
      </c>
      <c r="V352" s="37">
        <f>SUMIFS(СВЦЭМ!$J$34:$J$777,СВЦЭМ!$A$34:$A$777,$A352,СВЦЭМ!$B$34:$B$777,V$331)+'СЕТ СН'!$F$13-'СЕТ СН'!$F$21</f>
        <v>-106.26721741</v>
      </c>
      <c r="W352" s="37">
        <f>SUMIFS(СВЦЭМ!$J$34:$J$777,СВЦЭМ!$A$34:$A$777,$A352,СВЦЭМ!$B$34:$B$777,W$331)+'СЕТ СН'!$F$13-'СЕТ СН'!$F$21</f>
        <v>-112.45494603999998</v>
      </c>
      <c r="X352" s="37">
        <f>SUMIFS(СВЦЭМ!$J$34:$J$777,СВЦЭМ!$A$34:$A$777,$A352,СВЦЭМ!$B$34:$B$777,X$331)+'СЕТ СН'!$F$13-'СЕТ СН'!$F$21</f>
        <v>-78.20012988000002</v>
      </c>
      <c r="Y352" s="37">
        <f>SUMIFS(СВЦЭМ!$J$34:$J$777,СВЦЭМ!$A$34:$A$777,$A352,СВЦЭМ!$B$34:$B$777,Y$331)+'СЕТ СН'!$F$13-'СЕТ СН'!$F$21</f>
        <v>-51.289249349999977</v>
      </c>
    </row>
    <row r="353" spans="1:27" ht="15.75" x14ac:dyDescent="0.2">
      <c r="A353" s="36">
        <f t="shared" si="9"/>
        <v>43030</v>
      </c>
      <c r="B353" s="37">
        <f>SUMIFS(СВЦЭМ!$J$34:$J$777,СВЦЭМ!$A$34:$A$777,$A353,СВЦЭМ!$B$34:$B$777,B$331)+'СЕТ СН'!$F$13-'СЕТ СН'!$F$21</f>
        <v>-7.4785982600000125</v>
      </c>
      <c r="C353" s="37">
        <f>SUMIFS(СВЦЭМ!$J$34:$J$777,СВЦЭМ!$A$34:$A$777,$A353,СВЦЭМ!$B$34:$B$777,C$331)+'СЕТ СН'!$F$13-'СЕТ СН'!$F$21</f>
        <v>27.854994110000007</v>
      </c>
      <c r="D353" s="37">
        <f>SUMIFS(СВЦЭМ!$J$34:$J$777,СВЦЭМ!$A$34:$A$777,$A353,СВЦЭМ!$B$34:$B$777,D$331)+'СЕТ СН'!$F$13-'СЕТ СН'!$F$21</f>
        <v>42.989856880000048</v>
      </c>
      <c r="E353" s="37">
        <f>SUMIFS(СВЦЭМ!$J$34:$J$777,СВЦЭМ!$A$34:$A$777,$A353,СВЦЭМ!$B$34:$B$777,E$331)+'СЕТ СН'!$F$13-'СЕТ СН'!$F$21</f>
        <v>55.469568190000018</v>
      </c>
      <c r="F353" s="37">
        <f>SUMIFS(СВЦЭМ!$J$34:$J$777,СВЦЭМ!$A$34:$A$777,$A353,СВЦЭМ!$B$34:$B$777,F$331)+'СЕТ СН'!$F$13-'СЕТ СН'!$F$21</f>
        <v>52.336362699999995</v>
      </c>
      <c r="G353" s="37">
        <f>SUMIFS(СВЦЭМ!$J$34:$J$777,СВЦЭМ!$A$34:$A$777,$A353,СВЦЭМ!$B$34:$B$777,G$331)+'СЕТ СН'!$F$13-'СЕТ СН'!$F$21</f>
        <v>41.316867809999962</v>
      </c>
      <c r="H353" s="37">
        <f>SUMIFS(СВЦЭМ!$J$34:$J$777,СВЦЭМ!$A$34:$A$777,$A353,СВЦЭМ!$B$34:$B$777,H$331)+'СЕТ СН'!$F$13-'СЕТ СН'!$F$21</f>
        <v>24.493066450000015</v>
      </c>
      <c r="I353" s="37">
        <f>SUMIFS(СВЦЭМ!$J$34:$J$777,СВЦЭМ!$A$34:$A$777,$A353,СВЦЭМ!$B$34:$B$777,I$331)+'СЕТ СН'!$F$13-'СЕТ СН'!$F$21</f>
        <v>-1.417631990000018</v>
      </c>
      <c r="J353" s="37">
        <f>SUMIFS(СВЦЭМ!$J$34:$J$777,СВЦЭМ!$A$34:$A$777,$A353,СВЦЭМ!$B$34:$B$777,J$331)+'СЕТ СН'!$F$13-'СЕТ СН'!$F$21</f>
        <v>-59.010677279999982</v>
      </c>
      <c r="K353" s="37">
        <f>SUMIFS(СВЦЭМ!$J$34:$J$777,СВЦЭМ!$A$34:$A$777,$A353,СВЦЭМ!$B$34:$B$777,K$331)+'СЕТ СН'!$F$13-'СЕТ СН'!$F$21</f>
        <v>-107.14213588000001</v>
      </c>
      <c r="L353" s="37">
        <f>SUMIFS(СВЦЭМ!$J$34:$J$777,СВЦЭМ!$A$34:$A$777,$A353,СВЦЭМ!$B$34:$B$777,L$331)+'СЕТ СН'!$F$13-'СЕТ СН'!$F$21</f>
        <v>-147.80187411999998</v>
      </c>
      <c r="M353" s="37">
        <f>SUMIFS(СВЦЭМ!$J$34:$J$777,СВЦЭМ!$A$34:$A$777,$A353,СВЦЭМ!$B$34:$B$777,M$331)+'СЕТ СН'!$F$13-'СЕТ СН'!$F$21</f>
        <v>-146.99767654999999</v>
      </c>
      <c r="N353" s="37">
        <f>SUMIFS(СВЦЭМ!$J$34:$J$777,СВЦЭМ!$A$34:$A$777,$A353,СВЦЭМ!$B$34:$B$777,N$331)+'СЕТ СН'!$F$13-'СЕТ СН'!$F$21</f>
        <v>-146.03878295999999</v>
      </c>
      <c r="O353" s="37">
        <f>SUMIFS(СВЦЭМ!$J$34:$J$777,СВЦЭМ!$A$34:$A$777,$A353,СВЦЭМ!$B$34:$B$777,O$331)+'СЕТ СН'!$F$13-'СЕТ СН'!$F$21</f>
        <v>-142.03326827000001</v>
      </c>
      <c r="P353" s="37">
        <f>SUMIFS(СВЦЭМ!$J$34:$J$777,СВЦЭМ!$A$34:$A$777,$A353,СВЦЭМ!$B$34:$B$777,P$331)+'СЕТ СН'!$F$13-'СЕТ СН'!$F$21</f>
        <v>-140.10852147000003</v>
      </c>
      <c r="Q353" s="37">
        <f>SUMIFS(СВЦЭМ!$J$34:$J$777,СВЦЭМ!$A$34:$A$777,$A353,СВЦЭМ!$B$34:$B$777,Q$331)+'СЕТ СН'!$F$13-'СЕТ СН'!$F$21</f>
        <v>-139.35900129999999</v>
      </c>
      <c r="R353" s="37">
        <f>SUMIFS(СВЦЭМ!$J$34:$J$777,СВЦЭМ!$A$34:$A$777,$A353,СВЦЭМ!$B$34:$B$777,R$331)+'СЕТ СН'!$F$13-'СЕТ СН'!$F$21</f>
        <v>-141.24351209999998</v>
      </c>
      <c r="S353" s="37">
        <f>SUMIFS(СВЦЭМ!$J$34:$J$777,СВЦЭМ!$A$34:$A$777,$A353,СВЦЭМ!$B$34:$B$777,S$331)+'СЕТ СН'!$F$13-'СЕТ СН'!$F$21</f>
        <v>-141.02894737999998</v>
      </c>
      <c r="T353" s="37">
        <f>SUMIFS(СВЦЭМ!$J$34:$J$777,СВЦЭМ!$A$34:$A$777,$A353,СВЦЭМ!$B$34:$B$777,T$331)+'СЕТ СН'!$F$13-'СЕТ СН'!$F$21</f>
        <v>-162.47251538</v>
      </c>
      <c r="U353" s="37">
        <f>SUMIFS(СВЦЭМ!$J$34:$J$777,СВЦЭМ!$A$34:$A$777,$A353,СВЦЭМ!$B$34:$B$777,U$331)+'СЕТ СН'!$F$13-'СЕТ СН'!$F$21</f>
        <v>-171.27981483999997</v>
      </c>
      <c r="V353" s="37">
        <f>SUMIFS(СВЦЭМ!$J$34:$J$777,СВЦЭМ!$A$34:$A$777,$A353,СВЦЭМ!$B$34:$B$777,V$331)+'СЕТ СН'!$F$13-'СЕТ СН'!$F$21</f>
        <v>-170.26585990000001</v>
      </c>
      <c r="W353" s="37">
        <f>SUMIFS(СВЦЭМ!$J$34:$J$777,СВЦЭМ!$A$34:$A$777,$A353,СВЦЭМ!$B$34:$B$777,W$331)+'СЕТ СН'!$F$13-'СЕТ СН'!$F$21</f>
        <v>-131.32640251999999</v>
      </c>
      <c r="X353" s="37">
        <f>SUMIFS(СВЦЭМ!$J$34:$J$777,СВЦЭМ!$A$34:$A$777,$A353,СВЦЭМ!$B$34:$B$777,X$331)+'СЕТ СН'!$F$13-'СЕТ СН'!$F$21</f>
        <v>-79.053708099999994</v>
      </c>
      <c r="Y353" s="37">
        <f>SUMIFS(СВЦЭМ!$J$34:$J$777,СВЦЭМ!$A$34:$A$777,$A353,СВЦЭМ!$B$34:$B$777,Y$331)+'СЕТ СН'!$F$13-'СЕТ СН'!$F$21</f>
        <v>-30.251111889999947</v>
      </c>
    </row>
    <row r="354" spans="1:27" ht="15.75" x14ac:dyDescent="0.2">
      <c r="A354" s="36">
        <f t="shared" si="9"/>
        <v>43031</v>
      </c>
      <c r="B354" s="37">
        <f>SUMIFS(СВЦЭМ!$J$34:$J$777,СВЦЭМ!$A$34:$A$777,$A354,СВЦЭМ!$B$34:$B$777,B$331)+'СЕТ СН'!$F$13-'СЕТ СН'!$F$21</f>
        <v>-21.911271140000053</v>
      </c>
      <c r="C354" s="37">
        <f>SUMIFS(СВЦЭМ!$J$34:$J$777,СВЦЭМ!$A$34:$A$777,$A354,СВЦЭМ!$B$34:$B$777,C$331)+'СЕТ СН'!$F$13-'СЕТ СН'!$F$21</f>
        <v>7.7349679799999649</v>
      </c>
      <c r="D354" s="37">
        <f>SUMIFS(СВЦЭМ!$J$34:$J$777,СВЦЭМ!$A$34:$A$777,$A354,СВЦЭМ!$B$34:$B$777,D$331)+'СЕТ СН'!$F$13-'СЕТ СН'!$F$21</f>
        <v>27.906797119999965</v>
      </c>
      <c r="E354" s="37">
        <f>SUMIFS(СВЦЭМ!$J$34:$J$777,СВЦЭМ!$A$34:$A$777,$A354,СВЦЭМ!$B$34:$B$777,E$331)+'СЕТ СН'!$F$13-'СЕТ СН'!$F$21</f>
        <v>39.901238990000024</v>
      </c>
      <c r="F354" s="37">
        <f>SUMIFS(СВЦЭМ!$J$34:$J$777,СВЦЭМ!$A$34:$A$777,$A354,СВЦЭМ!$B$34:$B$777,F$331)+'СЕТ СН'!$F$13-'СЕТ СН'!$F$21</f>
        <v>39.785130900000013</v>
      </c>
      <c r="G354" s="37">
        <f>SUMIFS(СВЦЭМ!$J$34:$J$777,СВЦЭМ!$A$34:$A$777,$A354,СВЦЭМ!$B$34:$B$777,G$331)+'СЕТ СН'!$F$13-'СЕТ СН'!$F$21</f>
        <v>23.893475859999967</v>
      </c>
      <c r="H354" s="37">
        <f>SUMIFS(СВЦЭМ!$J$34:$J$777,СВЦЭМ!$A$34:$A$777,$A354,СВЦЭМ!$B$34:$B$777,H$331)+'СЕТ СН'!$F$13-'СЕТ СН'!$F$21</f>
        <v>13.839685789999976</v>
      </c>
      <c r="I354" s="37">
        <f>SUMIFS(СВЦЭМ!$J$34:$J$777,СВЦЭМ!$A$34:$A$777,$A354,СВЦЭМ!$B$34:$B$777,I$331)+'СЕТ СН'!$F$13-'СЕТ СН'!$F$21</f>
        <v>-4.0731189900000118</v>
      </c>
      <c r="J354" s="37">
        <f>SUMIFS(СВЦЭМ!$J$34:$J$777,СВЦЭМ!$A$34:$A$777,$A354,СВЦЭМ!$B$34:$B$777,J$331)+'СЕТ СН'!$F$13-'СЕТ СН'!$F$21</f>
        <v>-53.511952199999996</v>
      </c>
      <c r="K354" s="37">
        <f>SUMIFS(СВЦЭМ!$J$34:$J$777,СВЦЭМ!$A$34:$A$777,$A354,СВЦЭМ!$B$34:$B$777,K$331)+'СЕТ СН'!$F$13-'СЕТ СН'!$F$21</f>
        <v>-82.121639459999983</v>
      </c>
      <c r="L354" s="37">
        <f>SUMIFS(СВЦЭМ!$J$34:$J$777,СВЦЭМ!$A$34:$A$777,$A354,СВЦЭМ!$B$34:$B$777,L$331)+'СЕТ СН'!$F$13-'СЕТ СН'!$F$21</f>
        <v>-90.466373820000001</v>
      </c>
      <c r="M354" s="37">
        <f>SUMIFS(СВЦЭМ!$J$34:$J$777,СВЦЭМ!$A$34:$A$777,$A354,СВЦЭМ!$B$34:$B$777,M$331)+'СЕТ СН'!$F$13-'СЕТ СН'!$F$21</f>
        <v>-90.798574840000015</v>
      </c>
      <c r="N354" s="37">
        <f>SUMIFS(СВЦЭМ!$J$34:$J$777,СВЦЭМ!$A$34:$A$777,$A354,СВЦЭМ!$B$34:$B$777,N$331)+'СЕТ СН'!$F$13-'СЕТ СН'!$F$21</f>
        <v>-97.424151530000017</v>
      </c>
      <c r="O354" s="37">
        <f>SUMIFS(СВЦЭМ!$J$34:$J$777,СВЦЭМ!$A$34:$A$777,$A354,СВЦЭМ!$B$34:$B$777,O$331)+'СЕТ СН'!$F$13-'СЕТ СН'!$F$21</f>
        <v>-102.09104091</v>
      </c>
      <c r="P354" s="37">
        <f>SUMIFS(СВЦЭМ!$J$34:$J$777,СВЦЭМ!$A$34:$A$777,$A354,СВЦЭМ!$B$34:$B$777,P$331)+'СЕТ СН'!$F$13-'СЕТ СН'!$F$21</f>
        <v>-106.43741648000002</v>
      </c>
      <c r="Q354" s="37">
        <f>SUMIFS(СВЦЭМ!$J$34:$J$777,СВЦЭМ!$A$34:$A$777,$A354,СВЦЭМ!$B$34:$B$777,Q$331)+'СЕТ СН'!$F$13-'СЕТ СН'!$F$21</f>
        <v>-109.81084043999999</v>
      </c>
      <c r="R354" s="37">
        <f>SUMIFS(СВЦЭМ!$J$34:$J$777,СВЦЭМ!$A$34:$A$777,$A354,СВЦЭМ!$B$34:$B$777,R$331)+'СЕТ СН'!$F$13-'СЕТ СН'!$F$21</f>
        <v>-111.49262836999998</v>
      </c>
      <c r="S354" s="37">
        <f>SUMIFS(СВЦЭМ!$J$34:$J$777,СВЦЭМ!$A$34:$A$777,$A354,СВЦЭМ!$B$34:$B$777,S$331)+'СЕТ СН'!$F$13-'СЕТ СН'!$F$21</f>
        <v>-102.63954887</v>
      </c>
      <c r="T354" s="37">
        <f>SUMIFS(СВЦЭМ!$J$34:$J$777,СВЦЭМ!$A$34:$A$777,$A354,СВЦЭМ!$B$34:$B$777,T$331)+'СЕТ СН'!$F$13-'СЕТ СН'!$F$21</f>
        <v>-84.77698491000001</v>
      </c>
      <c r="U354" s="37">
        <f>SUMIFS(СВЦЭМ!$J$34:$J$777,СВЦЭМ!$A$34:$A$777,$A354,СВЦЭМ!$B$34:$B$777,U$331)+'СЕТ СН'!$F$13-'СЕТ СН'!$F$21</f>
        <v>-81.22622100000001</v>
      </c>
      <c r="V354" s="37">
        <f>SUMIFS(СВЦЭМ!$J$34:$J$777,СВЦЭМ!$A$34:$A$777,$A354,СВЦЭМ!$B$34:$B$777,V$331)+'СЕТ СН'!$F$13-'СЕТ СН'!$F$21</f>
        <v>-96.64427575000002</v>
      </c>
      <c r="W354" s="37">
        <f>SUMIFS(СВЦЭМ!$J$34:$J$777,СВЦЭМ!$A$34:$A$777,$A354,СВЦЭМ!$B$34:$B$777,W$331)+'СЕТ СН'!$F$13-'СЕТ СН'!$F$21</f>
        <v>-83.078360959999998</v>
      </c>
      <c r="X354" s="37">
        <f>SUMIFS(СВЦЭМ!$J$34:$J$777,СВЦЭМ!$A$34:$A$777,$A354,СВЦЭМ!$B$34:$B$777,X$331)+'СЕТ СН'!$F$13-'СЕТ СН'!$F$21</f>
        <v>-85.691217999999992</v>
      </c>
      <c r="Y354" s="37">
        <f>SUMIFS(СВЦЭМ!$J$34:$J$777,СВЦЭМ!$A$34:$A$777,$A354,СВЦЭМ!$B$34:$B$777,Y$331)+'СЕТ СН'!$F$13-'СЕТ СН'!$F$21</f>
        <v>-53.67203520999999</v>
      </c>
    </row>
    <row r="355" spans="1:27" ht="15.75" x14ac:dyDescent="0.2">
      <c r="A355" s="36">
        <f t="shared" si="9"/>
        <v>43032</v>
      </c>
      <c r="B355" s="37">
        <f>SUMIFS(СВЦЭМ!$J$34:$J$777,СВЦЭМ!$A$34:$A$777,$A355,СВЦЭМ!$B$34:$B$777,B$331)+'СЕТ СН'!$F$13-'СЕТ СН'!$F$21</f>
        <v>-0.26524704999997084</v>
      </c>
      <c r="C355" s="37">
        <f>SUMIFS(СВЦЭМ!$J$34:$J$777,СВЦЭМ!$A$34:$A$777,$A355,СВЦЭМ!$B$34:$B$777,C$331)+'СЕТ СН'!$F$13-'СЕТ СН'!$F$21</f>
        <v>0.19878285000004325</v>
      </c>
      <c r="D355" s="37">
        <f>SUMIFS(СВЦЭМ!$J$34:$J$777,СВЦЭМ!$A$34:$A$777,$A355,СВЦЭМ!$B$34:$B$777,D$331)+'СЕТ СН'!$F$13-'СЕТ СН'!$F$21</f>
        <v>27.402831180000021</v>
      </c>
      <c r="E355" s="37">
        <f>SUMIFS(СВЦЭМ!$J$34:$J$777,СВЦЭМ!$A$34:$A$777,$A355,СВЦЭМ!$B$34:$B$777,E$331)+'СЕТ СН'!$F$13-'СЕТ СН'!$F$21</f>
        <v>54.360766150000018</v>
      </c>
      <c r="F355" s="37">
        <f>SUMIFS(СВЦЭМ!$J$34:$J$777,СВЦЭМ!$A$34:$A$777,$A355,СВЦЭМ!$B$34:$B$777,F$331)+'СЕТ СН'!$F$13-'СЕТ СН'!$F$21</f>
        <v>54.997701809999967</v>
      </c>
      <c r="G355" s="37">
        <f>SUMIFS(СВЦЭМ!$J$34:$J$777,СВЦЭМ!$A$34:$A$777,$A355,СВЦЭМ!$B$34:$B$777,G$331)+'СЕТ СН'!$F$13-'СЕТ СН'!$F$21</f>
        <v>38.27750745000003</v>
      </c>
      <c r="H355" s="37">
        <f>SUMIFS(СВЦЭМ!$J$34:$J$777,СВЦЭМ!$A$34:$A$777,$A355,СВЦЭМ!$B$34:$B$777,H$331)+'СЕТ СН'!$F$13-'СЕТ СН'!$F$21</f>
        <v>-13.47136353999997</v>
      </c>
      <c r="I355" s="37">
        <f>SUMIFS(СВЦЭМ!$J$34:$J$777,СВЦЭМ!$A$34:$A$777,$A355,СВЦЭМ!$B$34:$B$777,I$331)+'СЕТ СН'!$F$13-'СЕТ СН'!$F$21</f>
        <v>-49.830434660000037</v>
      </c>
      <c r="J355" s="37">
        <f>SUMIFS(СВЦЭМ!$J$34:$J$777,СВЦЭМ!$A$34:$A$777,$A355,СВЦЭМ!$B$34:$B$777,J$331)+'СЕТ СН'!$F$13-'СЕТ СН'!$F$21</f>
        <v>-78.346456890000013</v>
      </c>
      <c r="K355" s="37">
        <f>SUMIFS(СВЦЭМ!$J$34:$J$777,СВЦЭМ!$A$34:$A$777,$A355,СВЦЭМ!$B$34:$B$777,K$331)+'СЕТ СН'!$F$13-'СЕТ СН'!$F$21</f>
        <v>-111.95501881000001</v>
      </c>
      <c r="L355" s="37">
        <f>SUMIFS(СВЦЭМ!$J$34:$J$777,СВЦЭМ!$A$34:$A$777,$A355,СВЦЭМ!$B$34:$B$777,L$331)+'СЕТ СН'!$F$13-'СЕТ СН'!$F$21</f>
        <v>-153.46792926000001</v>
      </c>
      <c r="M355" s="37">
        <f>SUMIFS(СВЦЭМ!$J$34:$J$777,СВЦЭМ!$A$34:$A$777,$A355,СВЦЭМ!$B$34:$B$777,M$331)+'СЕТ СН'!$F$13-'СЕТ СН'!$F$21</f>
        <v>-163.05501705</v>
      </c>
      <c r="N355" s="37">
        <f>SUMIFS(СВЦЭМ!$J$34:$J$777,СВЦЭМ!$A$34:$A$777,$A355,СВЦЭМ!$B$34:$B$777,N$331)+'СЕТ СН'!$F$13-'СЕТ СН'!$F$21</f>
        <v>-169.66615444000001</v>
      </c>
      <c r="O355" s="37">
        <f>SUMIFS(СВЦЭМ!$J$34:$J$777,СВЦЭМ!$A$34:$A$777,$A355,СВЦЭМ!$B$34:$B$777,O$331)+'СЕТ СН'!$F$13-'СЕТ СН'!$F$21</f>
        <v>-175.12932868000001</v>
      </c>
      <c r="P355" s="37">
        <f>SUMIFS(СВЦЭМ!$J$34:$J$777,СВЦЭМ!$A$34:$A$777,$A355,СВЦЭМ!$B$34:$B$777,P$331)+'СЕТ СН'!$F$13-'СЕТ СН'!$F$21</f>
        <v>-177.99126804000002</v>
      </c>
      <c r="Q355" s="37">
        <f>SUMIFS(СВЦЭМ!$J$34:$J$777,СВЦЭМ!$A$34:$A$777,$A355,СВЦЭМ!$B$34:$B$777,Q$331)+'СЕТ СН'!$F$13-'СЕТ СН'!$F$21</f>
        <v>-175.62793791000001</v>
      </c>
      <c r="R355" s="37">
        <f>SUMIFS(СВЦЭМ!$J$34:$J$777,СВЦЭМ!$A$34:$A$777,$A355,СВЦЭМ!$B$34:$B$777,R$331)+'СЕТ СН'!$F$13-'СЕТ СН'!$F$21</f>
        <v>-180.33592216</v>
      </c>
      <c r="S355" s="37">
        <f>SUMIFS(СВЦЭМ!$J$34:$J$777,СВЦЭМ!$A$34:$A$777,$A355,СВЦЭМ!$B$34:$B$777,S$331)+'СЕТ СН'!$F$13-'СЕТ СН'!$F$21</f>
        <v>-175.31215815000002</v>
      </c>
      <c r="T355" s="37">
        <f>SUMIFS(СВЦЭМ!$J$34:$J$777,СВЦЭМ!$A$34:$A$777,$A355,СВЦЭМ!$B$34:$B$777,T$331)+'СЕТ СН'!$F$13-'СЕТ СН'!$F$21</f>
        <v>-163.71119657000003</v>
      </c>
      <c r="U355" s="37">
        <f>SUMIFS(СВЦЭМ!$J$34:$J$777,СВЦЭМ!$A$34:$A$777,$A355,СВЦЭМ!$B$34:$B$777,U$331)+'СЕТ СН'!$F$13-'СЕТ СН'!$F$21</f>
        <v>-150.72895505999998</v>
      </c>
      <c r="V355" s="37">
        <f>SUMIFS(СВЦЭМ!$J$34:$J$777,СВЦЭМ!$A$34:$A$777,$A355,СВЦЭМ!$B$34:$B$777,V$331)+'СЕТ СН'!$F$13-'СЕТ СН'!$F$21</f>
        <v>-150.20765806999998</v>
      </c>
      <c r="W355" s="37">
        <f>SUMIFS(СВЦЭМ!$J$34:$J$777,СВЦЭМ!$A$34:$A$777,$A355,СВЦЭМ!$B$34:$B$777,W$331)+'СЕТ СН'!$F$13-'СЕТ СН'!$F$21</f>
        <v>-122.60932215000003</v>
      </c>
      <c r="X355" s="37">
        <f>SUMIFS(СВЦЭМ!$J$34:$J$777,СВЦЭМ!$A$34:$A$777,$A355,СВЦЭМ!$B$34:$B$777,X$331)+'СЕТ СН'!$F$13-'СЕТ СН'!$F$21</f>
        <v>-89.162574059999997</v>
      </c>
      <c r="Y355" s="37">
        <f>SUMIFS(СВЦЭМ!$J$34:$J$777,СВЦЭМ!$A$34:$A$777,$A355,СВЦЭМ!$B$34:$B$777,Y$331)+'СЕТ СН'!$F$13-'СЕТ СН'!$F$21</f>
        <v>-44.354882169999996</v>
      </c>
    </row>
    <row r="356" spans="1:27" ht="15.75" x14ac:dyDescent="0.2">
      <c r="A356" s="36">
        <f t="shared" si="9"/>
        <v>43033</v>
      </c>
      <c r="B356" s="37">
        <f>SUMIFS(СВЦЭМ!$J$34:$J$777,СВЦЭМ!$A$34:$A$777,$A356,СВЦЭМ!$B$34:$B$777,B$331)+'СЕТ СН'!$F$13-'СЕТ СН'!$F$21</f>
        <v>-22.139724890000025</v>
      </c>
      <c r="C356" s="37">
        <f>SUMIFS(СВЦЭМ!$J$34:$J$777,СВЦЭМ!$A$34:$A$777,$A356,СВЦЭМ!$B$34:$B$777,C$331)+'СЕТ СН'!$F$13-'СЕТ СН'!$F$21</f>
        <v>3.9503123299999743</v>
      </c>
      <c r="D356" s="37">
        <f>SUMIFS(СВЦЭМ!$J$34:$J$777,СВЦЭМ!$A$34:$A$777,$A356,СВЦЭМ!$B$34:$B$777,D$331)+'СЕТ СН'!$F$13-'СЕТ СН'!$F$21</f>
        <v>19.784611570000038</v>
      </c>
      <c r="E356" s="37">
        <f>SUMIFS(СВЦЭМ!$J$34:$J$777,СВЦЭМ!$A$34:$A$777,$A356,СВЦЭМ!$B$34:$B$777,E$331)+'СЕТ СН'!$F$13-'СЕТ СН'!$F$21</f>
        <v>20.432203530000038</v>
      </c>
      <c r="F356" s="37">
        <f>SUMIFS(СВЦЭМ!$J$34:$J$777,СВЦЭМ!$A$34:$A$777,$A356,СВЦЭМ!$B$34:$B$777,F$331)+'СЕТ СН'!$F$13-'СЕТ СН'!$F$21</f>
        <v>20.614616090000027</v>
      </c>
      <c r="G356" s="37">
        <f>SUMIFS(СВЦЭМ!$J$34:$J$777,СВЦЭМ!$A$34:$A$777,$A356,СВЦЭМ!$B$34:$B$777,G$331)+'СЕТ СН'!$F$13-'СЕТ СН'!$F$21</f>
        <v>4.4162213600000086</v>
      </c>
      <c r="H356" s="37">
        <f>SUMIFS(СВЦЭМ!$J$34:$J$777,СВЦЭМ!$A$34:$A$777,$A356,СВЦЭМ!$B$34:$B$777,H$331)+'СЕТ СН'!$F$13-'СЕТ СН'!$F$21</f>
        <v>15.492448979999949</v>
      </c>
      <c r="I356" s="37">
        <f>SUMIFS(СВЦЭМ!$J$34:$J$777,СВЦЭМ!$A$34:$A$777,$A356,СВЦЭМ!$B$34:$B$777,I$331)+'СЕТ СН'!$F$13-'СЕТ СН'!$F$21</f>
        <v>-9.1925729999957184E-2</v>
      </c>
      <c r="J356" s="37">
        <f>SUMIFS(СВЦЭМ!$J$34:$J$777,СВЦЭМ!$A$34:$A$777,$A356,СВЦЭМ!$B$34:$B$777,J$331)+'СЕТ СН'!$F$13-'СЕТ СН'!$F$21</f>
        <v>-40.159232439999982</v>
      </c>
      <c r="K356" s="37">
        <f>SUMIFS(СВЦЭМ!$J$34:$J$777,СВЦЭМ!$A$34:$A$777,$A356,СВЦЭМ!$B$34:$B$777,K$331)+'СЕТ СН'!$F$13-'СЕТ СН'!$F$21</f>
        <v>-82.138029420000009</v>
      </c>
      <c r="L356" s="37">
        <f>SUMIFS(СВЦЭМ!$J$34:$J$777,СВЦЭМ!$A$34:$A$777,$A356,СВЦЭМ!$B$34:$B$777,L$331)+'СЕТ СН'!$F$13-'СЕТ СН'!$F$21</f>
        <v>-123.26704848000003</v>
      </c>
      <c r="M356" s="37">
        <f>SUMIFS(СВЦЭМ!$J$34:$J$777,СВЦЭМ!$A$34:$A$777,$A356,СВЦЭМ!$B$34:$B$777,M$331)+'СЕТ СН'!$F$13-'СЕТ СН'!$F$21</f>
        <v>-136.24008284000001</v>
      </c>
      <c r="N356" s="37">
        <f>SUMIFS(СВЦЭМ!$J$34:$J$777,СВЦЭМ!$A$34:$A$777,$A356,СВЦЭМ!$B$34:$B$777,N$331)+'СЕТ СН'!$F$13-'СЕТ СН'!$F$21</f>
        <v>-141.03903628</v>
      </c>
      <c r="O356" s="37">
        <f>SUMIFS(СВЦЭМ!$J$34:$J$777,СВЦЭМ!$A$34:$A$777,$A356,СВЦЭМ!$B$34:$B$777,O$331)+'СЕТ СН'!$F$13-'СЕТ СН'!$F$21</f>
        <v>-138.91728545000001</v>
      </c>
      <c r="P356" s="37">
        <f>SUMIFS(СВЦЭМ!$J$34:$J$777,СВЦЭМ!$A$34:$A$777,$A356,СВЦЭМ!$B$34:$B$777,P$331)+'СЕТ СН'!$F$13-'СЕТ СН'!$F$21</f>
        <v>-141.18026143999998</v>
      </c>
      <c r="Q356" s="37">
        <f>SUMIFS(СВЦЭМ!$J$34:$J$777,СВЦЭМ!$A$34:$A$777,$A356,СВЦЭМ!$B$34:$B$777,Q$331)+'СЕТ СН'!$F$13-'СЕТ СН'!$F$21</f>
        <v>-145.88803855999998</v>
      </c>
      <c r="R356" s="37">
        <f>SUMIFS(СВЦЭМ!$J$34:$J$777,СВЦЭМ!$A$34:$A$777,$A356,СВЦЭМ!$B$34:$B$777,R$331)+'СЕТ СН'!$F$13-'СЕТ СН'!$F$21</f>
        <v>-147.90113041000001</v>
      </c>
      <c r="S356" s="37">
        <f>SUMIFS(СВЦЭМ!$J$34:$J$777,СВЦЭМ!$A$34:$A$777,$A356,СВЦЭМ!$B$34:$B$777,S$331)+'СЕТ СН'!$F$13-'СЕТ СН'!$F$21</f>
        <v>-141.56278910999998</v>
      </c>
      <c r="T356" s="37">
        <f>SUMIFS(СВЦЭМ!$J$34:$J$777,СВЦЭМ!$A$34:$A$777,$A356,СВЦЭМ!$B$34:$B$777,T$331)+'СЕТ СН'!$F$13-'СЕТ СН'!$F$21</f>
        <v>-120.69625508000001</v>
      </c>
      <c r="U356" s="37">
        <f>SUMIFS(СВЦЭМ!$J$34:$J$777,СВЦЭМ!$A$34:$A$777,$A356,СВЦЭМ!$B$34:$B$777,U$331)+'СЕТ СН'!$F$13-'СЕТ СН'!$F$21</f>
        <v>-108.63346501000001</v>
      </c>
      <c r="V356" s="37">
        <f>SUMIFS(СВЦЭМ!$J$34:$J$777,СВЦЭМ!$A$34:$A$777,$A356,СВЦЭМ!$B$34:$B$777,V$331)+'СЕТ СН'!$F$13-'СЕТ СН'!$F$21</f>
        <v>-118.44342108000001</v>
      </c>
      <c r="W356" s="37">
        <f>SUMIFS(СВЦЭМ!$J$34:$J$777,СВЦЭМ!$A$34:$A$777,$A356,СВЦЭМ!$B$34:$B$777,W$331)+'СЕТ СН'!$F$13-'СЕТ СН'!$F$21</f>
        <v>-91.61525451</v>
      </c>
      <c r="X356" s="37">
        <f>SUMIFS(СВЦЭМ!$J$34:$J$777,СВЦЭМ!$A$34:$A$777,$A356,СВЦЭМ!$B$34:$B$777,X$331)+'СЕТ СН'!$F$13-'СЕТ СН'!$F$21</f>
        <v>-93.222557689999974</v>
      </c>
      <c r="Y356" s="37">
        <f>SUMIFS(СВЦЭМ!$J$34:$J$777,СВЦЭМ!$A$34:$A$777,$A356,СВЦЭМ!$B$34:$B$777,Y$331)+'СЕТ СН'!$F$13-'СЕТ СН'!$F$21</f>
        <v>-62.997973900000034</v>
      </c>
    </row>
    <row r="357" spans="1:27" ht="15.75" x14ac:dyDescent="0.2">
      <c r="A357" s="36">
        <f t="shared" si="9"/>
        <v>43034</v>
      </c>
      <c r="B357" s="37">
        <f>SUMIFS(СВЦЭМ!$J$34:$J$777,СВЦЭМ!$A$34:$A$777,$A357,СВЦЭМ!$B$34:$B$777,B$331)+'СЕТ СН'!$F$13-'СЕТ СН'!$F$21</f>
        <v>-25.263367760000051</v>
      </c>
      <c r="C357" s="37">
        <f>SUMIFS(СВЦЭМ!$J$34:$J$777,СВЦЭМ!$A$34:$A$777,$A357,СВЦЭМ!$B$34:$B$777,C$331)+'СЕТ СН'!$F$13-'СЕТ СН'!$F$21</f>
        <v>14.452855509999949</v>
      </c>
      <c r="D357" s="37">
        <f>SUMIFS(СВЦЭМ!$J$34:$J$777,СВЦЭМ!$A$34:$A$777,$A357,СВЦЭМ!$B$34:$B$777,D$331)+'СЕТ СН'!$F$13-'СЕТ СН'!$F$21</f>
        <v>23.737016960000005</v>
      </c>
      <c r="E357" s="37">
        <f>SUMIFS(СВЦЭМ!$J$34:$J$777,СВЦЭМ!$A$34:$A$777,$A357,СВЦЭМ!$B$34:$B$777,E$331)+'СЕТ СН'!$F$13-'СЕТ СН'!$F$21</f>
        <v>28.853284600000052</v>
      </c>
      <c r="F357" s="37">
        <f>SUMIFS(СВЦЭМ!$J$34:$J$777,СВЦЭМ!$A$34:$A$777,$A357,СВЦЭМ!$B$34:$B$777,F$331)+'СЕТ СН'!$F$13-'СЕТ СН'!$F$21</f>
        <v>25.130253580000044</v>
      </c>
      <c r="G357" s="37">
        <f>SUMIFS(СВЦЭМ!$J$34:$J$777,СВЦЭМ!$A$34:$A$777,$A357,СВЦЭМ!$B$34:$B$777,G$331)+'СЕТ СН'!$F$13-'СЕТ СН'!$F$21</f>
        <v>17.383434029999989</v>
      </c>
      <c r="H357" s="37">
        <f>SUMIFS(СВЦЭМ!$J$34:$J$777,СВЦЭМ!$A$34:$A$777,$A357,СВЦЭМ!$B$34:$B$777,H$331)+'СЕТ СН'!$F$13-'СЕТ СН'!$F$21</f>
        <v>-33.214183000000048</v>
      </c>
      <c r="I357" s="37">
        <f>SUMIFS(СВЦЭМ!$J$34:$J$777,СВЦЭМ!$A$34:$A$777,$A357,СВЦЭМ!$B$34:$B$777,I$331)+'СЕТ СН'!$F$13-'СЕТ СН'!$F$21</f>
        <v>-55.48098066</v>
      </c>
      <c r="J357" s="37">
        <f>SUMIFS(СВЦЭМ!$J$34:$J$777,СВЦЭМ!$A$34:$A$777,$A357,СВЦЭМ!$B$34:$B$777,J$331)+'СЕТ СН'!$F$13-'СЕТ СН'!$F$21</f>
        <v>-77.474895090000018</v>
      </c>
      <c r="K357" s="37">
        <f>SUMIFS(СВЦЭМ!$J$34:$J$777,СВЦЭМ!$A$34:$A$777,$A357,СВЦЭМ!$B$34:$B$777,K$331)+'СЕТ СН'!$F$13-'СЕТ СН'!$F$21</f>
        <v>-100.41800348999999</v>
      </c>
      <c r="L357" s="37">
        <f>SUMIFS(СВЦЭМ!$J$34:$J$777,СВЦЭМ!$A$34:$A$777,$A357,СВЦЭМ!$B$34:$B$777,L$331)+'СЕТ СН'!$F$13-'СЕТ СН'!$F$21</f>
        <v>-105.49188293999998</v>
      </c>
      <c r="M357" s="37">
        <f>SUMIFS(СВЦЭМ!$J$34:$J$777,СВЦЭМ!$A$34:$A$777,$A357,СВЦЭМ!$B$34:$B$777,M$331)+'СЕТ СН'!$F$13-'СЕТ СН'!$F$21</f>
        <v>-103.88316837999997</v>
      </c>
      <c r="N357" s="37">
        <f>SUMIFS(СВЦЭМ!$J$34:$J$777,СВЦЭМ!$A$34:$A$777,$A357,СВЦЭМ!$B$34:$B$777,N$331)+'СЕТ СН'!$F$13-'СЕТ СН'!$F$21</f>
        <v>-111.75816994000002</v>
      </c>
      <c r="O357" s="37">
        <f>SUMIFS(СВЦЭМ!$J$34:$J$777,СВЦЭМ!$A$34:$A$777,$A357,СВЦЭМ!$B$34:$B$777,O$331)+'СЕТ СН'!$F$13-'СЕТ СН'!$F$21</f>
        <v>-109.61685019999999</v>
      </c>
      <c r="P357" s="37">
        <f>SUMIFS(СВЦЭМ!$J$34:$J$777,СВЦЭМ!$A$34:$A$777,$A357,СВЦЭМ!$B$34:$B$777,P$331)+'СЕТ СН'!$F$13-'СЕТ СН'!$F$21</f>
        <v>-114.20378047000003</v>
      </c>
      <c r="Q357" s="37">
        <f>SUMIFS(СВЦЭМ!$J$34:$J$777,СВЦЭМ!$A$34:$A$777,$A357,СВЦЭМ!$B$34:$B$777,Q$331)+'СЕТ СН'!$F$13-'СЕТ СН'!$F$21</f>
        <v>-118.33929453000002</v>
      </c>
      <c r="R357" s="37">
        <f>SUMIFS(СВЦЭМ!$J$34:$J$777,СВЦЭМ!$A$34:$A$777,$A357,СВЦЭМ!$B$34:$B$777,R$331)+'СЕТ СН'!$F$13-'СЕТ СН'!$F$21</f>
        <v>-121.19710775999999</v>
      </c>
      <c r="S357" s="37">
        <f>SUMIFS(СВЦЭМ!$J$34:$J$777,СВЦЭМ!$A$34:$A$777,$A357,СВЦЭМ!$B$34:$B$777,S$331)+'СЕТ СН'!$F$13-'СЕТ СН'!$F$21</f>
        <v>-112.29280668000001</v>
      </c>
      <c r="T357" s="37">
        <f>SUMIFS(СВЦЭМ!$J$34:$J$777,СВЦЭМ!$A$34:$A$777,$A357,СВЦЭМ!$B$34:$B$777,T$331)+'СЕТ СН'!$F$13-'СЕТ СН'!$F$21</f>
        <v>-92.133695729999999</v>
      </c>
      <c r="U357" s="37">
        <f>SUMIFS(СВЦЭМ!$J$34:$J$777,СВЦЭМ!$A$34:$A$777,$A357,СВЦЭМ!$B$34:$B$777,U$331)+'СЕТ СН'!$F$13-'СЕТ СН'!$F$21</f>
        <v>-82.356429219999995</v>
      </c>
      <c r="V357" s="37">
        <f>SUMIFS(СВЦЭМ!$J$34:$J$777,СВЦЭМ!$A$34:$A$777,$A357,СВЦЭМ!$B$34:$B$777,V$331)+'СЕТ СН'!$F$13-'СЕТ СН'!$F$21</f>
        <v>-94.617067829999996</v>
      </c>
      <c r="W357" s="37">
        <f>SUMIFS(СВЦЭМ!$J$34:$J$777,СВЦЭМ!$A$34:$A$777,$A357,СВЦЭМ!$B$34:$B$777,W$331)+'СЕТ СН'!$F$13-'СЕТ СН'!$F$21</f>
        <v>-106.82719742</v>
      </c>
      <c r="X357" s="37">
        <f>SUMIFS(СВЦЭМ!$J$34:$J$777,СВЦЭМ!$A$34:$A$777,$A357,СВЦЭМ!$B$34:$B$777,X$331)+'СЕТ СН'!$F$13-'СЕТ СН'!$F$21</f>
        <v>-84.540851099999998</v>
      </c>
      <c r="Y357" s="37">
        <f>SUMIFS(СВЦЭМ!$J$34:$J$777,СВЦЭМ!$A$34:$A$777,$A357,СВЦЭМ!$B$34:$B$777,Y$331)+'СЕТ СН'!$F$13-'СЕТ СН'!$F$21</f>
        <v>-68.864684440000019</v>
      </c>
    </row>
    <row r="358" spans="1:27" ht="15.75" x14ac:dyDescent="0.2">
      <c r="A358" s="36">
        <f t="shared" si="9"/>
        <v>43035</v>
      </c>
      <c r="B358" s="37">
        <f>SUMIFS(СВЦЭМ!$J$34:$J$777,СВЦЭМ!$A$34:$A$777,$A358,СВЦЭМ!$B$34:$B$777,B$331)+'СЕТ СН'!$F$13-'СЕТ СН'!$F$21</f>
        <v>3.5460490699999809</v>
      </c>
      <c r="C358" s="37">
        <f>SUMIFS(СВЦЭМ!$J$34:$J$777,СВЦЭМ!$A$34:$A$777,$A358,СВЦЭМ!$B$34:$B$777,C$331)+'СЕТ СН'!$F$13-'СЕТ СН'!$F$21</f>
        <v>25.013379360000044</v>
      </c>
      <c r="D358" s="37">
        <f>SUMIFS(СВЦЭМ!$J$34:$J$777,СВЦЭМ!$A$34:$A$777,$A358,СВЦЭМ!$B$34:$B$777,D$331)+'СЕТ СН'!$F$13-'СЕТ СН'!$F$21</f>
        <v>48.666363499999989</v>
      </c>
      <c r="E358" s="37">
        <f>SUMIFS(СВЦЭМ!$J$34:$J$777,СВЦЭМ!$A$34:$A$777,$A358,СВЦЭМ!$B$34:$B$777,E$331)+'СЕТ СН'!$F$13-'СЕТ СН'!$F$21</f>
        <v>48.947749830000021</v>
      </c>
      <c r="F358" s="37">
        <f>SUMIFS(СВЦЭМ!$J$34:$J$777,СВЦЭМ!$A$34:$A$777,$A358,СВЦЭМ!$B$34:$B$777,F$331)+'СЕТ СН'!$F$13-'СЕТ СН'!$F$21</f>
        <v>43.651156209999954</v>
      </c>
      <c r="G358" s="37">
        <f>SUMIFS(СВЦЭМ!$J$34:$J$777,СВЦЭМ!$A$34:$A$777,$A358,СВЦЭМ!$B$34:$B$777,G$331)+'СЕТ СН'!$F$13-'СЕТ СН'!$F$21</f>
        <v>37.918704570000045</v>
      </c>
      <c r="H358" s="37">
        <f>SUMIFS(СВЦЭМ!$J$34:$J$777,СВЦЭМ!$A$34:$A$777,$A358,СВЦЭМ!$B$34:$B$777,H$331)+'СЕТ СН'!$F$13-'СЕТ СН'!$F$21</f>
        <v>17.981131050000045</v>
      </c>
      <c r="I358" s="37">
        <f>SUMIFS(СВЦЭМ!$J$34:$J$777,СВЦЭМ!$A$34:$A$777,$A358,СВЦЭМ!$B$34:$B$777,I$331)+'СЕТ СН'!$F$13-'СЕТ СН'!$F$21</f>
        <v>-19.632485249999945</v>
      </c>
      <c r="J358" s="37">
        <f>SUMIFS(СВЦЭМ!$J$34:$J$777,СВЦЭМ!$A$34:$A$777,$A358,СВЦЭМ!$B$34:$B$777,J$331)+'СЕТ СН'!$F$13-'СЕТ СН'!$F$21</f>
        <v>-50.887781689999997</v>
      </c>
      <c r="K358" s="37">
        <f>SUMIFS(СВЦЭМ!$J$34:$J$777,СВЦЭМ!$A$34:$A$777,$A358,СВЦЭМ!$B$34:$B$777,K$331)+'СЕТ СН'!$F$13-'СЕТ СН'!$F$21</f>
        <v>-98.203540400000009</v>
      </c>
      <c r="L358" s="37">
        <f>SUMIFS(СВЦЭМ!$J$34:$J$777,СВЦЭМ!$A$34:$A$777,$A358,СВЦЭМ!$B$34:$B$777,L$331)+'СЕТ СН'!$F$13-'СЕТ СН'!$F$21</f>
        <v>-133.35274810999999</v>
      </c>
      <c r="M358" s="37">
        <f>SUMIFS(СВЦЭМ!$J$34:$J$777,СВЦЭМ!$A$34:$A$777,$A358,СВЦЭМ!$B$34:$B$777,M$331)+'СЕТ СН'!$F$13-'СЕТ СН'!$F$21</f>
        <v>-142.31044966000002</v>
      </c>
      <c r="N358" s="37">
        <f>SUMIFS(СВЦЭМ!$J$34:$J$777,СВЦЭМ!$A$34:$A$777,$A358,СВЦЭМ!$B$34:$B$777,N$331)+'СЕТ СН'!$F$13-'СЕТ СН'!$F$21</f>
        <v>-144.18294071000003</v>
      </c>
      <c r="O358" s="37">
        <f>SUMIFS(СВЦЭМ!$J$34:$J$777,СВЦЭМ!$A$34:$A$777,$A358,СВЦЭМ!$B$34:$B$777,O$331)+'СЕТ СН'!$F$13-'СЕТ СН'!$F$21</f>
        <v>-148.06880374000002</v>
      </c>
      <c r="P358" s="37">
        <f>SUMIFS(СВЦЭМ!$J$34:$J$777,СВЦЭМ!$A$34:$A$777,$A358,СВЦЭМ!$B$34:$B$777,P$331)+'СЕТ СН'!$F$13-'СЕТ СН'!$F$21</f>
        <v>-147.33500100999998</v>
      </c>
      <c r="Q358" s="37">
        <f>SUMIFS(СВЦЭМ!$J$34:$J$777,СВЦЭМ!$A$34:$A$777,$A358,СВЦЭМ!$B$34:$B$777,Q$331)+'СЕТ СН'!$F$13-'СЕТ СН'!$F$21</f>
        <v>-146.55175118</v>
      </c>
      <c r="R358" s="37">
        <f>SUMIFS(СВЦЭМ!$J$34:$J$777,СВЦЭМ!$A$34:$A$777,$A358,СВЦЭМ!$B$34:$B$777,R$331)+'СЕТ СН'!$F$13-'СЕТ СН'!$F$21</f>
        <v>-149.78082303000002</v>
      </c>
      <c r="S358" s="37">
        <f>SUMIFS(СВЦЭМ!$J$34:$J$777,СВЦЭМ!$A$34:$A$777,$A358,СВЦЭМ!$B$34:$B$777,S$331)+'СЕТ СН'!$F$13-'СЕТ СН'!$F$21</f>
        <v>-146.20386640999999</v>
      </c>
      <c r="T358" s="37">
        <f>SUMIFS(СВЦЭМ!$J$34:$J$777,СВЦЭМ!$A$34:$A$777,$A358,СВЦЭМ!$B$34:$B$777,T$331)+'СЕТ СН'!$F$13-'СЕТ СН'!$F$21</f>
        <v>-128.07646870000002</v>
      </c>
      <c r="U358" s="37">
        <f>SUMIFS(СВЦЭМ!$J$34:$J$777,СВЦЭМ!$A$34:$A$777,$A358,СВЦЭМ!$B$34:$B$777,U$331)+'СЕТ СН'!$F$13-'СЕТ СН'!$F$21</f>
        <v>-120.10979609999998</v>
      </c>
      <c r="V358" s="37">
        <f>SUMIFS(СВЦЭМ!$J$34:$J$777,СВЦЭМ!$A$34:$A$777,$A358,СВЦЭМ!$B$34:$B$777,V$331)+'СЕТ СН'!$F$13-'СЕТ СН'!$F$21</f>
        <v>-125.55458492999998</v>
      </c>
      <c r="W358" s="37">
        <f>SUMIFS(СВЦЭМ!$J$34:$J$777,СВЦЭМ!$A$34:$A$777,$A358,СВЦЭМ!$B$34:$B$777,W$331)+'СЕТ СН'!$F$13-'СЕТ СН'!$F$21</f>
        <v>-108.62858885000003</v>
      </c>
      <c r="X358" s="37">
        <f>SUMIFS(СВЦЭМ!$J$34:$J$777,СВЦЭМ!$A$34:$A$777,$A358,СВЦЭМ!$B$34:$B$777,X$331)+'СЕТ СН'!$F$13-'СЕТ СН'!$F$21</f>
        <v>-78.773273119999999</v>
      </c>
      <c r="Y358" s="37">
        <f>SUMIFS(СВЦЭМ!$J$34:$J$777,СВЦЭМ!$A$34:$A$777,$A358,СВЦЭМ!$B$34:$B$777,Y$331)+'СЕТ СН'!$F$13-'СЕТ СН'!$F$21</f>
        <v>-38.989107849999982</v>
      </c>
    </row>
    <row r="359" spans="1:27" ht="15.75" x14ac:dyDescent="0.2">
      <c r="A359" s="36">
        <f t="shared" si="9"/>
        <v>43036</v>
      </c>
      <c r="B359" s="37">
        <f>SUMIFS(СВЦЭМ!$J$34:$J$777,СВЦЭМ!$A$34:$A$777,$A359,СВЦЭМ!$B$34:$B$777,B$331)+'СЕТ СН'!$F$13-'СЕТ СН'!$F$21</f>
        <v>10.082332840000049</v>
      </c>
      <c r="C359" s="37">
        <f>SUMIFS(СВЦЭМ!$J$34:$J$777,СВЦЭМ!$A$34:$A$777,$A359,СВЦЭМ!$B$34:$B$777,C$331)+'СЕТ СН'!$F$13-'СЕТ СН'!$F$21</f>
        <v>11.296161579999989</v>
      </c>
      <c r="D359" s="37">
        <f>SUMIFS(СВЦЭМ!$J$34:$J$777,СВЦЭМ!$A$34:$A$777,$A359,СВЦЭМ!$B$34:$B$777,D$331)+'СЕТ СН'!$F$13-'СЕТ СН'!$F$21</f>
        <v>27.574842719999992</v>
      </c>
      <c r="E359" s="37">
        <f>SUMIFS(СВЦЭМ!$J$34:$J$777,СВЦЭМ!$A$34:$A$777,$A359,СВЦЭМ!$B$34:$B$777,E$331)+'СЕТ СН'!$F$13-'СЕТ СН'!$F$21</f>
        <v>24.854851319999966</v>
      </c>
      <c r="F359" s="37">
        <f>SUMIFS(СВЦЭМ!$J$34:$J$777,СВЦЭМ!$A$34:$A$777,$A359,СВЦЭМ!$B$34:$B$777,F$331)+'СЕТ СН'!$F$13-'СЕТ СН'!$F$21</f>
        <v>25.552783249999948</v>
      </c>
      <c r="G359" s="37">
        <f>SUMIFS(СВЦЭМ!$J$34:$J$777,СВЦЭМ!$A$34:$A$777,$A359,СВЦЭМ!$B$34:$B$777,G$331)+'СЕТ СН'!$F$13-'СЕТ СН'!$F$21</f>
        <v>23.236308099999974</v>
      </c>
      <c r="H359" s="37">
        <f>SUMIFS(СВЦЭМ!$J$34:$J$777,СВЦЭМ!$A$34:$A$777,$A359,СВЦЭМ!$B$34:$B$777,H$331)+'СЕТ СН'!$F$13-'СЕТ СН'!$F$21</f>
        <v>14.185538220000012</v>
      </c>
      <c r="I359" s="37">
        <f>SUMIFS(СВЦЭМ!$J$34:$J$777,СВЦЭМ!$A$34:$A$777,$A359,СВЦЭМ!$B$34:$B$777,I$331)+'СЕТ СН'!$F$13-'СЕТ СН'!$F$21</f>
        <v>-19.83931229999996</v>
      </c>
      <c r="J359" s="37">
        <f>SUMIFS(СВЦЭМ!$J$34:$J$777,СВЦЭМ!$A$34:$A$777,$A359,СВЦЭМ!$B$34:$B$777,J$331)+'СЕТ СН'!$F$13-'СЕТ СН'!$F$21</f>
        <v>-67.196758199999977</v>
      </c>
      <c r="K359" s="37">
        <f>SUMIFS(СВЦЭМ!$J$34:$J$777,СВЦЭМ!$A$34:$A$777,$A359,СВЦЭМ!$B$34:$B$777,K$331)+'СЕТ СН'!$F$13-'СЕТ СН'!$F$21</f>
        <v>-96.617144100000019</v>
      </c>
      <c r="L359" s="37">
        <f>SUMIFS(СВЦЭМ!$J$34:$J$777,СВЦЭМ!$A$34:$A$777,$A359,СВЦЭМ!$B$34:$B$777,L$331)+'СЕТ СН'!$F$13-'СЕТ СН'!$F$21</f>
        <v>-125.18139113000001</v>
      </c>
      <c r="M359" s="37">
        <f>SUMIFS(СВЦЭМ!$J$34:$J$777,СВЦЭМ!$A$34:$A$777,$A359,СВЦЭМ!$B$34:$B$777,M$331)+'СЕТ СН'!$F$13-'СЕТ СН'!$F$21</f>
        <v>-129.84313899</v>
      </c>
      <c r="N359" s="37">
        <f>SUMIFS(СВЦЭМ!$J$34:$J$777,СВЦЭМ!$A$34:$A$777,$A359,СВЦЭМ!$B$34:$B$777,N$331)+'СЕТ СН'!$F$13-'СЕТ СН'!$F$21</f>
        <v>-135.29925513000001</v>
      </c>
      <c r="O359" s="37">
        <f>SUMIFS(СВЦЭМ!$J$34:$J$777,СВЦЭМ!$A$34:$A$777,$A359,СВЦЭМ!$B$34:$B$777,O$331)+'СЕТ СН'!$F$13-'СЕТ СН'!$F$21</f>
        <v>-140.24488410999999</v>
      </c>
      <c r="P359" s="37">
        <f>SUMIFS(СВЦЭМ!$J$34:$J$777,СВЦЭМ!$A$34:$A$777,$A359,СВЦЭМ!$B$34:$B$777,P$331)+'СЕТ СН'!$F$13-'СЕТ СН'!$F$21</f>
        <v>-131.98934446999999</v>
      </c>
      <c r="Q359" s="37">
        <f>SUMIFS(СВЦЭМ!$J$34:$J$777,СВЦЭМ!$A$34:$A$777,$A359,СВЦЭМ!$B$34:$B$777,Q$331)+'СЕТ СН'!$F$13-'СЕТ СН'!$F$21</f>
        <v>-128.52348303999997</v>
      </c>
      <c r="R359" s="37">
        <f>SUMIFS(СВЦЭМ!$J$34:$J$777,СВЦЭМ!$A$34:$A$777,$A359,СВЦЭМ!$B$34:$B$777,R$331)+'СЕТ СН'!$F$13-'СЕТ СН'!$F$21</f>
        <v>-132.83306540000001</v>
      </c>
      <c r="S359" s="37">
        <f>SUMIFS(СВЦЭМ!$J$34:$J$777,СВЦЭМ!$A$34:$A$777,$A359,СВЦЭМ!$B$34:$B$777,S$331)+'СЕТ СН'!$F$13-'СЕТ СН'!$F$21</f>
        <v>-124.77572800000002</v>
      </c>
      <c r="T359" s="37">
        <f>SUMIFS(СВЦЭМ!$J$34:$J$777,СВЦЭМ!$A$34:$A$777,$A359,СВЦЭМ!$B$34:$B$777,T$331)+'СЕТ СН'!$F$13-'СЕТ СН'!$F$21</f>
        <v>-111.27239033000001</v>
      </c>
      <c r="U359" s="37">
        <f>SUMIFS(СВЦЭМ!$J$34:$J$777,СВЦЭМ!$A$34:$A$777,$A359,СВЦЭМ!$B$34:$B$777,U$331)+'СЕТ СН'!$F$13-'СЕТ СН'!$F$21</f>
        <v>-114.21035998000002</v>
      </c>
      <c r="V359" s="37">
        <f>SUMIFS(СВЦЭМ!$J$34:$J$777,СВЦЭМ!$A$34:$A$777,$A359,СВЦЭМ!$B$34:$B$777,V$331)+'СЕТ СН'!$F$13-'СЕТ СН'!$F$21</f>
        <v>-128.93721499999998</v>
      </c>
      <c r="W359" s="37">
        <f>SUMIFS(СВЦЭМ!$J$34:$J$777,СВЦЭМ!$A$34:$A$777,$A359,СВЦЭМ!$B$34:$B$777,W$331)+'СЕТ СН'!$F$13-'СЕТ СН'!$F$21</f>
        <v>-98.837038870000015</v>
      </c>
      <c r="X359" s="37">
        <f>SUMIFS(СВЦЭМ!$J$34:$J$777,СВЦЭМ!$A$34:$A$777,$A359,СВЦЭМ!$B$34:$B$777,X$331)+'СЕТ СН'!$F$13-'СЕТ СН'!$F$21</f>
        <v>-91.330752280000013</v>
      </c>
      <c r="Y359" s="37">
        <f>SUMIFS(СВЦЭМ!$J$34:$J$777,СВЦЭМ!$A$34:$A$777,$A359,СВЦЭМ!$B$34:$B$777,Y$331)+'СЕТ СН'!$F$13-'СЕТ СН'!$F$21</f>
        <v>-41.413409320000028</v>
      </c>
    </row>
    <row r="360" spans="1:27" ht="15.75" x14ac:dyDescent="0.2">
      <c r="A360" s="36">
        <f t="shared" si="9"/>
        <v>43037</v>
      </c>
      <c r="B360" s="37">
        <f>SUMIFS(СВЦЭМ!$J$34:$J$777,СВЦЭМ!$A$34:$A$777,$A360,СВЦЭМ!$B$34:$B$777,B$331)+'СЕТ СН'!$F$13-'СЕТ СН'!$F$21</f>
        <v>39.585180290000039</v>
      </c>
      <c r="C360" s="37">
        <f>SUMIFS(СВЦЭМ!$J$34:$J$777,СВЦЭМ!$A$34:$A$777,$A360,СВЦЭМ!$B$34:$B$777,C$331)+'СЕТ СН'!$F$13-'СЕТ СН'!$F$21</f>
        <v>28.965908929999955</v>
      </c>
      <c r="D360" s="37">
        <f>SUMIFS(СВЦЭМ!$J$34:$J$777,СВЦЭМ!$A$34:$A$777,$A360,СВЦЭМ!$B$34:$B$777,D$331)+'СЕТ СН'!$F$13-'СЕТ СН'!$F$21</f>
        <v>43.152185229999986</v>
      </c>
      <c r="E360" s="37">
        <f>SUMIFS(СВЦЭМ!$J$34:$J$777,СВЦЭМ!$A$34:$A$777,$A360,СВЦЭМ!$B$34:$B$777,E$331)+'СЕТ СН'!$F$13-'СЕТ СН'!$F$21</f>
        <v>42.432343349999996</v>
      </c>
      <c r="F360" s="37">
        <f>SUMIFS(СВЦЭМ!$J$34:$J$777,СВЦЭМ!$A$34:$A$777,$A360,СВЦЭМ!$B$34:$B$777,F$331)+'СЕТ СН'!$F$13-'СЕТ СН'!$F$21</f>
        <v>41.610321809999959</v>
      </c>
      <c r="G360" s="37">
        <f>SUMIFS(СВЦЭМ!$J$34:$J$777,СВЦЭМ!$A$34:$A$777,$A360,СВЦЭМ!$B$34:$B$777,G$331)+'СЕТ СН'!$F$13-'СЕТ СН'!$F$21</f>
        <v>43.232327820000023</v>
      </c>
      <c r="H360" s="37">
        <f>SUMIFS(СВЦЭМ!$J$34:$J$777,СВЦЭМ!$A$34:$A$777,$A360,СВЦЭМ!$B$34:$B$777,H$331)+'СЕТ СН'!$F$13-'СЕТ СН'!$F$21</f>
        <v>48.685469300000022</v>
      </c>
      <c r="I360" s="37">
        <f>SUMIFS(СВЦЭМ!$J$34:$J$777,СВЦЭМ!$A$34:$A$777,$A360,СВЦЭМ!$B$34:$B$777,I$331)+'СЕТ СН'!$F$13-'СЕТ СН'!$F$21</f>
        <v>45.612242690000016</v>
      </c>
      <c r="J360" s="37">
        <f>SUMIFS(СВЦЭМ!$J$34:$J$777,СВЦЭМ!$A$34:$A$777,$A360,СВЦЭМ!$B$34:$B$777,J$331)+'СЕТ СН'!$F$13-'СЕТ СН'!$F$21</f>
        <v>-17.704217279999966</v>
      </c>
      <c r="K360" s="37">
        <f>SUMIFS(СВЦЭМ!$J$34:$J$777,СВЦЭМ!$A$34:$A$777,$A360,СВЦЭМ!$B$34:$B$777,K$331)+'СЕТ СН'!$F$13-'СЕТ СН'!$F$21</f>
        <v>-83.388786410000023</v>
      </c>
      <c r="L360" s="37">
        <f>SUMIFS(СВЦЭМ!$J$34:$J$777,СВЦЭМ!$A$34:$A$777,$A360,СВЦЭМ!$B$34:$B$777,L$331)+'СЕТ СН'!$F$13-'СЕТ СН'!$F$21</f>
        <v>-138.33001007000001</v>
      </c>
      <c r="M360" s="37">
        <f>SUMIFS(СВЦЭМ!$J$34:$J$777,СВЦЭМ!$A$34:$A$777,$A360,СВЦЭМ!$B$34:$B$777,M$331)+'СЕТ СН'!$F$13-'СЕТ СН'!$F$21</f>
        <v>-161.38217071000003</v>
      </c>
      <c r="N360" s="37">
        <f>SUMIFS(СВЦЭМ!$J$34:$J$777,СВЦЭМ!$A$34:$A$777,$A360,СВЦЭМ!$B$34:$B$777,N$331)+'СЕТ СН'!$F$13-'СЕТ СН'!$F$21</f>
        <v>-156.71148247000002</v>
      </c>
      <c r="O360" s="37">
        <f>SUMIFS(СВЦЭМ!$J$34:$J$777,СВЦЭМ!$A$34:$A$777,$A360,СВЦЭМ!$B$34:$B$777,O$331)+'СЕТ СН'!$F$13-'СЕТ СН'!$F$21</f>
        <v>-148.64233932000002</v>
      </c>
      <c r="P360" s="37">
        <f>SUMIFS(СВЦЭМ!$J$34:$J$777,СВЦЭМ!$A$34:$A$777,$A360,СВЦЭМ!$B$34:$B$777,P$331)+'СЕТ СН'!$F$13-'СЕТ СН'!$F$21</f>
        <v>-117.50155503000002</v>
      </c>
      <c r="Q360" s="37">
        <f>SUMIFS(СВЦЭМ!$J$34:$J$777,СВЦЭМ!$A$34:$A$777,$A360,СВЦЭМ!$B$34:$B$777,Q$331)+'СЕТ СН'!$F$13-'СЕТ СН'!$F$21</f>
        <v>-121.85304088999999</v>
      </c>
      <c r="R360" s="37">
        <f>SUMIFS(СВЦЭМ!$J$34:$J$777,СВЦЭМ!$A$34:$A$777,$A360,СВЦЭМ!$B$34:$B$777,R$331)+'СЕТ СН'!$F$13-'СЕТ СН'!$F$21</f>
        <v>-124.10570811999997</v>
      </c>
      <c r="S360" s="37">
        <f>SUMIFS(СВЦЭМ!$J$34:$J$777,СВЦЭМ!$A$34:$A$777,$A360,СВЦЭМ!$B$34:$B$777,S$331)+'СЕТ СН'!$F$13-'СЕТ СН'!$F$21</f>
        <v>-118.46657534000002</v>
      </c>
      <c r="T360" s="37">
        <f>SUMIFS(СВЦЭМ!$J$34:$J$777,СВЦЭМ!$A$34:$A$777,$A360,СВЦЭМ!$B$34:$B$777,T$331)+'СЕТ СН'!$F$13-'СЕТ СН'!$F$21</f>
        <v>-155.25032411000001</v>
      </c>
      <c r="U360" s="37">
        <f>SUMIFS(СВЦЭМ!$J$34:$J$777,СВЦЭМ!$A$34:$A$777,$A360,СВЦЭМ!$B$34:$B$777,U$331)+'СЕТ СН'!$F$13-'СЕТ СН'!$F$21</f>
        <v>-156.31109192999998</v>
      </c>
      <c r="V360" s="37">
        <f>SUMIFS(СВЦЭМ!$J$34:$J$777,СВЦЭМ!$A$34:$A$777,$A360,СВЦЭМ!$B$34:$B$777,V$331)+'СЕТ СН'!$F$13-'СЕТ СН'!$F$21</f>
        <v>-143.02368498999999</v>
      </c>
      <c r="W360" s="37">
        <f>SUMIFS(СВЦЭМ!$J$34:$J$777,СВЦЭМ!$A$34:$A$777,$A360,СВЦЭМ!$B$34:$B$777,W$331)+'СЕТ СН'!$F$13-'СЕТ СН'!$F$21</f>
        <v>-94.560172599999987</v>
      </c>
      <c r="X360" s="37">
        <f>SUMIFS(СВЦЭМ!$J$34:$J$777,СВЦЭМ!$A$34:$A$777,$A360,СВЦЭМ!$B$34:$B$777,X$331)+'СЕТ СН'!$F$13-'СЕТ СН'!$F$21</f>
        <v>-30.128780829999982</v>
      </c>
      <c r="Y360" s="37">
        <f>SUMIFS(СВЦЭМ!$J$34:$J$777,СВЦЭМ!$A$34:$A$777,$A360,СВЦЭМ!$B$34:$B$777,Y$331)+'СЕТ СН'!$F$13-'СЕТ СН'!$F$21</f>
        <v>16.432206790000009</v>
      </c>
    </row>
    <row r="361" spans="1:27" ht="15.75" x14ac:dyDescent="0.2">
      <c r="A361" s="36">
        <f t="shared" si="9"/>
        <v>43038</v>
      </c>
      <c r="B361" s="37">
        <f>SUMIFS(СВЦЭМ!$J$34:$J$777,СВЦЭМ!$A$34:$A$777,$A361,СВЦЭМ!$B$34:$B$777,B$331)+'СЕТ СН'!$F$13-'СЕТ СН'!$F$21</f>
        <v>-14.367684899999972</v>
      </c>
      <c r="C361" s="37">
        <f>SUMIFS(СВЦЭМ!$J$34:$J$777,СВЦЭМ!$A$34:$A$777,$A361,СВЦЭМ!$B$34:$B$777,C$331)+'СЕТ СН'!$F$13-'СЕТ СН'!$F$21</f>
        <v>-27.023265609999953</v>
      </c>
      <c r="D361" s="37">
        <f>SUMIFS(СВЦЭМ!$J$34:$J$777,СВЦЭМ!$A$34:$A$777,$A361,СВЦЭМ!$B$34:$B$777,D$331)+'СЕТ СН'!$F$13-'СЕТ СН'!$F$21</f>
        <v>-33.692040760000054</v>
      </c>
      <c r="E361" s="37">
        <f>SUMIFS(СВЦЭМ!$J$34:$J$777,СВЦЭМ!$A$34:$A$777,$A361,СВЦЭМ!$B$34:$B$777,E$331)+'СЕТ СН'!$F$13-'СЕТ СН'!$F$21</f>
        <v>-14.540122379999957</v>
      </c>
      <c r="F361" s="37">
        <f>SUMIFS(СВЦЭМ!$J$34:$J$777,СВЦЭМ!$A$34:$A$777,$A361,СВЦЭМ!$B$34:$B$777,F$331)+'СЕТ СН'!$F$13-'СЕТ СН'!$F$21</f>
        <v>-35.890684029999989</v>
      </c>
      <c r="G361" s="37">
        <f>SUMIFS(СВЦЭМ!$J$34:$J$777,СВЦЭМ!$A$34:$A$777,$A361,СВЦЭМ!$B$34:$B$777,G$331)+'СЕТ СН'!$F$13-'СЕТ СН'!$F$21</f>
        <v>-27.357711079999945</v>
      </c>
      <c r="H361" s="37">
        <f>SUMIFS(СВЦЭМ!$J$34:$J$777,СВЦЭМ!$A$34:$A$777,$A361,СВЦЭМ!$B$34:$B$777,H$331)+'СЕТ СН'!$F$13-'СЕТ СН'!$F$21</f>
        <v>-14.090027989999953</v>
      </c>
      <c r="I361" s="37">
        <f>SUMIFS(СВЦЭМ!$J$34:$J$777,СВЦЭМ!$A$34:$A$777,$A361,СВЦЭМ!$B$34:$B$777,I$331)+'СЕТ СН'!$F$13-'СЕТ СН'!$F$21</f>
        <v>-18.350964910000016</v>
      </c>
      <c r="J361" s="37">
        <f>SUMIFS(СВЦЭМ!$J$34:$J$777,СВЦЭМ!$A$34:$A$777,$A361,СВЦЭМ!$B$34:$B$777,J$331)+'СЕТ СН'!$F$13-'СЕТ СН'!$F$21</f>
        <v>-51.971153189999995</v>
      </c>
      <c r="K361" s="37">
        <f>SUMIFS(СВЦЭМ!$J$34:$J$777,СВЦЭМ!$A$34:$A$777,$A361,СВЦЭМ!$B$34:$B$777,K$331)+'СЕТ СН'!$F$13-'СЕТ СН'!$F$21</f>
        <v>-106.04988908000001</v>
      </c>
      <c r="L361" s="37">
        <f>SUMIFS(СВЦЭМ!$J$34:$J$777,СВЦЭМ!$A$34:$A$777,$A361,СВЦЭМ!$B$34:$B$777,L$331)+'СЕТ СН'!$F$13-'СЕТ СН'!$F$21</f>
        <v>-119.18123706</v>
      </c>
      <c r="M361" s="37">
        <f>SUMIFS(СВЦЭМ!$J$34:$J$777,СВЦЭМ!$A$34:$A$777,$A361,СВЦЭМ!$B$34:$B$777,M$331)+'СЕТ СН'!$F$13-'СЕТ СН'!$F$21</f>
        <v>-120.05202711999999</v>
      </c>
      <c r="N361" s="37">
        <f>SUMIFS(СВЦЭМ!$J$34:$J$777,СВЦЭМ!$A$34:$A$777,$A361,СВЦЭМ!$B$34:$B$777,N$331)+'СЕТ СН'!$F$13-'СЕТ СН'!$F$21</f>
        <v>-126.52045866999998</v>
      </c>
      <c r="O361" s="37">
        <f>SUMIFS(СВЦЭМ!$J$34:$J$777,СВЦЭМ!$A$34:$A$777,$A361,СВЦЭМ!$B$34:$B$777,O$331)+'СЕТ СН'!$F$13-'СЕТ СН'!$F$21</f>
        <v>-129.27909183999998</v>
      </c>
      <c r="P361" s="37">
        <f>SUMIFS(СВЦЭМ!$J$34:$J$777,СВЦЭМ!$A$34:$A$777,$A361,СВЦЭМ!$B$34:$B$777,P$331)+'СЕТ СН'!$F$13-'СЕТ СН'!$F$21</f>
        <v>-134.03779731999998</v>
      </c>
      <c r="Q361" s="37">
        <f>SUMIFS(СВЦЭМ!$J$34:$J$777,СВЦЭМ!$A$34:$A$777,$A361,СВЦЭМ!$B$34:$B$777,Q$331)+'СЕТ СН'!$F$13-'СЕТ СН'!$F$21</f>
        <v>-137.93112280999998</v>
      </c>
      <c r="R361" s="37">
        <f>SUMIFS(СВЦЭМ!$J$34:$J$777,СВЦЭМ!$A$34:$A$777,$A361,СВЦЭМ!$B$34:$B$777,R$331)+'СЕТ СН'!$F$13-'СЕТ СН'!$F$21</f>
        <v>-141.12147211000001</v>
      </c>
      <c r="S361" s="37">
        <f>SUMIFS(СВЦЭМ!$J$34:$J$777,СВЦЭМ!$A$34:$A$777,$A361,СВЦЭМ!$B$34:$B$777,S$331)+'СЕТ СН'!$F$13-'СЕТ СН'!$F$21</f>
        <v>-134.87175438000003</v>
      </c>
      <c r="T361" s="37">
        <f>SUMIFS(СВЦЭМ!$J$34:$J$777,СВЦЭМ!$A$34:$A$777,$A361,СВЦЭМ!$B$34:$B$777,T$331)+'СЕТ СН'!$F$13-'СЕТ СН'!$F$21</f>
        <v>-131.61714603000001</v>
      </c>
      <c r="U361" s="37">
        <f>SUMIFS(СВЦЭМ!$J$34:$J$777,СВЦЭМ!$A$34:$A$777,$A361,СВЦЭМ!$B$34:$B$777,U$331)+'СЕТ СН'!$F$13-'СЕТ СН'!$F$21</f>
        <v>-165.74123028000002</v>
      </c>
      <c r="V361" s="37">
        <f>SUMIFS(СВЦЭМ!$J$34:$J$777,СВЦЭМ!$A$34:$A$777,$A361,СВЦЭМ!$B$34:$B$777,V$331)+'СЕТ СН'!$F$13-'СЕТ СН'!$F$21</f>
        <v>-151.64622996999998</v>
      </c>
      <c r="W361" s="37">
        <f>SUMIFS(СВЦЭМ!$J$34:$J$777,СВЦЭМ!$A$34:$A$777,$A361,СВЦЭМ!$B$34:$B$777,W$331)+'СЕТ СН'!$F$13-'СЕТ СН'!$F$21</f>
        <v>-118.49224536000003</v>
      </c>
      <c r="X361" s="37">
        <f>SUMIFS(СВЦЭМ!$J$34:$J$777,СВЦЭМ!$A$34:$A$777,$A361,СВЦЭМ!$B$34:$B$777,X$331)+'СЕТ СН'!$F$13-'СЕТ СН'!$F$21</f>
        <v>-91.840991200000019</v>
      </c>
      <c r="Y361" s="37">
        <f>SUMIFS(СВЦЭМ!$J$34:$J$777,СВЦЭМ!$A$34:$A$777,$A361,СВЦЭМ!$B$34:$B$777,Y$331)+'СЕТ СН'!$F$13-'СЕТ СН'!$F$21</f>
        <v>-64.78054689999999</v>
      </c>
    </row>
    <row r="362" spans="1:27" ht="15.75" x14ac:dyDescent="0.2">
      <c r="A362" s="36">
        <f t="shared" si="9"/>
        <v>43039</v>
      </c>
      <c r="B362" s="37">
        <f>SUMIFS(СВЦЭМ!$J$34:$J$777,СВЦЭМ!$A$34:$A$777,$A362,СВЦЭМ!$B$34:$B$777,B$331)+'СЕТ СН'!$F$13-'СЕТ СН'!$F$21</f>
        <v>8.1350719900000286</v>
      </c>
      <c r="C362" s="37">
        <f>SUMIFS(СВЦЭМ!$J$34:$J$777,СВЦЭМ!$A$34:$A$777,$A362,СВЦЭМ!$B$34:$B$777,C$331)+'СЕТ СН'!$F$13-'СЕТ СН'!$F$21</f>
        <v>-2.0792905399999881</v>
      </c>
      <c r="D362" s="37">
        <f>SUMIFS(СВЦЭМ!$J$34:$J$777,СВЦЭМ!$A$34:$A$777,$A362,СВЦЭМ!$B$34:$B$777,D$331)+'СЕТ СН'!$F$13-'СЕТ СН'!$F$21</f>
        <v>23.919689640000001</v>
      </c>
      <c r="E362" s="37">
        <f>SUMIFS(СВЦЭМ!$J$34:$J$777,СВЦЭМ!$A$34:$A$777,$A362,СВЦЭМ!$B$34:$B$777,E$331)+'СЕТ СН'!$F$13-'СЕТ СН'!$F$21</f>
        <v>35.54461273000004</v>
      </c>
      <c r="F362" s="37">
        <f>SUMIFS(СВЦЭМ!$J$34:$J$777,СВЦЭМ!$A$34:$A$777,$A362,СВЦЭМ!$B$34:$B$777,F$331)+'СЕТ СН'!$F$13-'СЕТ СН'!$F$21</f>
        <v>36.317051930000048</v>
      </c>
      <c r="G362" s="37">
        <f>SUMIFS(СВЦЭМ!$J$34:$J$777,СВЦЭМ!$A$34:$A$777,$A362,СВЦЭМ!$B$34:$B$777,G$331)+'СЕТ СН'!$F$13-'СЕТ СН'!$F$21</f>
        <v>18.370331650000026</v>
      </c>
      <c r="H362" s="37">
        <f>SUMIFS(СВЦЭМ!$J$34:$J$777,СВЦЭМ!$A$34:$A$777,$A362,СВЦЭМ!$B$34:$B$777,H$331)+'СЕТ СН'!$F$13-'СЕТ СН'!$F$21</f>
        <v>-9.0591763999999557</v>
      </c>
      <c r="I362" s="37">
        <f>SUMIFS(СВЦЭМ!$J$34:$J$777,СВЦЭМ!$A$34:$A$777,$A362,СВЦЭМ!$B$34:$B$777,I$331)+'СЕТ СН'!$F$13-'СЕТ СН'!$F$21</f>
        <v>2.3416584999999941</v>
      </c>
      <c r="J362" s="37">
        <f>SUMIFS(СВЦЭМ!$J$34:$J$777,СВЦЭМ!$A$34:$A$777,$A362,СВЦЭМ!$B$34:$B$777,J$331)+'СЕТ СН'!$F$13-'СЕТ СН'!$F$21</f>
        <v>-28.341295130000049</v>
      </c>
      <c r="K362" s="37">
        <f>SUMIFS(СВЦЭМ!$J$34:$J$777,СВЦЭМ!$A$34:$A$777,$A362,СВЦЭМ!$B$34:$B$777,K$331)+'СЕТ СН'!$F$13-'СЕТ СН'!$F$21</f>
        <v>-78.137888229999987</v>
      </c>
      <c r="L362" s="37">
        <f>SUMIFS(СВЦЭМ!$J$34:$J$777,СВЦЭМ!$A$34:$A$777,$A362,СВЦЭМ!$B$34:$B$777,L$331)+'СЕТ СН'!$F$13-'СЕТ СН'!$F$21</f>
        <v>-104.98031336000003</v>
      </c>
      <c r="M362" s="37">
        <f>SUMIFS(СВЦЭМ!$J$34:$J$777,СВЦЭМ!$A$34:$A$777,$A362,СВЦЭМ!$B$34:$B$777,M$331)+'СЕТ СН'!$F$13-'СЕТ СН'!$F$21</f>
        <v>-104.84910812999999</v>
      </c>
      <c r="N362" s="37">
        <f>SUMIFS(СВЦЭМ!$J$34:$J$777,СВЦЭМ!$A$34:$A$777,$A362,СВЦЭМ!$B$34:$B$777,N$331)+'СЕТ СН'!$F$13-'СЕТ СН'!$F$21</f>
        <v>-110.25967392000001</v>
      </c>
      <c r="O362" s="37">
        <f>SUMIFS(СВЦЭМ!$J$34:$J$777,СВЦЭМ!$A$34:$A$777,$A362,СВЦЭМ!$B$34:$B$777,O$331)+'СЕТ СН'!$F$13-'СЕТ СН'!$F$21</f>
        <v>-108.65721091</v>
      </c>
      <c r="P362" s="37">
        <f>SUMIFS(СВЦЭМ!$J$34:$J$777,СВЦЭМ!$A$34:$A$777,$A362,СВЦЭМ!$B$34:$B$777,P$331)+'СЕТ СН'!$F$13-'СЕТ СН'!$F$21</f>
        <v>-112.55914568999998</v>
      </c>
      <c r="Q362" s="37">
        <f>SUMIFS(СВЦЭМ!$J$34:$J$777,СВЦЭМ!$A$34:$A$777,$A362,СВЦЭМ!$B$34:$B$777,Q$331)+'СЕТ СН'!$F$13-'СЕТ СН'!$F$21</f>
        <v>-113.04399916</v>
      </c>
      <c r="R362" s="37">
        <f>SUMIFS(СВЦЭМ!$J$34:$J$777,СВЦЭМ!$A$34:$A$777,$A362,СВЦЭМ!$B$34:$B$777,R$331)+'СЕТ СН'!$F$13-'СЕТ СН'!$F$21</f>
        <v>-118.14608701999998</v>
      </c>
      <c r="S362" s="37">
        <f>SUMIFS(СВЦЭМ!$J$34:$J$777,СВЦЭМ!$A$34:$A$777,$A362,СВЦЭМ!$B$34:$B$777,S$331)+'СЕТ СН'!$F$13-'СЕТ СН'!$F$21</f>
        <v>-113.22424647999998</v>
      </c>
      <c r="T362" s="37">
        <f>SUMIFS(СВЦЭМ!$J$34:$J$777,СВЦЭМ!$A$34:$A$777,$A362,СВЦЭМ!$B$34:$B$777,T$331)+'СЕТ СН'!$F$13-'СЕТ СН'!$F$21</f>
        <v>-136.69195834999999</v>
      </c>
      <c r="U362" s="37">
        <f>SUMIFS(СВЦЭМ!$J$34:$J$777,СВЦЭМ!$A$34:$A$777,$A362,СВЦЭМ!$B$34:$B$777,U$331)+'СЕТ СН'!$F$13-'СЕТ СН'!$F$21</f>
        <v>-162.70956983999997</v>
      </c>
      <c r="V362" s="37">
        <f>SUMIFS(СВЦЭМ!$J$34:$J$777,СВЦЭМ!$A$34:$A$777,$A362,СВЦЭМ!$B$34:$B$777,V$331)+'СЕТ СН'!$F$13-'СЕТ СН'!$F$21</f>
        <v>-141.91605788999999</v>
      </c>
      <c r="W362" s="37">
        <f>SUMIFS(СВЦЭМ!$J$34:$J$777,СВЦЭМ!$A$34:$A$777,$A362,СВЦЭМ!$B$34:$B$777,W$331)+'СЕТ СН'!$F$13-'СЕТ СН'!$F$21</f>
        <v>-110.38624116</v>
      </c>
      <c r="X362" s="37">
        <f>SUMIFS(СВЦЭМ!$J$34:$J$777,СВЦЭМ!$A$34:$A$777,$A362,СВЦЭМ!$B$34:$B$777,X$331)+'СЕТ СН'!$F$13-'СЕТ СН'!$F$21</f>
        <v>-75.342147679999982</v>
      </c>
      <c r="Y362" s="37">
        <f>SUMIFS(СВЦЭМ!$J$34:$J$777,СВЦЭМ!$A$34:$A$777,$A362,СВЦЭМ!$B$34:$B$777,Y$331)+'СЕТ СН'!$F$13-'СЕТ СН'!$F$21</f>
        <v>-35.853533670000047</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26"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27"/>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7" customFormat="1" ht="12.75" customHeight="1" x14ac:dyDescent="0.2">
      <c r="A366" s="128"/>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01.10.2017</v>
      </c>
      <c r="B367" s="37">
        <f>SUMIFS(СВЦЭМ!$K$34:$K$777,СВЦЭМ!$A$34:$A$777,$A367,СВЦЭМ!$B$34:$B$777,B$366)+'СЕТ СН'!$F$13-'СЕТ СН'!$F$21</f>
        <v>49.454211949999944</v>
      </c>
      <c r="C367" s="37">
        <f>SUMIFS(СВЦЭМ!$K$34:$K$777,СВЦЭМ!$A$34:$A$777,$A367,СВЦЭМ!$B$34:$B$777,C$366)+'СЕТ СН'!$F$13-'СЕТ СН'!$F$21</f>
        <v>126.43975387</v>
      </c>
      <c r="D367" s="37">
        <f>SUMIFS(СВЦЭМ!$K$34:$K$777,СВЦЭМ!$A$34:$A$777,$A367,СВЦЭМ!$B$34:$B$777,D$366)+'СЕТ СН'!$F$13-'СЕТ СН'!$F$21</f>
        <v>137.31864270999995</v>
      </c>
      <c r="E367" s="37">
        <f>SUMIFS(СВЦЭМ!$K$34:$K$777,СВЦЭМ!$A$34:$A$777,$A367,СВЦЭМ!$B$34:$B$777,E$366)+'СЕТ СН'!$F$13-'СЕТ СН'!$F$21</f>
        <v>128.74292027000001</v>
      </c>
      <c r="F367" s="37">
        <f>SUMIFS(СВЦЭМ!$K$34:$K$777,СВЦЭМ!$A$34:$A$777,$A367,СВЦЭМ!$B$34:$B$777,F$366)+'СЕТ СН'!$F$13-'СЕТ СН'!$F$21</f>
        <v>134.61092810000002</v>
      </c>
      <c r="G367" s="37">
        <f>SUMIFS(СВЦЭМ!$K$34:$K$777,СВЦЭМ!$A$34:$A$777,$A367,СВЦЭМ!$B$34:$B$777,G$366)+'СЕТ СН'!$F$13-'СЕТ СН'!$F$21</f>
        <v>134.82712160000005</v>
      </c>
      <c r="H367" s="37">
        <f>SUMIFS(СВЦЭМ!$K$34:$K$777,СВЦЭМ!$A$34:$A$777,$A367,СВЦЭМ!$B$34:$B$777,H$366)+'СЕТ СН'!$F$13-'СЕТ СН'!$F$21</f>
        <v>79.864535100000012</v>
      </c>
      <c r="I367" s="37">
        <f>SUMIFS(СВЦЭМ!$K$34:$K$777,СВЦЭМ!$A$34:$A$777,$A367,СВЦЭМ!$B$34:$B$777,I$366)+'СЕТ СН'!$F$13-'СЕТ СН'!$F$21</f>
        <v>22.279566010000053</v>
      </c>
      <c r="J367" s="37">
        <f>SUMIFS(СВЦЭМ!$K$34:$K$777,СВЦЭМ!$A$34:$A$777,$A367,СВЦЭМ!$B$34:$B$777,J$366)+'СЕТ СН'!$F$13-'СЕТ СН'!$F$21</f>
        <v>-47.357683800000018</v>
      </c>
      <c r="K367" s="37">
        <f>SUMIFS(СВЦЭМ!$K$34:$K$777,СВЦЭМ!$A$34:$A$777,$A367,СВЦЭМ!$B$34:$B$777,K$366)+'СЕТ СН'!$F$13-'СЕТ СН'!$F$21</f>
        <v>-109.17692123</v>
      </c>
      <c r="L367" s="37">
        <f>SUMIFS(СВЦЭМ!$K$34:$K$777,СВЦЭМ!$A$34:$A$777,$A367,СВЦЭМ!$B$34:$B$777,L$366)+'СЕТ СН'!$F$13-'СЕТ СН'!$F$21</f>
        <v>-131.84707879000001</v>
      </c>
      <c r="M367" s="37">
        <f>SUMIFS(СВЦЭМ!$K$34:$K$777,СВЦЭМ!$A$34:$A$777,$A367,СВЦЭМ!$B$34:$B$777,M$366)+'СЕТ СН'!$F$13-'СЕТ СН'!$F$21</f>
        <v>-154.86933489</v>
      </c>
      <c r="N367" s="37">
        <f>SUMIFS(СВЦЭМ!$K$34:$K$777,СВЦЭМ!$A$34:$A$777,$A367,СВЦЭМ!$B$34:$B$777,N$366)+'СЕТ СН'!$F$13-'СЕТ СН'!$F$21</f>
        <v>-148.55720093000002</v>
      </c>
      <c r="O367" s="37">
        <f>SUMIFS(СВЦЭМ!$K$34:$K$777,СВЦЭМ!$A$34:$A$777,$A367,СВЦЭМ!$B$34:$B$777,O$366)+'СЕТ СН'!$F$13-'СЕТ СН'!$F$21</f>
        <v>-149.23797717999997</v>
      </c>
      <c r="P367" s="37">
        <f>SUMIFS(СВЦЭМ!$K$34:$K$777,СВЦЭМ!$A$34:$A$777,$A367,СВЦЭМ!$B$34:$B$777,P$366)+'СЕТ СН'!$F$13-'СЕТ СН'!$F$21</f>
        <v>-151.96958269999999</v>
      </c>
      <c r="Q367" s="37">
        <f>SUMIFS(СВЦЭМ!$K$34:$K$777,СВЦЭМ!$A$34:$A$777,$A367,СВЦЭМ!$B$34:$B$777,Q$366)+'СЕТ СН'!$F$13-'СЕТ СН'!$F$21</f>
        <v>-154.76319265000001</v>
      </c>
      <c r="R367" s="37">
        <f>SUMIFS(СВЦЭМ!$K$34:$K$777,СВЦЭМ!$A$34:$A$777,$A367,СВЦЭМ!$B$34:$B$777,R$366)+'СЕТ СН'!$F$13-'СЕТ СН'!$F$21</f>
        <v>-155.77541269</v>
      </c>
      <c r="S367" s="37">
        <f>SUMIFS(СВЦЭМ!$K$34:$K$777,СВЦЭМ!$A$34:$A$777,$A367,СВЦЭМ!$B$34:$B$777,S$366)+'СЕТ СН'!$F$13-'СЕТ СН'!$F$21</f>
        <v>-155.63471220000002</v>
      </c>
      <c r="T367" s="37">
        <f>SUMIFS(СВЦЭМ!$K$34:$K$777,СВЦЭМ!$A$34:$A$777,$A367,СВЦЭМ!$B$34:$B$777,T$366)+'СЕТ СН'!$F$13-'СЕТ СН'!$F$21</f>
        <v>-157.49015751000002</v>
      </c>
      <c r="U367" s="37">
        <f>SUMIFS(СВЦЭМ!$K$34:$K$777,СВЦЭМ!$A$34:$A$777,$A367,СВЦЭМ!$B$34:$B$777,U$366)+'СЕТ СН'!$F$13-'СЕТ СН'!$F$21</f>
        <v>-159.78190562999998</v>
      </c>
      <c r="V367" s="37">
        <f>SUMIFS(СВЦЭМ!$K$34:$K$777,СВЦЭМ!$A$34:$A$777,$A367,СВЦЭМ!$B$34:$B$777,V$366)+'СЕТ СН'!$F$13-'СЕТ СН'!$F$21</f>
        <v>-154.61096415999998</v>
      </c>
      <c r="W367" s="37">
        <f>SUMIFS(СВЦЭМ!$K$34:$K$777,СВЦЭМ!$A$34:$A$777,$A367,СВЦЭМ!$B$34:$B$777,W$366)+'СЕТ СН'!$F$13-'СЕТ СН'!$F$21</f>
        <v>-94.165715299999988</v>
      </c>
      <c r="X367" s="37">
        <f>SUMIFS(СВЦЭМ!$K$34:$K$777,СВЦЭМ!$A$34:$A$777,$A367,СВЦЭМ!$B$34:$B$777,X$366)+'СЕТ СН'!$F$13-'СЕТ СН'!$F$21</f>
        <v>-44.560624189999999</v>
      </c>
      <c r="Y367" s="37">
        <f>SUMIFS(СВЦЭМ!$K$34:$K$777,СВЦЭМ!$A$34:$A$777,$A367,СВЦЭМ!$B$34:$B$777,Y$366)+'СЕТ СН'!$F$13-'СЕТ СН'!$F$21</f>
        <v>2.4224308999999948</v>
      </c>
      <c r="AA367" s="46"/>
    </row>
    <row r="368" spans="1:27" ht="15.75" x14ac:dyDescent="0.2">
      <c r="A368" s="36">
        <f>A367+1</f>
        <v>43010</v>
      </c>
      <c r="B368" s="37">
        <f>SUMIFS(СВЦЭМ!$K$34:$K$777,СВЦЭМ!$A$34:$A$777,$A368,СВЦЭМ!$B$34:$B$777,B$366)+'СЕТ СН'!$F$13-'СЕТ СН'!$F$21</f>
        <v>100.85351636999997</v>
      </c>
      <c r="C368" s="37">
        <f>SUMIFS(СВЦЭМ!$K$34:$K$777,СВЦЭМ!$A$34:$A$777,$A368,СВЦЭМ!$B$34:$B$777,C$366)+'СЕТ СН'!$F$13-'СЕТ СН'!$F$21</f>
        <v>138.66216856000005</v>
      </c>
      <c r="D368" s="37">
        <f>SUMIFS(СВЦЭМ!$K$34:$K$777,СВЦЭМ!$A$34:$A$777,$A368,СВЦЭМ!$B$34:$B$777,D$366)+'СЕТ СН'!$F$13-'СЕТ СН'!$F$21</f>
        <v>144.88952781</v>
      </c>
      <c r="E368" s="37">
        <f>SUMIFS(СВЦЭМ!$K$34:$K$777,СВЦЭМ!$A$34:$A$777,$A368,СВЦЭМ!$B$34:$B$777,E$366)+'СЕТ СН'!$F$13-'СЕТ СН'!$F$21</f>
        <v>151.35188155000003</v>
      </c>
      <c r="F368" s="37">
        <f>SUMIFS(СВЦЭМ!$K$34:$K$777,СВЦЭМ!$A$34:$A$777,$A368,СВЦЭМ!$B$34:$B$777,F$366)+'СЕТ СН'!$F$13-'СЕТ СН'!$F$21</f>
        <v>160.10265644000003</v>
      </c>
      <c r="G368" s="37">
        <f>SUMIFS(СВЦЭМ!$K$34:$K$777,СВЦЭМ!$A$34:$A$777,$A368,СВЦЭМ!$B$34:$B$777,G$366)+'СЕТ СН'!$F$13-'СЕТ СН'!$F$21</f>
        <v>151.99159803999999</v>
      </c>
      <c r="H368" s="37">
        <f>SUMIFS(СВЦЭМ!$K$34:$K$777,СВЦЭМ!$A$34:$A$777,$A368,СВЦЭМ!$B$34:$B$777,H$366)+'СЕТ СН'!$F$13-'СЕТ СН'!$F$21</f>
        <v>103.73173154000006</v>
      </c>
      <c r="I368" s="37">
        <f>SUMIFS(СВЦЭМ!$K$34:$K$777,СВЦЭМ!$A$34:$A$777,$A368,СВЦЭМ!$B$34:$B$777,I$366)+'СЕТ СН'!$F$13-'СЕТ СН'!$F$21</f>
        <v>51.247997469999973</v>
      </c>
      <c r="J368" s="37">
        <f>SUMIFS(СВЦЭМ!$K$34:$K$777,СВЦЭМ!$A$34:$A$777,$A368,СВЦЭМ!$B$34:$B$777,J$366)+'СЕТ СН'!$F$13-'СЕТ СН'!$F$21</f>
        <v>-11.879958089999946</v>
      </c>
      <c r="K368" s="37">
        <f>SUMIFS(СВЦЭМ!$K$34:$K$777,СВЦЭМ!$A$34:$A$777,$A368,СВЦЭМ!$B$34:$B$777,K$366)+'СЕТ СН'!$F$13-'СЕТ СН'!$F$21</f>
        <v>-91.991955529999984</v>
      </c>
      <c r="L368" s="37">
        <f>SUMIFS(СВЦЭМ!$K$34:$K$777,СВЦЭМ!$A$34:$A$777,$A368,СВЦЭМ!$B$34:$B$777,L$366)+'СЕТ СН'!$F$13-'СЕТ СН'!$F$21</f>
        <v>-142.67291721999999</v>
      </c>
      <c r="M368" s="37">
        <f>SUMIFS(СВЦЭМ!$K$34:$K$777,СВЦЭМ!$A$34:$A$777,$A368,СВЦЭМ!$B$34:$B$777,M$366)+'СЕТ СН'!$F$13-'СЕТ СН'!$F$21</f>
        <v>-163.66025397999999</v>
      </c>
      <c r="N368" s="37">
        <f>SUMIFS(СВЦЭМ!$K$34:$K$777,СВЦЭМ!$A$34:$A$777,$A368,СВЦЭМ!$B$34:$B$777,N$366)+'СЕТ СН'!$F$13-'СЕТ СН'!$F$21</f>
        <v>-158.39976175999999</v>
      </c>
      <c r="O368" s="37">
        <f>SUMIFS(СВЦЭМ!$K$34:$K$777,СВЦЭМ!$A$34:$A$777,$A368,СВЦЭМ!$B$34:$B$777,O$366)+'СЕТ СН'!$F$13-'СЕТ СН'!$F$21</f>
        <v>-160.6249598</v>
      </c>
      <c r="P368" s="37">
        <f>SUMIFS(СВЦЭМ!$K$34:$K$777,СВЦЭМ!$A$34:$A$777,$A368,СВЦЭМ!$B$34:$B$777,P$366)+'СЕТ СН'!$F$13-'СЕТ СН'!$F$21</f>
        <v>-152.71276941999997</v>
      </c>
      <c r="Q368" s="37">
        <f>SUMIFS(СВЦЭМ!$K$34:$K$777,СВЦЭМ!$A$34:$A$777,$A368,СВЦЭМ!$B$34:$B$777,Q$366)+'СЕТ СН'!$F$13-'СЕТ СН'!$F$21</f>
        <v>-147.22899652000001</v>
      </c>
      <c r="R368" s="37">
        <f>SUMIFS(СВЦЭМ!$K$34:$K$777,СВЦЭМ!$A$34:$A$777,$A368,СВЦЭМ!$B$34:$B$777,R$366)+'СЕТ СН'!$F$13-'СЕТ СН'!$F$21</f>
        <v>-143.97252809000003</v>
      </c>
      <c r="S368" s="37">
        <f>SUMIFS(СВЦЭМ!$K$34:$K$777,СВЦЭМ!$A$34:$A$777,$A368,СВЦЭМ!$B$34:$B$777,S$366)+'СЕТ СН'!$F$13-'СЕТ СН'!$F$21</f>
        <v>-153.76932991000001</v>
      </c>
      <c r="T368" s="37">
        <f>SUMIFS(СВЦЭМ!$K$34:$K$777,СВЦЭМ!$A$34:$A$777,$A368,СВЦЭМ!$B$34:$B$777,T$366)+'СЕТ СН'!$F$13-'СЕТ СН'!$F$21</f>
        <v>-165.41980133999999</v>
      </c>
      <c r="U368" s="37">
        <f>SUMIFS(СВЦЭМ!$K$34:$K$777,СВЦЭМ!$A$34:$A$777,$A368,СВЦЭМ!$B$34:$B$777,U$366)+'СЕТ СН'!$F$13-'СЕТ СН'!$F$21</f>
        <v>-146.84018400999997</v>
      </c>
      <c r="V368" s="37">
        <f>SUMIFS(СВЦЭМ!$K$34:$K$777,СВЦЭМ!$A$34:$A$777,$A368,СВЦЭМ!$B$34:$B$777,V$366)+'СЕТ СН'!$F$13-'СЕТ СН'!$F$21</f>
        <v>-147.33790150999999</v>
      </c>
      <c r="W368" s="37">
        <f>SUMIFS(СВЦЭМ!$K$34:$K$777,СВЦЭМ!$A$34:$A$777,$A368,СВЦЭМ!$B$34:$B$777,W$366)+'СЕТ СН'!$F$13-'СЕТ СН'!$F$21</f>
        <v>-103.66593482000002</v>
      </c>
      <c r="X368" s="37">
        <f>SUMIFS(СВЦЭМ!$K$34:$K$777,СВЦЭМ!$A$34:$A$777,$A368,СВЦЭМ!$B$34:$B$777,X$366)+'СЕТ СН'!$F$13-'СЕТ СН'!$F$21</f>
        <v>-56.937091620000047</v>
      </c>
      <c r="Y368" s="37">
        <f>SUMIFS(СВЦЭМ!$K$34:$K$777,СВЦЭМ!$A$34:$A$777,$A368,СВЦЭМ!$B$34:$B$777,Y$366)+'СЕТ СН'!$F$13-'СЕТ СН'!$F$21</f>
        <v>-7.1371223800000507</v>
      </c>
    </row>
    <row r="369" spans="1:25" ht="15.75" x14ac:dyDescent="0.2">
      <c r="A369" s="36">
        <f t="shared" ref="A369:A397" si="10">A368+1</f>
        <v>43011</v>
      </c>
      <c r="B369" s="37">
        <f>SUMIFS(СВЦЭМ!$K$34:$K$777,СВЦЭМ!$A$34:$A$777,$A369,СВЦЭМ!$B$34:$B$777,B$366)+'СЕТ СН'!$F$13-'СЕТ СН'!$F$21</f>
        <v>10.413553709999974</v>
      </c>
      <c r="C369" s="37">
        <f>SUMIFS(СВЦЭМ!$K$34:$K$777,СВЦЭМ!$A$34:$A$777,$A369,СВЦЭМ!$B$34:$B$777,C$366)+'СЕТ СН'!$F$13-'СЕТ СН'!$F$21</f>
        <v>48.925087640000015</v>
      </c>
      <c r="D369" s="37">
        <f>SUMIFS(СВЦЭМ!$K$34:$K$777,СВЦЭМ!$A$34:$A$777,$A369,СВЦЭМ!$B$34:$B$777,D$366)+'СЕТ СН'!$F$13-'СЕТ СН'!$F$21</f>
        <v>67.319566720000012</v>
      </c>
      <c r="E369" s="37">
        <f>SUMIFS(СВЦЭМ!$K$34:$K$777,СВЦЭМ!$A$34:$A$777,$A369,СВЦЭМ!$B$34:$B$777,E$366)+'СЕТ СН'!$F$13-'СЕТ СН'!$F$21</f>
        <v>70.016565710000009</v>
      </c>
      <c r="F369" s="37">
        <f>SUMIFS(СВЦЭМ!$K$34:$K$777,СВЦЭМ!$A$34:$A$777,$A369,СВЦЭМ!$B$34:$B$777,F$366)+'СЕТ СН'!$F$13-'СЕТ СН'!$F$21</f>
        <v>68.855035039999962</v>
      </c>
      <c r="G369" s="37">
        <f>SUMIFS(СВЦЭМ!$K$34:$K$777,СВЦЭМ!$A$34:$A$777,$A369,СВЦЭМ!$B$34:$B$777,G$366)+'СЕТ СН'!$F$13-'СЕТ СН'!$F$21</f>
        <v>60.88268413000003</v>
      </c>
      <c r="H369" s="37">
        <f>SUMIFS(СВЦЭМ!$K$34:$K$777,СВЦЭМ!$A$34:$A$777,$A369,СВЦЭМ!$B$34:$B$777,H$366)+'СЕТ СН'!$F$13-'СЕТ СН'!$F$21</f>
        <v>19.283644060000029</v>
      </c>
      <c r="I369" s="37">
        <f>SUMIFS(СВЦЭМ!$K$34:$K$777,СВЦЭМ!$A$34:$A$777,$A369,СВЦЭМ!$B$34:$B$777,I$366)+'СЕТ СН'!$F$13-'СЕТ СН'!$F$21</f>
        <v>-11.391286980000018</v>
      </c>
      <c r="J369" s="37">
        <f>SUMIFS(СВЦЭМ!$K$34:$K$777,СВЦЭМ!$A$34:$A$777,$A369,СВЦЭМ!$B$34:$B$777,J$366)+'СЕТ СН'!$F$13-'СЕТ СН'!$F$21</f>
        <v>-39.037497519999988</v>
      </c>
      <c r="K369" s="37">
        <f>SUMIFS(СВЦЭМ!$K$34:$K$777,СВЦЭМ!$A$34:$A$777,$A369,СВЦЭМ!$B$34:$B$777,K$366)+'СЕТ СН'!$F$13-'СЕТ СН'!$F$21</f>
        <v>-89.79240845999999</v>
      </c>
      <c r="L369" s="37">
        <f>SUMIFS(СВЦЭМ!$K$34:$K$777,СВЦЭМ!$A$34:$A$777,$A369,СВЦЭМ!$B$34:$B$777,L$366)+'СЕТ СН'!$F$13-'СЕТ СН'!$F$21</f>
        <v>-134.51938761000002</v>
      </c>
      <c r="M369" s="37">
        <f>SUMIFS(СВЦЭМ!$K$34:$K$777,СВЦЭМ!$A$34:$A$777,$A369,СВЦЭМ!$B$34:$B$777,M$366)+'СЕТ СН'!$F$13-'СЕТ СН'!$F$21</f>
        <v>-156.20059961999999</v>
      </c>
      <c r="N369" s="37">
        <f>SUMIFS(СВЦЭМ!$K$34:$K$777,СВЦЭМ!$A$34:$A$777,$A369,СВЦЭМ!$B$34:$B$777,N$366)+'СЕТ СН'!$F$13-'СЕТ СН'!$F$21</f>
        <v>-161.82835494</v>
      </c>
      <c r="O369" s="37">
        <f>SUMIFS(СВЦЭМ!$K$34:$K$777,СВЦЭМ!$A$34:$A$777,$A369,СВЦЭМ!$B$34:$B$777,O$366)+'СЕТ СН'!$F$13-'СЕТ СН'!$F$21</f>
        <v>-158.49161835000001</v>
      </c>
      <c r="P369" s="37">
        <f>SUMIFS(СВЦЭМ!$K$34:$K$777,СВЦЭМ!$A$34:$A$777,$A369,СВЦЭМ!$B$34:$B$777,P$366)+'СЕТ СН'!$F$13-'СЕТ СН'!$F$21</f>
        <v>-158.64250992000001</v>
      </c>
      <c r="Q369" s="37">
        <f>SUMIFS(СВЦЭМ!$K$34:$K$777,СВЦЭМ!$A$34:$A$777,$A369,СВЦЭМ!$B$34:$B$777,Q$366)+'СЕТ СН'!$F$13-'СЕТ СН'!$F$21</f>
        <v>-159.12793015</v>
      </c>
      <c r="R369" s="37">
        <f>SUMIFS(СВЦЭМ!$K$34:$K$777,СВЦЭМ!$A$34:$A$777,$A369,СВЦЭМ!$B$34:$B$777,R$366)+'СЕТ СН'!$F$13-'СЕТ СН'!$F$21</f>
        <v>-159.05193348</v>
      </c>
      <c r="S369" s="37">
        <f>SUMIFS(СВЦЭМ!$K$34:$K$777,СВЦЭМ!$A$34:$A$777,$A369,СВЦЭМ!$B$34:$B$777,S$366)+'СЕТ СН'!$F$13-'СЕТ СН'!$F$21</f>
        <v>-160.00098014000002</v>
      </c>
      <c r="T369" s="37">
        <f>SUMIFS(СВЦЭМ!$K$34:$K$777,СВЦЭМ!$A$34:$A$777,$A369,СВЦЭМ!$B$34:$B$777,T$366)+'СЕТ СН'!$F$13-'СЕТ СН'!$F$21</f>
        <v>-158.96913726000002</v>
      </c>
      <c r="U369" s="37">
        <f>SUMIFS(СВЦЭМ!$K$34:$K$777,СВЦЭМ!$A$34:$A$777,$A369,СВЦЭМ!$B$34:$B$777,U$366)+'СЕТ СН'!$F$13-'СЕТ СН'!$F$21</f>
        <v>-139.76860671999998</v>
      </c>
      <c r="V369" s="37">
        <f>SUMIFS(СВЦЭМ!$K$34:$K$777,СВЦЭМ!$A$34:$A$777,$A369,СВЦЭМ!$B$34:$B$777,V$366)+'СЕТ СН'!$F$13-'СЕТ СН'!$F$21</f>
        <v>-142.92499601999998</v>
      </c>
      <c r="W369" s="37">
        <f>SUMIFS(СВЦЭМ!$K$34:$K$777,СВЦЭМ!$A$34:$A$777,$A369,СВЦЭМ!$B$34:$B$777,W$366)+'СЕТ СН'!$F$13-'СЕТ СН'!$F$21</f>
        <v>-102.66567161</v>
      </c>
      <c r="X369" s="37">
        <f>SUMIFS(СВЦЭМ!$K$34:$K$777,СВЦЭМ!$A$34:$A$777,$A369,СВЦЭМ!$B$34:$B$777,X$366)+'СЕТ СН'!$F$13-'СЕТ СН'!$F$21</f>
        <v>-65.727881379999985</v>
      </c>
      <c r="Y369" s="37">
        <f>SUMIFS(СВЦЭМ!$K$34:$K$777,СВЦЭМ!$A$34:$A$777,$A369,СВЦЭМ!$B$34:$B$777,Y$366)+'СЕТ СН'!$F$13-'СЕТ СН'!$F$21</f>
        <v>-26.368194760000051</v>
      </c>
    </row>
    <row r="370" spans="1:25" ht="15.75" x14ac:dyDescent="0.2">
      <c r="A370" s="36">
        <f t="shared" si="10"/>
        <v>43012</v>
      </c>
      <c r="B370" s="37">
        <f>SUMIFS(СВЦЭМ!$K$34:$K$777,СВЦЭМ!$A$34:$A$777,$A370,СВЦЭМ!$B$34:$B$777,B$366)+'СЕТ СН'!$F$13-'СЕТ СН'!$F$21</f>
        <v>6.5543931199999861</v>
      </c>
      <c r="C370" s="37">
        <f>SUMIFS(СВЦЭМ!$K$34:$K$777,СВЦЭМ!$A$34:$A$777,$A370,СВЦЭМ!$B$34:$B$777,C$366)+'СЕТ СН'!$F$13-'СЕТ СН'!$F$21</f>
        <v>24.628511000000003</v>
      </c>
      <c r="D370" s="37">
        <f>SUMIFS(СВЦЭМ!$K$34:$K$777,СВЦЭМ!$A$34:$A$777,$A370,СВЦЭМ!$B$34:$B$777,D$366)+'СЕТ СН'!$F$13-'СЕТ СН'!$F$21</f>
        <v>12.425925040000038</v>
      </c>
      <c r="E370" s="37">
        <f>SUMIFS(СВЦЭМ!$K$34:$K$777,СВЦЭМ!$A$34:$A$777,$A370,СВЦЭМ!$B$34:$B$777,E$366)+'СЕТ СН'!$F$13-'СЕТ СН'!$F$21</f>
        <v>8.0024515999999721</v>
      </c>
      <c r="F370" s="37">
        <f>SUMIFS(СВЦЭМ!$K$34:$K$777,СВЦЭМ!$A$34:$A$777,$A370,СВЦЭМ!$B$34:$B$777,F$366)+'СЕТ СН'!$F$13-'СЕТ СН'!$F$21</f>
        <v>6.6816264399999454</v>
      </c>
      <c r="G370" s="37">
        <f>SUMIFS(СВЦЭМ!$K$34:$K$777,СВЦЭМ!$A$34:$A$777,$A370,СВЦЭМ!$B$34:$B$777,G$366)+'СЕТ СН'!$F$13-'СЕТ СН'!$F$21</f>
        <v>16.18455664999999</v>
      </c>
      <c r="H370" s="37">
        <f>SUMIFS(СВЦЭМ!$K$34:$K$777,СВЦЭМ!$A$34:$A$777,$A370,СВЦЭМ!$B$34:$B$777,H$366)+'СЕТ СН'!$F$13-'СЕТ СН'!$F$21</f>
        <v>40.125866340000016</v>
      </c>
      <c r="I370" s="37">
        <f>SUMIFS(СВЦЭМ!$K$34:$K$777,СВЦЭМ!$A$34:$A$777,$A370,СВЦЭМ!$B$34:$B$777,I$366)+'СЕТ СН'!$F$13-'СЕТ СН'!$F$21</f>
        <v>23.346210280000037</v>
      </c>
      <c r="J370" s="37">
        <f>SUMIFS(СВЦЭМ!$K$34:$K$777,СВЦЭМ!$A$34:$A$777,$A370,СВЦЭМ!$B$34:$B$777,J$366)+'СЕТ СН'!$F$13-'СЕТ СН'!$F$21</f>
        <v>-11.067809489999945</v>
      </c>
      <c r="K370" s="37">
        <f>SUMIFS(СВЦЭМ!$K$34:$K$777,СВЦЭМ!$A$34:$A$777,$A370,СВЦЭМ!$B$34:$B$777,K$366)+'СЕТ СН'!$F$13-'СЕТ СН'!$F$21</f>
        <v>-80.944357480000008</v>
      </c>
      <c r="L370" s="37">
        <f>SUMIFS(СВЦЭМ!$K$34:$K$777,СВЦЭМ!$A$34:$A$777,$A370,СВЦЭМ!$B$34:$B$777,L$366)+'СЕТ СН'!$F$13-'СЕТ СН'!$F$21</f>
        <v>-147.12880311999999</v>
      </c>
      <c r="M370" s="37">
        <f>SUMIFS(СВЦЭМ!$K$34:$K$777,СВЦЭМ!$A$34:$A$777,$A370,СВЦЭМ!$B$34:$B$777,M$366)+'СЕТ СН'!$F$13-'СЕТ СН'!$F$21</f>
        <v>-163.28252974999998</v>
      </c>
      <c r="N370" s="37">
        <f>SUMIFS(СВЦЭМ!$K$34:$K$777,СВЦЭМ!$A$34:$A$777,$A370,СВЦЭМ!$B$34:$B$777,N$366)+'СЕТ СН'!$F$13-'СЕТ СН'!$F$21</f>
        <v>-167.79086211999999</v>
      </c>
      <c r="O370" s="37">
        <f>SUMIFS(СВЦЭМ!$K$34:$K$777,СВЦЭМ!$A$34:$A$777,$A370,СВЦЭМ!$B$34:$B$777,O$366)+'СЕТ СН'!$F$13-'СЕТ СН'!$F$21</f>
        <v>-165.66485298999999</v>
      </c>
      <c r="P370" s="37">
        <f>SUMIFS(СВЦЭМ!$K$34:$K$777,СВЦЭМ!$A$34:$A$777,$A370,СВЦЭМ!$B$34:$B$777,P$366)+'СЕТ СН'!$F$13-'СЕТ СН'!$F$21</f>
        <v>-167.12002305999999</v>
      </c>
      <c r="Q370" s="37">
        <f>SUMIFS(СВЦЭМ!$K$34:$K$777,СВЦЭМ!$A$34:$A$777,$A370,СВЦЭМ!$B$34:$B$777,Q$366)+'СЕТ СН'!$F$13-'СЕТ СН'!$F$21</f>
        <v>-166.68602228999998</v>
      </c>
      <c r="R370" s="37">
        <f>SUMIFS(СВЦЭМ!$K$34:$K$777,СВЦЭМ!$A$34:$A$777,$A370,СВЦЭМ!$B$34:$B$777,R$366)+'СЕТ СН'!$F$13-'СЕТ СН'!$F$21</f>
        <v>-159.72355189000001</v>
      </c>
      <c r="S370" s="37">
        <f>SUMIFS(СВЦЭМ!$K$34:$K$777,СВЦЭМ!$A$34:$A$777,$A370,СВЦЭМ!$B$34:$B$777,S$366)+'СЕТ СН'!$F$13-'СЕТ СН'!$F$21</f>
        <v>-153.21058142999999</v>
      </c>
      <c r="T370" s="37">
        <f>SUMIFS(СВЦЭМ!$K$34:$K$777,СВЦЭМ!$A$34:$A$777,$A370,СВЦЭМ!$B$34:$B$777,T$366)+'СЕТ СН'!$F$13-'СЕТ СН'!$F$21</f>
        <v>-148.91446030999998</v>
      </c>
      <c r="U370" s="37">
        <f>SUMIFS(СВЦЭМ!$K$34:$K$777,СВЦЭМ!$A$34:$A$777,$A370,СВЦЭМ!$B$34:$B$777,U$366)+'СЕТ СН'!$F$13-'СЕТ СН'!$F$21</f>
        <v>-132.48771549000003</v>
      </c>
      <c r="V370" s="37">
        <f>SUMIFS(СВЦЭМ!$K$34:$K$777,СВЦЭМ!$A$34:$A$777,$A370,СВЦЭМ!$B$34:$B$777,V$366)+'СЕТ СН'!$F$13-'СЕТ СН'!$F$21</f>
        <v>-116.30071327000002</v>
      </c>
      <c r="W370" s="37">
        <f>SUMIFS(СВЦЭМ!$K$34:$K$777,СВЦЭМ!$A$34:$A$777,$A370,СВЦЭМ!$B$34:$B$777,W$366)+'СЕТ СН'!$F$13-'СЕТ СН'!$F$21</f>
        <v>-104.08577279000002</v>
      </c>
      <c r="X370" s="37">
        <f>SUMIFS(СВЦЭМ!$K$34:$K$777,СВЦЭМ!$A$34:$A$777,$A370,СВЦЭМ!$B$34:$B$777,X$366)+'СЕТ СН'!$F$13-'СЕТ СН'!$F$21</f>
        <v>-51.351986959999977</v>
      </c>
      <c r="Y370" s="37">
        <f>SUMIFS(СВЦЭМ!$K$34:$K$777,СВЦЭМ!$A$34:$A$777,$A370,СВЦЭМ!$B$34:$B$777,Y$366)+'СЕТ СН'!$F$13-'СЕТ СН'!$F$21</f>
        <v>30.650824120000038</v>
      </c>
    </row>
    <row r="371" spans="1:25" ht="15.75" x14ac:dyDescent="0.2">
      <c r="A371" s="36">
        <f t="shared" si="10"/>
        <v>43013</v>
      </c>
      <c r="B371" s="37">
        <f>SUMIFS(СВЦЭМ!$K$34:$K$777,СВЦЭМ!$A$34:$A$777,$A371,СВЦЭМ!$B$34:$B$777,B$366)+'СЕТ СН'!$F$13-'СЕТ СН'!$F$21</f>
        <v>24.531981780000024</v>
      </c>
      <c r="C371" s="37">
        <f>SUMIFS(СВЦЭМ!$K$34:$K$777,СВЦЭМ!$A$34:$A$777,$A371,СВЦЭМ!$B$34:$B$777,C$366)+'СЕТ СН'!$F$13-'СЕТ СН'!$F$21</f>
        <v>39.950657800000045</v>
      </c>
      <c r="D371" s="37">
        <f>SUMIFS(СВЦЭМ!$K$34:$K$777,СВЦЭМ!$A$34:$A$777,$A371,СВЦЭМ!$B$34:$B$777,D$366)+'СЕТ СН'!$F$13-'СЕТ СН'!$F$21</f>
        <v>27.48164283999995</v>
      </c>
      <c r="E371" s="37">
        <f>SUMIFS(СВЦЭМ!$K$34:$K$777,СВЦЭМ!$A$34:$A$777,$A371,СВЦЭМ!$B$34:$B$777,E$366)+'СЕТ СН'!$F$13-'СЕТ СН'!$F$21</f>
        <v>23.178614219999986</v>
      </c>
      <c r="F371" s="37">
        <f>SUMIFS(СВЦЭМ!$K$34:$K$777,СВЦЭМ!$A$34:$A$777,$A371,СВЦЭМ!$B$34:$B$777,F$366)+'СЕТ СН'!$F$13-'СЕТ СН'!$F$21</f>
        <v>21.812584219999962</v>
      </c>
      <c r="G371" s="37">
        <f>SUMIFS(СВЦЭМ!$K$34:$K$777,СВЦЭМ!$A$34:$A$777,$A371,СВЦЭМ!$B$34:$B$777,G$366)+'СЕТ СН'!$F$13-'СЕТ СН'!$F$21</f>
        <v>43.297454979999998</v>
      </c>
      <c r="H371" s="37">
        <f>SUMIFS(СВЦЭМ!$K$34:$K$777,СВЦЭМ!$A$34:$A$777,$A371,СВЦЭМ!$B$34:$B$777,H$366)+'СЕТ СН'!$F$13-'СЕТ СН'!$F$21</f>
        <v>37.120593770000028</v>
      </c>
      <c r="I371" s="37">
        <f>SUMIFS(СВЦЭМ!$K$34:$K$777,СВЦЭМ!$A$34:$A$777,$A371,СВЦЭМ!$B$34:$B$777,I$366)+'СЕТ СН'!$F$13-'СЕТ СН'!$F$21</f>
        <v>3.9612514000000374</v>
      </c>
      <c r="J371" s="37">
        <f>SUMIFS(СВЦЭМ!$K$34:$K$777,СВЦЭМ!$A$34:$A$777,$A371,СВЦЭМ!$B$34:$B$777,J$366)+'СЕТ СН'!$F$13-'СЕТ СН'!$F$21</f>
        <v>-41.512677899999971</v>
      </c>
      <c r="K371" s="37">
        <f>SUMIFS(СВЦЭМ!$K$34:$K$777,СВЦЭМ!$A$34:$A$777,$A371,СВЦЭМ!$B$34:$B$777,K$366)+'СЕТ СН'!$F$13-'СЕТ СН'!$F$21</f>
        <v>-53.078506439999956</v>
      </c>
      <c r="L371" s="37">
        <f>SUMIFS(СВЦЭМ!$K$34:$K$777,СВЦЭМ!$A$34:$A$777,$A371,СВЦЭМ!$B$34:$B$777,L$366)+'СЕТ СН'!$F$13-'СЕТ СН'!$F$21</f>
        <v>-89.160230049999996</v>
      </c>
      <c r="M371" s="37">
        <f>SUMIFS(СВЦЭМ!$K$34:$K$777,СВЦЭМ!$A$34:$A$777,$A371,СВЦЭМ!$B$34:$B$777,M$366)+'СЕТ СН'!$F$13-'СЕТ СН'!$F$21</f>
        <v>-111.40917758000001</v>
      </c>
      <c r="N371" s="37">
        <f>SUMIFS(СВЦЭМ!$K$34:$K$777,СВЦЭМ!$A$34:$A$777,$A371,СВЦЭМ!$B$34:$B$777,N$366)+'СЕТ СН'!$F$13-'СЕТ СН'!$F$21</f>
        <v>-118.04764567000001</v>
      </c>
      <c r="O371" s="37">
        <f>SUMIFS(СВЦЭМ!$K$34:$K$777,СВЦЭМ!$A$34:$A$777,$A371,СВЦЭМ!$B$34:$B$777,O$366)+'СЕТ СН'!$F$13-'СЕТ СН'!$F$21</f>
        <v>-115.98741045999998</v>
      </c>
      <c r="P371" s="37">
        <f>SUMIFS(СВЦЭМ!$K$34:$K$777,СВЦЭМ!$A$34:$A$777,$A371,СВЦЭМ!$B$34:$B$777,P$366)+'СЕТ СН'!$F$13-'СЕТ СН'!$F$21</f>
        <v>-114.56380068999999</v>
      </c>
      <c r="Q371" s="37">
        <f>SUMIFS(СВЦЭМ!$K$34:$K$777,СВЦЭМ!$A$34:$A$777,$A371,СВЦЭМ!$B$34:$B$777,Q$366)+'СЕТ СН'!$F$13-'СЕТ СН'!$F$21</f>
        <v>-115.43824138999997</v>
      </c>
      <c r="R371" s="37">
        <f>SUMIFS(СВЦЭМ!$K$34:$K$777,СВЦЭМ!$A$34:$A$777,$A371,СВЦЭМ!$B$34:$B$777,R$366)+'СЕТ СН'!$F$13-'СЕТ СН'!$F$21</f>
        <v>-127.92195607000002</v>
      </c>
      <c r="S371" s="37">
        <f>SUMIFS(СВЦЭМ!$K$34:$K$777,СВЦЭМ!$A$34:$A$777,$A371,СВЦЭМ!$B$34:$B$777,S$366)+'СЕТ СН'!$F$13-'СЕТ СН'!$F$21</f>
        <v>-155.06839852000002</v>
      </c>
      <c r="T371" s="37">
        <f>SUMIFS(СВЦЭМ!$K$34:$K$777,СВЦЭМ!$A$34:$A$777,$A371,СВЦЭМ!$B$34:$B$777,T$366)+'СЕТ СН'!$F$13-'СЕТ СН'!$F$21</f>
        <v>-163.27857983000001</v>
      </c>
      <c r="U371" s="37">
        <f>SUMIFS(СВЦЭМ!$K$34:$K$777,СВЦЭМ!$A$34:$A$777,$A371,СВЦЭМ!$B$34:$B$777,U$366)+'СЕТ СН'!$F$13-'СЕТ СН'!$F$21</f>
        <v>-169.65906525000003</v>
      </c>
      <c r="V371" s="37">
        <f>SUMIFS(СВЦЭМ!$K$34:$K$777,СВЦЭМ!$A$34:$A$777,$A371,СВЦЭМ!$B$34:$B$777,V$366)+'СЕТ СН'!$F$13-'СЕТ СН'!$F$21</f>
        <v>-142.53831387000002</v>
      </c>
      <c r="W371" s="37">
        <f>SUMIFS(СВЦЭМ!$K$34:$K$777,СВЦЭМ!$A$34:$A$777,$A371,СВЦЭМ!$B$34:$B$777,W$366)+'СЕТ СН'!$F$13-'СЕТ СН'!$F$21</f>
        <v>-111.08591730000001</v>
      </c>
      <c r="X371" s="37">
        <f>SUMIFS(СВЦЭМ!$K$34:$K$777,СВЦЭМ!$A$34:$A$777,$A371,СВЦЭМ!$B$34:$B$777,X$366)+'СЕТ СН'!$F$13-'СЕТ СН'!$F$21</f>
        <v>-36.646476929999949</v>
      </c>
      <c r="Y371" s="37">
        <f>SUMIFS(СВЦЭМ!$K$34:$K$777,СВЦЭМ!$A$34:$A$777,$A371,СВЦЭМ!$B$34:$B$777,Y$366)+'СЕТ СН'!$F$13-'СЕТ СН'!$F$21</f>
        <v>6.0438258200000519</v>
      </c>
    </row>
    <row r="372" spans="1:25" ht="15.75" x14ac:dyDescent="0.2">
      <c r="A372" s="36">
        <f t="shared" si="10"/>
        <v>43014</v>
      </c>
      <c r="B372" s="37">
        <f>SUMIFS(СВЦЭМ!$K$34:$K$777,СВЦЭМ!$A$34:$A$777,$A372,СВЦЭМ!$B$34:$B$777,B$366)+'СЕТ СН'!$F$13-'СЕТ СН'!$F$21</f>
        <v>31.821124599999962</v>
      </c>
      <c r="C372" s="37">
        <f>SUMIFS(СВЦЭМ!$K$34:$K$777,СВЦЭМ!$A$34:$A$777,$A372,СВЦЭМ!$B$34:$B$777,C$366)+'СЕТ СН'!$F$13-'СЕТ СН'!$F$21</f>
        <v>64.492477280000003</v>
      </c>
      <c r="D372" s="37">
        <f>SUMIFS(СВЦЭМ!$K$34:$K$777,СВЦЭМ!$A$34:$A$777,$A372,СВЦЭМ!$B$34:$B$777,D$366)+'СЕТ СН'!$F$13-'СЕТ СН'!$F$21</f>
        <v>82.869909150000012</v>
      </c>
      <c r="E372" s="37">
        <f>SUMIFS(СВЦЭМ!$K$34:$K$777,СВЦЭМ!$A$34:$A$777,$A372,СВЦЭМ!$B$34:$B$777,E$366)+'СЕТ СН'!$F$13-'СЕТ СН'!$F$21</f>
        <v>91.541668920000006</v>
      </c>
      <c r="F372" s="37">
        <f>SUMIFS(СВЦЭМ!$K$34:$K$777,СВЦЭМ!$A$34:$A$777,$A372,СВЦЭМ!$B$34:$B$777,F$366)+'СЕТ СН'!$F$13-'СЕТ СН'!$F$21</f>
        <v>93.301109150000002</v>
      </c>
      <c r="G372" s="37">
        <f>SUMIFS(СВЦЭМ!$K$34:$K$777,СВЦЭМ!$A$34:$A$777,$A372,СВЦЭМ!$B$34:$B$777,G$366)+'СЕТ СН'!$F$13-'СЕТ СН'!$F$21</f>
        <v>77.672600640000041</v>
      </c>
      <c r="H372" s="37">
        <f>SUMIFS(СВЦЭМ!$K$34:$K$777,СВЦЭМ!$A$34:$A$777,$A372,СВЦЭМ!$B$34:$B$777,H$366)+'СЕТ СН'!$F$13-'СЕТ СН'!$F$21</f>
        <v>43.923440880000044</v>
      </c>
      <c r="I372" s="37">
        <f>SUMIFS(СВЦЭМ!$K$34:$K$777,СВЦЭМ!$A$34:$A$777,$A372,СВЦЭМ!$B$34:$B$777,I$366)+'СЕТ СН'!$F$13-'СЕТ СН'!$F$21</f>
        <v>29.512914850000016</v>
      </c>
      <c r="J372" s="37">
        <f>SUMIFS(СВЦЭМ!$K$34:$K$777,СВЦЭМ!$A$34:$A$777,$A372,СВЦЭМ!$B$34:$B$777,J$366)+'СЕТ СН'!$F$13-'СЕТ СН'!$F$21</f>
        <v>-28.843140779999999</v>
      </c>
      <c r="K372" s="37">
        <f>SUMIFS(СВЦЭМ!$K$34:$K$777,СВЦЭМ!$A$34:$A$777,$A372,СВЦЭМ!$B$34:$B$777,K$366)+'СЕТ СН'!$F$13-'СЕТ СН'!$F$21</f>
        <v>-86.269108510000024</v>
      </c>
      <c r="L372" s="37">
        <f>SUMIFS(СВЦЭМ!$K$34:$K$777,СВЦЭМ!$A$34:$A$777,$A372,СВЦЭМ!$B$34:$B$777,L$366)+'СЕТ СН'!$F$13-'СЕТ СН'!$F$21</f>
        <v>-150.1203802</v>
      </c>
      <c r="M372" s="37">
        <f>SUMIFS(СВЦЭМ!$K$34:$K$777,СВЦЭМ!$A$34:$A$777,$A372,СВЦЭМ!$B$34:$B$777,M$366)+'СЕТ СН'!$F$13-'СЕТ СН'!$F$21</f>
        <v>-180.41038735000001</v>
      </c>
      <c r="N372" s="37">
        <f>SUMIFS(СВЦЭМ!$K$34:$K$777,СВЦЭМ!$A$34:$A$777,$A372,СВЦЭМ!$B$34:$B$777,N$366)+'СЕТ СН'!$F$13-'СЕТ СН'!$F$21</f>
        <v>-203.03748910000002</v>
      </c>
      <c r="O372" s="37">
        <f>SUMIFS(СВЦЭМ!$K$34:$K$777,СВЦЭМ!$A$34:$A$777,$A372,СВЦЭМ!$B$34:$B$777,O$366)+'СЕТ СН'!$F$13-'СЕТ СН'!$F$21</f>
        <v>-202.52605771999998</v>
      </c>
      <c r="P372" s="37">
        <f>SUMIFS(СВЦЭМ!$K$34:$K$777,СВЦЭМ!$A$34:$A$777,$A372,СВЦЭМ!$B$34:$B$777,P$366)+'СЕТ СН'!$F$13-'СЕТ СН'!$F$21</f>
        <v>-205.09448282</v>
      </c>
      <c r="Q372" s="37">
        <f>SUMIFS(СВЦЭМ!$K$34:$K$777,СВЦЭМ!$A$34:$A$777,$A372,СВЦЭМ!$B$34:$B$777,Q$366)+'СЕТ СН'!$F$13-'СЕТ СН'!$F$21</f>
        <v>-171.30780885000001</v>
      </c>
      <c r="R372" s="37">
        <f>SUMIFS(СВЦЭМ!$K$34:$K$777,СВЦЭМ!$A$34:$A$777,$A372,СВЦЭМ!$B$34:$B$777,R$366)+'СЕТ СН'!$F$13-'СЕТ СН'!$F$21</f>
        <v>-142.13339468999999</v>
      </c>
      <c r="S372" s="37">
        <f>SUMIFS(СВЦЭМ!$K$34:$K$777,СВЦЭМ!$A$34:$A$777,$A372,СВЦЭМ!$B$34:$B$777,S$366)+'СЕТ СН'!$F$13-'СЕТ СН'!$F$21</f>
        <v>-145.17895902999999</v>
      </c>
      <c r="T372" s="37">
        <f>SUMIFS(СВЦЭМ!$K$34:$K$777,СВЦЭМ!$A$34:$A$777,$A372,СВЦЭМ!$B$34:$B$777,T$366)+'СЕТ СН'!$F$13-'СЕТ СН'!$F$21</f>
        <v>-153.70140695999999</v>
      </c>
      <c r="U372" s="37">
        <f>SUMIFS(СВЦЭМ!$K$34:$K$777,СВЦЭМ!$A$34:$A$777,$A372,СВЦЭМ!$B$34:$B$777,U$366)+'СЕТ СН'!$F$13-'СЕТ СН'!$F$21</f>
        <v>-186.80002087999998</v>
      </c>
      <c r="V372" s="37">
        <f>SUMIFS(СВЦЭМ!$K$34:$K$777,СВЦЭМ!$A$34:$A$777,$A372,СВЦЭМ!$B$34:$B$777,V$366)+'СЕТ СН'!$F$13-'СЕТ СН'!$F$21</f>
        <v>-166.70061148999997</v>
      </c>
      <c r="W372" s="37">
        <f>SUMIFS(СВЦЭМ!$K$34:$K$777,СВЦЭМ!$A$34:$A$777,$A372,СВЦЭМ!$B$34:$B$777,W$366)+'СЕТ СН'!$F$13-'СЕТ СН'!$F$21</f>
        <v>-106.56938375999999</v>
      </c>
      <c r="X372" s="37">
        <f>SUMIFS(СВЦЭМ!$K$34:$K$777,СВЦЭМ!$A$34:$A$777,$A372,СВЦЭМ!$B$34:$B$777,X$366)+'СЕТ СН'!$F$13-'СЕТ СН'!$F$21</f>
        <v>-32.990520879999963</v>
      </c>
      <c r="Y372" s="37">
        <f>SUMIFS(СВЦЭМ!$K$34:$K$777,СВЦЭМ!$A$34:$A$777,$A372,СВЦЭМ!$B$34:$B$777,Y$366)+'СЕТ СН'!$F$13-'СЕТ СН'!$F$21</f>
        <v>30.369132469999954</v>
      </c>
    </row>
    <row r="373" spans="1:25" ht="15.75" x14ac:dyDescent="0.2">
      <c r="A373" s="36">
        <f t="shared" si="10"/>
        <v>43015</v>
      </c>
      <c r="B373" s="37">
        <f>SUMIFS(СВЦЭМ!$K$34:$K$777,СВЦЭМ!$A$34:$A$777,$A373,СВЦЭМ!$B$34:$B$777,B$366)+'СЕТ СН'!$F$13-'СЕТ СН'!$F$21</f>
        <v>-3.6947283700000071</v>
      </c>
      <c r="C373" s="37">
        <f>SUMIFS(СВЦЭМ!$K$34:$K$777,СВЦЭМ!$A$34:$A$777,$A373,СВЦЭМ!$B$34:$B$777,C$366)+'СЕТ СН'!$F$13-'СЕТ СН'!$F$21</f>
        <v>30.892500820000009</v>
      </c>
      <c r="D373" s="37">
        <f>SUMIFS(СВЦЭМ!$K$34:$K$777,СВЦЭМ!$A$34:$A$777,$A373,СВЦЭМ!$B$34:$B$777,D$366)+'СЕТ СН'!$F$13-'СЕТ СН'!$F$21</f>
        <v>46.276085790000025</v>
      </c>
      <c r="E373" s="37">
        <f>SUMIFS(СВЦЭМ!$K$34:$K$777,СВЦЭМ!$A$34:$A$777,$A373,СВЦЭМ!$B$34:$B$777,E$366)+'СЕТ СН'!$F$13-'СЕТ СН'!$F$21</f>
        <v>55.077639810000051</v>
      </c>
      <c r="F373" s="37">
        <f>SUMIFS(СВЦЭМ!$K$34:$K$777,СВЦЭМ!$A$34:$A$777,$A373,СВЦЭМ!$B$34:$B$777,F$366)+'СЕТ СН'!$F$13-'СЕТ СН'!$F$21</f>
        <v>55.139538659999971</v>
      </c>
      <c r="G373" s="37">
        <f>SUMIFS(СВЦЭМ!$K$34:$K$777,СВЦЭМ!$A$34:$A$777,$A373,СВЦЭМ!$B$34:$B$777,G$366)+'СЕТ СН'!$F$13-'СЕТ СН'!$F$21</f>
        <v>50.339366280000036</v>
      </c>
      <c r="H373" s="37">
        <f>SUMIFS(СВЦЭМ!$K$34:$K$777,СВЦЭМ!$A$34:$A$777,$A373,СВЦЭМ!$B$34:$B$777,H$366)+'СЕТ СН'!$F$13-'СЕТ СН'!$F$21</f>
        <v>28.998398849999944</v>
      </c>
      <c r="I373" s="37">
        <f>SUMIFS(СВЦЭМ!$K$34:$K$777,СВЦЭМ!$A$34:$A$777,$A373,СВЦЭМ!$B$34:$B$777,I$366)+'СЕТ СН'!$F$13-'СЕТ СН'!$F$21</f>
        <v>-22.432044489999953</v>
      </c>
      <c r="J373" s="37">
        <f>SUMIFS(СВЦЭМ!$K$34:$K$777,СВЦЭМ!$A$34:$A$777,$A373,СВЦЭМ!$B$34:$B$777,J$366)+'СЕТ СН'!$F$13-'СЕТ СН'!$F$21</f>
        <v>-88.364822740000022</v>
      </c>
      <c r="K373" s="37">
        <f>SUMIFS(СВЦЭМ!$K$34:$K$777,СВЦЭМ!$A$34:$A$777,$A373,СВЦЭМ!$B$34:$B$777,K$366)+'СЕТ СН'!$F$13-'СЕТ СН'!$F$21</f>
        <v>-137.77638121000001</v>
      </c>
      <c r="L373" s="37">
        <f>SUMIFS(СВЦЭМ!$K$34:$K$777,СВЦЭМ!$A$34:$A$777,$A373,СВЦЭМ!$B$34:$B$777,L$366)+'СЕТ СН'!$F$13-'СЕТ СН'!$F$21</f>
        <v>-141.41579789000002</v>
      </c>
      <c r="M373" s="37">
        <f>SUMIFS(СВЦЭМ!$K$34:$K$777,СВЦЭМ!$A$34:$A$777,$A373,СВЦЭМ!$B$34:$B$777,M$366)+'СЕТ СН'!$F$13-'СЕТ СН'!$F$21</f>
        <v>-141.72400220999998</v>
      </c>
      <c r="N373" s="37">
        <f>SUMIFS(СВЦЭМ!$K$34:$K$777,СВЦЭМ!$A$34:$A$777,$A373,СВЦЭМ!$B$34:$B$777,N$366)+'СЕТ СН'!$F$13-'СЕТ СН'!$F$21</f>
        <v>-149.15248386000002</v>
      </c>
      <c r="O373" s="37">
        <f>SUMIFS(СВЦЭМ!$K$34:$K$777,СВЦЭМ!$A$34:$A$777,$A373,СВЦЭМ!$B$34:$B$777,O$366)+'СЕТ СН'!$F$13-'СЕТ СН'!$F$21</f>
        <v>-153.13692907000001</v>
      </c>
      <c r="P373" s="37">
        <f>SUMIFS(СВЦЭМ!$K$34:$K$777,СВЦЭМ!$A$34:$A$777,$A373,СВЦЭМ!$B$34:$B$777,P$366)+'СЕТ СН'!$F$13-'СЕТ СН'!$F$21</f>
        <v>-140.69722866000001</v>
      </c>
      <c r="Q373" s="37">
        <f>SUMIFS(СВЦЭМ!$K$34:$K$777,СВЦЭМ!$A$34:$A$777,$A373,СВЦЭМ!$B$34:$B$777,Q$366)+'СЕТ СН'!$F$13-'СЕТ СН'!$F$21</f>
        <v>-139.54711498</v>
      </c>
      <c r="R373" s="37">
        <f>SUMIFS(СВЦЭМ!$K$34:$K$777,СВЦЭМ!$A$34:$A$777,$A373,СВЦЭМ!$B$34:$B$777,R$366)+'СЕТ СН'!$F$13-'СЕТ СН'!$F$21</f>
        <v>-142.34198277000002</v>
      </c>
      <c r="S373" s="37">
        <f>SUMIFS(СВЦЭМ!$K$34:$K$777,СВЦЭМ!$A$34:$A$777,$A373,СВЦЭМ!$B$34:$B$777,S$366)+'СЕТ СН'!$F$13-'СЕТ СН'!$F$21</f>
        <v>-154.62850194999999</v>
      </c>
      <c r="T373" s="37">
        <f>SUMIFS(СВЦЭМ!$K$34:$K$777,СВЦЭМ!$A$34:$A$777,$A373,СВЦЭМ!$B$34:$B$777,T$366)+'СЕТ СН'!$F$13-'СЕТ СН'!$F$21</f>
        <v>-150.31262299000002</v>
      </c>
      <c r="U373" s="37">
        <f>SUMIFS(СВЦЭМ!$K$34:$K$777,СВЦЭМ!$A$34:$A$777,$A373,СВЦЭМ!$B$34:$B$777,U$366)+'СЕТ СН'!$F$13-'СЕТ СН'!$F$21</f>
        <v>-119.24925382999999</v>
      </c>
      <c r="V373" s="37">
        <f>SUMIFS(СВЦЭМ!$K$34:$K$777,СВЦЭМ!$A$34:$A$777,$A373,СВЦЭМ!$B$34:$B$777,V$366)+'СЕТ СН'!$F$13-'СЕТ СН'!$F$21</f>
        <v>-128.33919341000001</v>
      </c>
      <c r="W373" s="37">
        <f>SUMIFS(СВЦЭМ!$K$34:$K$777,СВЦЭМ!$A$34:$A$777,$A373,СВЦЭМ!$B$34:$B$777,W$366)+'СЕТ СН'!$F$13-'СЕТ СН'!$F$21</f>
        <v>-120.91822292000001</v>
      </c>
      <c r="X373" s="37">
        <f>SUMIFS(СВЦЭМ!$K$34:$K$777,СВЦЭМ!$A$34:$A$777,$A373,СВЦЭМ!$B$34:$B$777,X$366)+'СЕТ СН'!$F$13-'СЕТ СН'!$F$21</f>
        <v>-98.985613100000023</v>
      </c>
      <c r="Y373" s="37">
        <f>SUMIFS(СВЦЭМ!$K$34:$K$777,СВЦЭМ!$A$34:$A$777,$A373,СВЦЭМ!$B$34:$B$777,Y$366)+'СЕТ СН'!$F$13-'СЕТ СН'!$F$21</f>
        <v>-50.045673400000055</v>
      </c>
    </row>
    <row r="374" spans="1:25" ht="15.75" x14ac:dyDescent="0.2">
      <c r="A374" s="36">
        <f t="shared" si="10"/>
        <v>43016</v>
      </c>
      <c r="B374" s="37">
        <f>SUMIFS(СВЦЭМ!$K$34:$K$777,СВЦЭМ!$A$34:$A$777,$A374,СВЦЭМ!$B$34:$B$777,B$366)+'СЕТ СН'!$F$13-'СЕТ СН'!$F$21</f>
        <v>1.7312825100000282</v>
      </c>
      <c r="C374" s="37">
        <f>SUMIFS(СВЦЭМ!$K$34:$K$777,СВЦЭМ!$A$34:$A$777,$A374,СВЦЭМ!$B$34:$B$777,C$366)+'СЕТ СН'!$F$13-'СЕТ СН'!$F$21</f>
        <v>39.699614300000007</v>
      </c>
      <c r="D374" s="37">
        <f>SUMIFS(СВЦЭМ!$K$34:$K$777,СВЦЭМ!$A$34:$A$777,$A374,СВЦЭМ!$B$34:$B$777,D$366)+'СЕТ СН'!$F$13-'СЕТ СН'!$F$21</f>
        <v>59.375502709999978</v>
      </c>
      <c r="E374" s="37">
        <f>SUMIFS(СВЦЭМ!$K$34:$K$777,СВЦЭМ!$A$34:$A$777,$A374,СВЦЭМ!$B$34:$B$777,E$366)+'СЕТ СН'!$F$13-'СЕТ СН'!$F$21</f>
        <v>63.172697969999945</v>
      </c>
      <c r="F374" s="37">
        <f>SUMIFS(СВЦЭМ!$K$34:$K$777,СВЦЭМ!$A$34:$A$777,$A374,СВЦЭМ!$B$34:$B$777,F$366)+'СЕТ СН'!$F$13-'СЕТ СН'!$F$21</f>
        <v>63.765638749999994</v>
      </c>
      <c r="G374" s="37">
        <f>SUMIFS(СВЦЭМ!$K$34:$K$777,СВЦЭМ!$A$34:$A$777,$A374,СВЦЭМ!$B$34:$B$777,G$366)+'СЕТ СН'!$F$13-'СЕТ СН'!$F$21</f>
        <v>61.669494210000039</v>
      </c>
      <c r="H374" s="37">
        <f>SUMIFS(СВЦЭМ!$K$34:$K$777,СВЦЭМ!$A$34:$A$777,$A374,СВЦЭМ!$B$34:$B$777,H$366)+'СЕТ СН'!$F$13-'СЕТ СН'!$F$21</f>
        <v>41.443420550000042</v>
      </c>
      <c r="I374" s="37">
        <f>SUMIFS(СВЦЭМ!$K$34:$K$777,СВЦЭМ!$A$34:$A$777,$A374,СВЦЭМ!$B$34:$B$777,I$366)+'СЕТ СН'!$F$13-'СЕТ СН'!$F$21</f>
        <v>3.4805725899999516</v>
      </c>
      <c r="J374" s="37">
        <f>SUMIFS(СВЦЭМ!$K$34:$K$777,СВЦЭМ!$A$34:$A$777,$A374,СВЦЭМ!$B$34:$B$777,J$366)+'СЕТ СН'!$F$13-'СЕТ СН'!$F$21</f>
        <v>-77.14791931000002</v>
      </c>
      <c r="K374" s="37">
        <f>SUMIFS(СВЦЭМ!$K$34:$K$777,СВЦЭМ!$A$34:$A$777,$A374,СВЦЭМ!$B$34:$B$777,K$366)+'СЕТ СН'!$F$13-'СЕТ СН'!$F$21</f>
        <v>-157.92146022999998</v>
      </c>
      <c r="L374" s="37">
        <f>SUMIFS(СВЦЭМ!$K$34:$K$777,СВЦЭМ!$A$34:$A$777,$A374,СВЦЭМ!$B$34:$B$777,L$366)+'СЕТ СН'!$F$13-'СЕТ СН'!$F$21</f>
        <v>-140.70811175</v>
      </c>
      <c r="M374" s="37">
        <f>SUMIFS(СВЦЭМ!$K$34:$K$777,СВЦЭМ!$A$34:$A$777,$A374,СВЦЭМ!$B$34:$B$777,M$366)+'СЕТ СН'!$F$13-'СЕТ СН'!$F$21</f>
        <v>-133.53994164</v>
      </c>
      <c r="N374" s="37">
        <f>SUMIFS(СВЦЭМ!$K$34:$K$777,СВЦЭМ!$A$34:$A$777,$A374,СВЦЭМ!$B$34:$B$777,N$366)+'СЕТ СН'!$F$13-'СЕТ СН'!$F$21</f>
        <v>-144.21272857999998</v>
      </c>
      <c r="O374" s="37">
        <f>SUMIFS(СВЦЭМ!$K$34:$K$777,СВЦЭМ!$A$34:$A$777,$A374,СВЦЭМ!$B$34:$B$777,O$366)+'СЕТ СН'!$F$13-'СЕТ СН'!$F$21</f>
        <v>-149.24606285999999</v>
      </c>
      <c r="P374" s="37">
        <f>SUMIFS(СВЦЭМ!$K$34:$K$777,СВЦЭМ!$A$34:$A$777,$A374,СВЦЭМ!$B$34:$B$777,P$366)+'СЕТ СН'!$F$13-'СЕТ СН'!$F$21</f>
        <v>-155.37797045999997</v>
      </c>
      <c r="Q374" s="37">
        <f>SUMIFS(СВЦЭМ!$K$34:$K$777,СВЦЭМ!$A$34:$A$777,$A374,СВЦЭМ!$B$34:$B$777,Q$366)+'СЕТ СН'!$F$13-'СЕТ СН'!$F$21</f>
        <v>-155.03061742</v>
      </c>
      <c r="R374" s="37">
        <f>SUMIFS(СВЦЭМ!$K$34:$K$777,СВЦЭМ!$A$34:$A$777,$A374,СВЦЭМ!$B$34:$B$777,R$366)+'СЕТ СН'!$F$13-'СЕТ СН'!$F$21</f>
        <v>-146.08050974999998</v>
      </c>
      <c r="S374" s="37">
        <f>SUMIFS(СВЦЭМ!$K$34:$K$777,СВЦЭМ!$A$34:$A$777,$A374,СВЦЭМ!$B$34:$B$777,S$366)+'СЕТ СН'!$F$13-'СЕТ СН'!$F$21</f>
        <v>-136.13360595</v>
      </c>
      <c r="T374" s="37">
        <f>SUMIFS(СВЦЭМ!$K$34:$K$777,СВЦЭМ!$A$34:$A$777,$A374,СВЦЭМ!$B$34:$B$777,T$366)+'СЕТ СН'!$F$13-'СЕТ СН'!$F$21</f>
        <v>-110.41163898000002</v>
      </c>
      <c r="U374" s="37">
        <f>SUMIFS(СВЦЭМ!$K$34:$K$777,СВЦЭМ!$A$34:$A$777,$A374,СВЦЭМ!$B$34:$B$777,U$366)+'СЕТ СН'!$F$13-'СЕТ СН'!$F$21</f>
        <v>-85.964914399999998</v>
      </c>
      <c r="V374" s="37">
        <f>SUMIFS(СВЦЭМ!$K$34:$K$777,СВЦЭМ!$A$34:$A$777,$A374,СВЦЭМ!$B$34:$B$777,V$366)+'СЕТ СН'!$F$13-'СЕТ СН'!$F$21</f>
        <v>-96.403151410000021</v>
      </c>
      <c r="W374" s="37">
        <f>SUMIFS(СВЦЭМ!$K$34:$K$777,СВЦЭМ!$A$34:$A$777,$A374,СВЦЭМ!$B$34:$B$777,W$366)+'СЕТ СН'!$F$13-'СЕТ СН'!$F$21</f>
        <v>-125.10779597999999</v>
      </c>
      <c r="X374" s="37">
        <f>SUMIFS(СВЦЭМ!$K$34:$K$777,СВЦЭМ!$A$34:$A$777,$A374,СВЦЭМ!$B$34:$B$777,X$366)+'СЕТ СН'!$F$13-'СЕТ СН'!$F$21</f>
        <v>-120.66757113</v>
      </c>
      <c r="Y374" s="37">
        <f>SUMIFS(СВЦЭМ!$K$34:$K$777,СВЦЭМ!$A$34:$A$777,$A374,СВЦЭМ!$B$34:$B$777,Y$366)+'СЕТ СН'!$F$13-'СЕТ СН'!$F$21</f>
        <v>-41.799718190000021</v>
      </c>
    </row>
    <row r="375" spans="1:25" ht="15.75" x14ac:dyDescent="0.2">
      <c r="A375" s="36">
        <f t="shared" si="10"/>
        <v>43017</v>
      </c>
      <c r="B375" s="37">
        <f>SUMIFS(СВЦЭМ!$K$34:$K$777,СВЦЭМ!$A$34:$A$777,$A375,СВЦЭМ!$B$34:$B$777,B$366)+'СЕТ СН'!$F$13-'СЕТ СН'!$F$21</f>
        <v>-15.753617690000056</v>
      </c>
      <c r="C375" s="37">
        <f>SUMIFS(СВЦЭМ!$K$34:$K$777,СВЦЭМ!$A$34:$A$777,$A375,СВЦЭМ!$B$34:$B$777,C$366)+'СЕТ СН'!$F$13-'СЕТ СН'!$F$21</f>
        <v>21.603292330000045</v>
      </c>
      <c r="D375" s="37">
        <f>SUMIFS(СВЦЭМ!$K$34:$K$777,СВЦЭМ!$A$34:$A$777,$A375,СВЦЭМ!$B$34:$B$777,D$366)+'СЕТ СН'!$F$13-'СЕТ СН'!$F$21</f>
        <v>40.378173510000011</v>
      </c>
      <c r="E375" s="37">
        <f>SUMIFS(СВЦЭМ!$K$34:$K$777,СВЦЭМ!$A$34:$A$777,$A375,СВЦЭМ!$B$34:$B$777,E$366)+'СЕТ СН'!$F$13-'СЕТ СН'!$F$21</f>
        <v>46.946777529999963</v>
      </c>
      <c r="F375" s="37">
        <f>SUMIFS(СВЦЭМ!$K$34:$K$777,СВЦЭМ!$A$34:$A$777,$A375,СВЦЭМ!$B$34:$B$777,F$366)+'СЕТ СН'!$F$13-'СЕТ СН'!$F$21</f>
        <v>42.442680539999969</v>
      </c>
      <c r="G375" s="37">
        <f>SUMIFS(СВЦЭМ!$K$34:$K$777,СВЦЭМ!$A$34:$A$777,$A375,СВЦЭМ!$B$34:$B$777,G$366)+'СЕТ СН'!$F$13-'СЕТ СН'!$F$21</f>
        <v>18.659752799999978</v>
      </c>
      <c r="H375" s="37">
        <f>SUMIFS(СВЦЭМ!$K$34:$K$777,СВЦЭМ!$A$34:$A$777,$A375,СВЦЭМ!$B$34:$B$777,H$366)+'СЕТ СН'!$F$13-'СЕТ СН'!$F$21</f>
        <v>-18.745322620000024</v>
      </c>
      <c r="I375" s="37">
        <f>SUMIFS(СВЦЭМ!$K$34:$K$777,СВЦЭМ!$A$34:$A$777,$A375,СВЦЭМ!$B$34:$B$777,I$366)+'СЕТ СН'!$F$13-'СЕТ СН'!$F$21</f>
        <v>-61.610955470000022</v>
      </c>
      <c r="J375" s="37">
        <f>SUMIFS(СВЦЭМ!$K$34:$K$777,СВЦЭМ!$A$34:$A$777,$A375,СВЦЭМ!$B$34:$B$777,J$366)+'СЕТ СН'!$F$13-'СЕТ СН'!$F$21</f>
        <v>-101.13211434999999</v>
      </c>
      <c r="K375" s="37">
        <f>SUMIFS(СВЦЭМ!$K$34:$K$777,СВЦЭМ!$A$34:$A$777,$A375,СВЦЭМ!$B$34:$B$777,K$366)+'СЕТ СН'!$F$13-'СЕТ СН'!$F$21</f>
        <v>-77.109452410000017</v>
      </c>
      <c r="L375" s="37">
        <f>SUMIFS(СВЦЭМ!$K$34:$K$777,СВЦЭМ!$A$34:$A$777,$A375,СВЦЭМ!$B$34:$B$777,L$366)+'СЕТ СН'!$F$13-'СЕТ СН'!$F$21</f>
        <v>-35.262077480000016</v>
      </c>
      <c r="M375" s="37">
        <f>SUMIFS(СВЦЭМ!$K$34:$K$777,СВЦЭМ!$A$34:$A$777,$A375,СВЦЭМ!$B$34:$B$777,M$366)+'СЕТ СН'!$F$13-'СЕТ СН'!$F$21</f>
        <v>-18.034463569999957</v>
      </c>
      <c r="N375" s="37">
        <f>SUMIFS(СВЦЭМ!$K$34:$K$777,СВЦЭМ!$A$34:$A$777,$A375,СВЦЭМ!$B$34:$B$777,N$366)+'СЕТ СН'!$F$13-'СЕТ СН'!$F$21</f>
        <v>-42.49362880000001</v>
      </c>
      <c r="O375" s="37">
        <f>SUMIFS(СВЦЭМ!$K$34:$K$777,СВЦЭМ!$A$34:$A$777,$A375,СВЦЭМ!$B$34:$B$777,O$366)+'СЕТ СН'!$F$13-'СЕТ СН'!$F$21</f>
        <v>-43.468585350000012</v>
      </c>
      <c r="P375" s="37">
        <f>SUMIFS(СВЦЭМ!$K$34:$K$777,СВЦЭМ!$A$34:$A$777,$A375,СВЦЭМ!$B$34:$B$777,P$366)+'СЕТ СН'!$F$13-'СЕТ СН'!$F$21</f>
        <v>-53.69081620999998</v>
      </c>
      <c r="Q375" s="37">
        <f>SUMIFS(СВЦЭМ!$K$34:$K$777,СВЦЭМ!$A$34:$A$777,$A375,СВЦЭМ!$B$34:$B$777,Q$366)+'СЕТ СН'!$F$13-'СЕТ СН'!$F$21</f>
        <v>-57.197102579999978</v>
      </c>
      <c r="R375" s="37">
        <f>SUMIFS(СВЦЭМ!$K$34:$K$777,СВЦЭМ!$A$34:$A$777,$A375,СВЦЭМ!$B$34:$B$777,R$366)+'СЕТ СН'!$F$13-'СЕТ СН'!$F$21</f>
        <v>-59.157704100000046</v>
      </c>
      <c r="S375" s="37">
        <f>SUMIFS(СВЦЭМ!$K$34:$K$777,СВЦЭМ!$A$34:$A$777,$A375,СВЦЭМ!$B$34:$B$777,S$366)+'СЕТ СН'!$F$13-'СЕТ СН'!$F$21</f>
        <v>-53.073628620000022</v>
      </c>
      <c r="T375" s="37">
        <f>SUMIFS(СВЦЭМ!$K$34:$K$777,СВЦЭМ!$A$34:$A$777,$A375,СВЦЭМ!$B$34:$B$777,T$366)+'СЕТ СН'!$F$13-'СЕТ СН'!$F$21</f>
        <v>-17.619098249999979</v>
      </c>
      <c r="U375" s="37">
        <f>SUMIFS(СВЦЭМ!$K$34:$K$777,СВЦЭМ!$A$34:$A$777,$A375,СВЦЭМ!$B$34:$B$777,U$366)+'СЕТ СН'!$F$13-'СЕТ СН'!$F$21</f>
        <v>8.4049382900000182</v>
      </c>
      <c r="V375" s="37">
        <f>SUMIFS(СВЦЭМ!$K$34:$K$777,СВЦЭМ!$A$34:$A$777,$A375,СВЦЭМ!$B$34:$B$777,V$366)+'СЕТ СН'!$F$13-'СЕТ СН'!$F$21</f>
        <v>-10.121708919999946</v>
      </c>
      <c r="W375" s="37">
        <f>SUMIFS(СВЦЭМ!$K$34:$K$777,СВЦЭМ!$A$34:$A$777,$A375,СВЦЭМ!$B$34:$B$777,W$366)+'СЕТ СН'!$F$13-'СЕТ СН'!$F$21</f>
        <v>-46.768350670000018</v>
      </c>
      <c r="X375" s="37">
        <f>SUMIFS(СВЦЭМ!$K$34:$K$777,СВЦЭМ!$A$34:$A$777,$A375,СВЦЭМ!$B$34:$B$777,X$366)+'СЕТ СН'!$F$13-'СЕТ СН'!$F$21</f>
        <v>-65.878069470000014</v>
      </c>
      <c r="Y375" s="37">
        <f>SUMIFS(СВЦЭМ!$K$34:$K$777,СВЦЭМ!$A$34:$A$777,$A375,СВЦЭМ!$B$34:$B$777,Y$366)+'СЕТ СН'!$F$13-'СЕТ СН'!$F$21</f>
        <v>-25.58242015999997</v>
      </c>
    </row>
    <row r="376" spans="1:25" ht="15.75" x14ac:dyDescent="0.2">
      <c r="A376" s="36">
        <f t="shared" si="10"/>
        <v>43018</v>
      </c>
      <c r="B376" s="37">
        <f>SUMIFS(СВЦЭМ!$K$34:$K$777,СВЦЭМ!$A$34:$A$777,$A376,СВЦЭМ!$B$34:$B$777,B$366)+'СЕТ СН'!$F$13-'СЕТ СН'!$F$21</f>
        <v>66.703647049999972</v>
      </c>
      <c r="C376" s="37">
        <f>SUMIFS(СВЦЭМ!$K$34:$K$777,СВЦЭМ!$A$34:$A$777,$A376,СВЦЭМ!$B$34:$B$777,C$366)+'СЕТ СН'!$F$13-'СЕТ СН'!$F$21</f>
        <v>108.16759715000001</v>
      </c>
      <c r="D376" s="37">
        <f>SUMIFS(СВЦЭМ!$K$34:$K$777,СВЦЭМ!$A$34:$A$777,$A376,СВЦЭМ!$B$34:$B$777,D$366)+'СЕТ СН'!$F$13-'СЕТ СН'!$F$21</f>
        <v>129.51849575000006</v>
      </c>
      <c r="E376" s="37">
        <f>SUMIFS(СВЦЭМ!$K$34:$K$777,СВЦЭМ!$A$34:$A$777,$A376,СВЦЭМ!$B$34:$B$777,E$366)+'СЕТ СН'!$F$13-'СЕТ СН'!$F$21</f>
        <v>138.17876894999995</v>
      </c>
      <c r="F376" s="37">
        <f>SUMIFS(СВЦЭМ!$K$34:$K$777,СВЦЭМ!$A$34:$A$777,$A376,СВЦЭМ!$B$34:$B$777,F$366)+'СЕТ СН'!$F$13-'СЕТ СН'!$F$21</f>
        <v>138.28241830000002</v>
      </c>
      <c r="G376" s="37">
        <f>SUMIFS(СВЦЭМ!$K$34:$K$777,СВЦЭМ!$A$34:$A$777,$A376,СВЦЭМ!$B$34:$B$777,G$366)+'СЕТ СН'!$F$13-'СЕТ СН'!$F$21</f>
        <v>122.64442335000001</v>
      </c>
      <c r="H376" s="37">
        <f>SUMIFS(СВЦЭМ!$K$34:$K$777,СВЦЭМ!$A$34:$A$777,$A376,СВЦЭМ!$B$34:$B$777,H$366)+'СЕТ СН'!$F$13-'СЕТ СН'!$F$21</f>
        <v>48.836013159999993</v>
      </c>
      <c r="I376" s="37">
        <f>SUMIFS(СВЦЭМ!$K$34:$K$777,СВЦЭМ!$A$34:$A$777,$A376,СВЦЭМ!$B$34:$B$777,I$366)+'СЕТ СН'!$F$13-'СЕТ СН'!$F$21</f>
        <v>-22.638526120000051</v>
      </c>
      <c r="J376" s="37">
        <f>SUMIFS(СВЦЭМ!$K$34:$K$777,СВЦЭМ!$A$34:$A$777,$A376,СВЦЭМ!$B$34:$B$777,J$366)+'СЕТ СН'!$F$13-'СЕТ СН'!$F$21</f>
        <v>-66.365471879999973</v>
      </c>
      <c r="K376" s="37">
        <f>SUMIFS(СВЦЭМ!$K$34:$K$777,СВЦЭМ!$A$34:$A$777,$A376,СВЦЭМ!$B$34:$B$777,K$366)+'СЕТ СН'!$F$13-'СЕТ СН'!$F$21</f>
        <v>-64.558011139999962</v>
      </c>
      <c r="L376" s="37">
        <f>SUMIFS(СВЦЭМ!$K$34:$K$777,СВЦЭМ!$A$34:$A$777,$A376,СВЦЭМ!$B$34:$B$777,L$366)+'СЕТ СН'!$F$13-'СЕТ СН'!$F$21</f>
        <v>-50.655878120000011</v>
      </c>
      <c r="M376" s="37">
        <f>SUMIFS(СВЦЭМ!$K$34:$K$777,СВЦЭМ!$A$34:$A$777,$A376,СВЦЭМ!$B$34:$B$777,M$366)+'СЕТ СН'!$F$13-'СЕТ СН'!$F$21</f>
        <v>-46.029564449999953</v>
      </c>
      <c r="N376" s="37">
        <f>SUMIFS(СВЦЭМ!$K$34:$K$777,СВЦЭМ!$A$34:$A$777,$A376,СВЦЭМ!$B$34:$B$777,N$366)+'СЕТ СН'!$F$13-'СЕТ СН'!$F$21</f>
        <v>-59.462697309999953</v>
      </c>
      <c r="O376" s="37">
        <f>SUMIFS(СВЦЭМ!$K$34:$K$777,СВЦЭМ!$A$34:$A$777,$A376,СВЦЭМ!$B$34:$B$777,O$366)+'СЕТ СН'!$F$13-'СЕТ СН'!$F$21</f>
        <v>-61.232036870000002</v>
      </c>
      <c r="P376" s="37">
        <f>SUMIFS(СВЦЭМ!$K$34:$K$777,СВЦЭМ!$A$34:$A$777,$A376,СВЦЭМ!$B$34:$B$777,P$366)+'СЕТ СН'!$F$13-'СЕТ СН'!$F$21</f>
        <v>-66.60829683999998</v>
      </c>
      <c r="Q376" s="37">
        <f>SUMIFS(СВЦЭМ!$K$34:$K$777,СВЦЭМ!$A$34:$A$777,$A376,СВЦЭМ!$B$34:$B$777,Q$366)+'СЕТ СН'!$F$13-'СЕТ СН'!$F$21</f>
        <v>-67.346343460000014</v>
      </c>
      <c r="R376" s="37">
        <f>SUMIFS(СВЦЭМ!$K$34:$K$777,СВЦЭМ!$A$34:$A$777,$A376,СВЦЭМ!$B$34:$B$777,R$366)+'СЕТ СН'!$F$13-'СЕТ СН'!$F$21</f>
        <v>-66.651300770000034</v>
      </c>
      <c r="S376" s="37">
        <f>SUMIFS(СВЦЭМ!$K$34:$K$777,СВЦЭМ!$A$34:$A$777,$A376,СВЦЭМ!$B$34:$B$777,S$366)+'СЕТ СН'!$F$13-'СЕТ СН'!$F$21</f>
        <v>-60.935253859999989</v>
      </c>
      <c r="T376" s="37">
        <f>SUMIFS(СВЦЭМ!$K$34:$K$777,СВЦЭМ!$A$34:$A$777,$A376,СВЦЭМ!$B$34:$B$777,T$366)+'СЕТ СН'!$F$13-'СЕТ СН'!$F$21</f>
        <v>-39.506129689999966</v>
      </c>
      <c r="U376" s="37">
        <f>SUMIFS(СВЦЭМ!$K$34:$K$777,СВЦЭМ!$A$34:$A$777,$A376,СВЦЭМ!$B$34:$B$777,U$366)+'СЕТ СН'!$F$13-'СЕТ СН'!$F$21</f>
        <v>-15.202159140000049</v>
      </c>
      <c r="V376" s="37">
        <f>SUMIFS(СВЦЭМ!$K$34:$K$777,СВЦЭМ!$A$34:$A$777,$A376,СВЦЭМ!$B$34:$B$777,V$366)+'СЕТ СН'!$F$13-'СЕТ СН'!$F$21</f>
        <v>-25.902248500000042</v>
      </c>
      <c r="W376" s="37">
        <f>SUMIFS(СВЦЭМ!$K$34:$K$777,СВЦЭМ!$A$34:$A$777,$A376,СВЦЭМ!$B$34:$B$777,W$366)+'СЕТ СН'!$F$13-'СЕТ СН'!$F$21</f>
        <v>-53.558767429999989</v>
      </c>
      <c r="X376" s="37">
        <f>SUMIFS(СВЦЭМ!$K$34:$K$777,СВЦЭМ!$A$34:$A$777,$A376,СВЦЭМ!$B$34:$B$777,X$366)+'СЕТ СН'!$F$13-'СЕТ СН'!$F$21</f>
        <v>-72.616727079999976</v>
      </c>
      <c r="Y376" s="37">
        <f>SUMIFS(СВЦЭМ!$K$34:$K$777,СВЦЭМ!$A$34:$A$777,$A376,СВЦЭМ!$B$34:$B$777,Y$366)+'СЕТ СН'!$F$13-'СЕТ СН'!$F$21</f>
        <v>-4.8056020100000296</v>
      </c>
    </row>
    <row r="377" spans="1:25" ht="15.75" x14ac:dyDescent="0.2">
      <c r="A377" s="36">
        <f t="shared" si="10"/>
        <v>43019</v>
      </c>
      <c r="B377" s="37">
        <f>SUMIFS(СВЦЭМ!$K$34:$K$777,СВЦЭМ!$A$34:$A$777,$A377,СВЦЭМ!$B$34:$B$777,B$366)+'СЕТ СН'!$F$13-'СЕТ СН'!$F$21</f>
        <v>78.758744259999958</v>
      </c>
      <c r="C377" s="37">
        <f>SUMIFS(СВЦЭМ!$K$34:$K$777,СВЦЭМ!$A$34:$A$777,$A377,СВЦЭМ!$B$34:$B$777,C$366)+'СЕТ СН'!$F$13-'СЕТ СН'!$F$21</f>
        <v>115.76962928</v>
      </c>
      <c r="D377" s="37">
        <f>SUMIFS(СВЦЭМ!$K$34:$K$777,СВЦЭМ!$A$34:$A$777,$A377,СВЦЭМ!$B$34:$B$777,D$366)+'СЕТ СН'!$F$13-'СЕТ СН'!$F$21</f>
        <v>129.86784221000005</v>
      </c>
      <c r="E377" s="37">
        <f>SUMIFS(СВЦЭМ!$K$34:$K$777,СВЦЭМ!$A$34:$A$777,$A377,СВЦЭМ!$B$34:$B$777,E$366)+'СЕТ СН'!$F$13-'СЕТ СН'!$F$21</f>
        <v>138.34104071000002</v>
      </c>
      <c r="F377" s="37">
        <f>SUMIFS(СВЦЭМ!$K$34:$K$777,СВЦЭМ!$A$34:$A$777,$A377,СВЦЭМ!$B$34:$B$777,F$366)+'СЕТ СН'!$F$13-'СЕТ СН'!$F$21</f>
        <v>139.63951899999995</v>
      </c>
      <c r="G377" s="37">
        <f>SUMIFS(СВЦЭМ!$K$34:$K$777,СВЦЭМ!$A$34:$A$777,$A377,СВЦЭМ!$B$34:$B$777,G$366)+'СЕТ СН'!$F$13-'СЕТ СН'!$F$21</f>
        <v>111.99671413999999</v>
      </c>
      <c r="H377" s="37">
        <f>SUMIFS(СВЦЭМ!$K$34:$K$777,СВЦЭМ!$A$34:$A$777,$A377,СВЦЭМ!$B$34:$B$777,H$366)+'СЕТ СН'!$F$13-'СЕТ СН'!$F$21</f>
        <v>52.946793449999973</v>
      </c>
      <c r="I377" s="37">
        <f>SUMIFS(СВЦЭМ!$K$34:$K$777,СВЦЭМ!$A$34:$A$777,$A377,СВЦЭМ!$B$34:$B$777,I$366)+'СЕТ СН'!$F$13-'СЕТ СН'!$F$21</f>
        <v>-13.355688389999955</v>
      </c>
      <c r="J377" s="37">
        <f>SUMIFS(СВЦЭМ!$K$34:$K$777,СВЦЭМ!$A$34:$A$777,$A377,СВЦЭМ!$B$34:$B$777,J$366)+'СЕТ СН'!$F$13-'СЕТ СН'!$F$21</f>
        <v>-57.585829790000048</v>
      </c>
      <c r="K377" s="37">
        <f>SUMIFS(СВЦЭМ!$K$34:$K$777,СВЦЭМ!$A$34:$A$777,$A377,СВЦЭМ!$B$34:$B$777,K$366)+'СЕТ СН'!$F$13-'СЕТ СН'!$F$21</f>
        <v>-68.346261169999991</v>
      </c>
      <c r="L377" s="37">
        <f>SUMIFS(СВЦЭМ!$K$34:$K$777,СВЦЭМ!$A$34:$A$777,$A377,СВЦЭМ!$B$34:$B$777,L$366)+'СЕТ СН'!$F$13-'СЕТ СН'!$F$21</f>
        <v>-43.227527280000004</v>
      </c>
      <c r="M377" s="37">
        <f>SUMIFS(СВЦЭМ!$K$34:$K$777,СВЦЭМ!$A$34:$A$777,$A377,СВЦЭМ!$B$34:$B$777,M$366)+'СЕТ СН'!$F$13-'СЕТ СН'!$F$21</f>
        <v>-29.159955480000008</v>
      </c>
      <c r="N377" s="37">
        <f>SUMIFS(СВЦЭМ!$K$34:$K$777,СВЦЭМ!$A$34:$A$777,$A377,СВЦЭМ!$B$34:$B$777,N$366)+'СЕТ СН'!$F$13-'СЕТ СН'!$F$21</f>
        <v>-41.309190639999997</v>
      </c>
      <c r="O377" s="37">
        <f>SUMIFS(СВЦЭМ!$K$34:$K$777,СВЦЭМ!$A$34:$A$777,$A377,СВЦЭМ!$B$34:$B$777,O$366)+'СЕТ СН'!$F$13-'СЕТ СН'!$F$21</f>
        <v>-50.405229469999995</v>
      </c>
      <c r="P377" s="37">
        <f>SUMIFS(СВЦЭМ!$K$34:$K$777,СВЦЭМ!$A$34:$A$777,$A377,СВЦЭМ!$B$34:$B$777,P$366)+'СЕТ СН'!$F$13-'СЕТ СН'!$F$21</f>
        <v>-54.45330199</v>
      </c>
      <c r="Q377" s="37">
        <f>SUMIFS(СВЦЭМ!$K$34:$K$777,СВЦЭМ!$A$34:$A$777,$A377,СВЦЭМ!$B$34:$B$777,Q$366)+'СЕТ СН'!$F$13-'СЕТ СН'!$F$21</f>
        <v>-56.59667472000001</v>
      </c>
      <c r="R377" s="37">
        <f>SUMIFS(СВЦЭМ!$K$34:$K$777,СВЦЭМ!$A$34:$A$777,$A377,СВЦЭМ!$B$34:$B$777,R$366)+'СЕТ СН'!$F$13-'СЕТ СН'!$F$21</f>
        <v>-57.218431880000026</v>
      </c>
      <c r="S377" s="37">
        <f>SUMIFS(СВЦЭМ!$K$34:$K$777,СВЦЭМ!$A$34:$A$777,$A377,СВЦЭМ!$B$34:$B$777,S$366)+'СЕТ СН'!$F$13-'СЕТ СН'!$F$21</f>
        <v>-43.339841279999973</v>
      </c>
      <c r="T377" s="37">
        <f>SUMIFS(СВЦЭМ!$K$34:$K$777,СВЦЭМ!$A$34:$A$777,$A377,СВЦЭМ!$B$34:$B$777,T$366)+'СЕТ СН'!$F$13-'СЕТ СН'!$F$21</f>
        <v>-10.337318109999956</v>
      </c>
      <c r="U377" s="37">
        <f>SUMIFS(СВЦЭМ!$K$34:$K$777,СВЦЭМ!$A$34:$A$777,$A377,СВЦЭМ!$B$34:$B$777,U$366)+'СЕТ СН'!$F$13-'СЕТ СН'!$F$21</f>
        <v>7.6145886100000553</v>
      </c>
      <c r="V377" s="37">
        <f>SUMIFS(СВЦЭМ!$K$34:$K$777,СВЦЭМ!$A$34:$A$777,$A377,СВЦЭМ!$B$34:$B$777,V$366)+'СЕТ СН'!$F$13-'СЕТ СН'!$F$21</f>
        <v>-13.500129050000055</v>
      </c>
      <c r="W377" s="37">
        <f>SUMIFS(СВЦЭМ!$K$34:$K$777,СВЦЭМ!$A$34:$A$777,$A377,СВЦЭМ!$B$34:$B$777,W$366)+'СЕТ СН'!$F$13-'СЕТ СН'!$F$21</f>
        <v>-50.963907139999947</v>
      </c>
      <c r="X377" s="37">
        <f>SUMIFS(СВЦЭМ!$K$34:$K$777,СВЦЭМ!$A$34:$A$777,$A377,СВЦЭМ!$B$34:$B$777,X$366)+'СЕТ СН'!$F$13-'СЕТ СН'!$F$21</f>
        <v>-72.376325039999983</v>
      </c>
      <c r="Y377" s="37">
        <f>SUMIFS(СВЦЭМ!$K$34:$K$777,СВЦЭМ!$A$34:$A$777,$A377,СВЦЭМ!$B$34:$B$777,Y$366)+'СЕТ СН'!$F$13-'СЕТ СН'!$F$21</f>
        <v>-0.44818308000003526</v>
      </c>
    </row>
    <row r="378" spans="1:25" ht="15.75" x14ac:dyDescent="0.2">
      <c r="A378" s="36">
        <f t="shared" si="10"/>
        <v>43020</v>
      </c>
      <c r="B378" s="37">
        <f>SUMIFS(СВЦЭМ!$K$34:$K$777,СВЦЭМ!$A$34:$A$777,$A378,СВЦЭМ!$B$34:$B$777,B$366)+'СЕТ СН'!$F$13-'СЕТ СН'!$F$21</f>
        <v>54.238896029999978</v>
      </c>
      <c r="C378" s="37">
        <f>SUMIFS(СВЦЭМ!$K$34:$K$777,СВЦЭМ!$A$34:$A$777,$A378,СВЦЭМ!$B$34:$B$777,C$366)+'СЕТ СН'!$F$13-'СЕТ СН'!$F$21</f>
        <v>90.155883639999956</v>
      </c>
      <c r="D378" s="37">
        <f>SUMIFS(СВЦЭМ!$K$34:$K$777,СВЦЭМ!$A$34:$A$777,$A378,СВЦЭМ!$B$34:$B$777,D$366)+'СЕТ СН'!$F$13-'СЕТ СН'!$F$21</f>
        <v>111.04371981999998</v>
      </c>
      <c r="E378" s="37">
        <f>SUMIFS(СВЦЭМ!$K$34:$K$777,СВЦЭМ!$A$34:$A$777,$A378,СВЦЭМ!$B$34:$B$777,E$366)+'СЕТ СН'!$F$13-'СЕТ СН'!$F$21</f>
        <v>120.31207486000005</v>
      </c>
      <c r="F378" s="37">
        <f>SUMIFS(СВЦЭМ!$K$34:$K$777,СВЦЭМ!$A$34:$A$777,$A378,СВЦЭМ!$B$34:$B$777,F$366)+'СЕТ СН'!$F$13-'СЕТ СН'!$F$21</f>
        <v>122.42789697000001</v>
      </c>
      <c r="G378" s="37">
        <f>SUMIFS(СВЦЭМ!$K$34:$K$777,СВЦЭМ!$A$34:$A$777,$A378,СВЦЭМ!$B$34:$B$777,G$366)+'СЕТ СН'!$F$13-'СЕТ СН'!$F$21</f>
        <v>90.24978557999998</v>
      </c>
      <c r="H378" s="37">
        <f>SUMIFS(СВЦЭМ!$K$34:$K$777,СВЦЭМ!$A$34:$A$777,$A378,СВЦЭМ!$B$34:$B$777,H$366)+'СЕТ СН'!$F$13-'СЕТ СН'!$F$21</f>
        <v>32.814214959999958</v>
      </c>
      <c r="I378" s="37">
        <f>SUMIFS(СВЦЭМ!$K$34:$K$777,СВЦЭМ!$A$34:$A$777,$A378,СВЦЭМ!$B$34:$B$777,I$366)+'СЕТ СН'!$F$13-'СЕТ СН'!$F$21</f>
        <v>-23.904332940000018</v>
      </c>
      <c r="J378" s="37">
        <f>SUMIFS(СВЦЭМ!$K$34:$K$777,СВЦЭМ!$A$34:$A$777,$A378,СВЦЭМ!$B$34:$B$777,J$366)+'СЕТ СН'!$F$13-'СЕТ СН'!$F$21</f>
        <v>-57.204311459999985</v>
      </c>
      <c r="K378" s="37">
        <f>SUMIFS(СВЦЭМ!$K$34:$K$777,СВЦЭМ!$A$34:$A$777,$A378,СВЦЭМ!$B$34:$B$777,K$366)+'СЕТ СН'!$F$13-'СЕТ СН'!$F$21</f>
        <v>-56.300786689999995</v>
      </c>
      <c r="L378" s="37">
        <f>SUMIFS(СВЦЭМ!$K$34:$K$777,СВЦЭМ!$A$34:$A$777,$A378,СВЦЭМ!$B$34:$B$777,L$366)+'СЕТ СН'!$F$13-'СЕТ СН'!$F$21</f>
        <v>-35.596333400000049</v>
      </c>
      <c r="M378" s="37">
        <f>SUMIFS(СВЦЭМ!$K$34:$K$777,СВЦЭМ!$A$34:$A$777,$A378,СВЦЭМ!$B$34:$B$777,M$366)+'СЕТ СН'!$F$13-'СЕТ СН'!$F$21</f>
        <v>-29.943937030000029</v>
      </c>
      <c r="N378" s="37">
        <f>SUMIFS(СВЦЭМ!$K$34:$K$777,СВЦЭМ!$A$34:$A$777,$A378,СВЦЭМ!$B$34:$B$777,N$366)+'СЕТ СН'!$F$13-'СЕТ СН'!$F$21</f>
        <v>-38.500700069999994</v>
      </c>
      <c r="O378" s="37">
        <f>SUMIFS(СВЦЭМ!$K$34:$K$777,СВЦЭМ!$A$34:$A$777,$A378,СВЦЭМ!$B$34:$B$777,O$366)+'СЕТ СН'!$F$13-'СЕТ СН'!$F$21</f>
        <v>-41.131134330000009</v>
      </c>
      <c r="P378" s="37">
        <f>SUMIFS(СВЦЭМ!$K$34:$K$777,СВЦЭМ!$A$34:$A$777,$A378,СВЦЭМ!$B$34:$B$777,P$366)+'СЕТ СН'!$F$13-'СЕТ СН'!$F$21</f>
        <v>-44.927522899999985</v>
      </c>
      <c r="Q378" s="37">
        <f>SUMIFS(СВЦЭМ!$K$34:$K$777,СВЦЭМ!$A$34:$A$777,$A378,СВЦЭМ!$B$34:$B$777,Q$366)+'СЕТ СН'!$F$13-'СЕТ СН'!$F$21</f>
        <v>-48.199410560000047</v>
      </c>
      <c r="R378" s="37">
        <f>SUMIFS(СВЦЭМ!$K$34:$K$777,СВЦЭМ!$A$34:$A$777,$A378,СВЦЭМ!$B$34:$B$777,R$366)+'СЕТ СН'!$F$13-'СЕТ СН'!$F$21</f>
        <v>-50.493924180000022</v>
      </c>
      <c r="S378" s="37">
        <f>SUMIFS(СВЦЭМ!$K$34:$K$777,СВЦЭМ!$A$34:$A$777,$A378,СВЦЭМ!$B$34:$B$777,S$366)+'СЕТ СН'!$F$13-'СЕТ СН'!$F$21</f>
        <v>-41.001022250000005</v>
      </c>
      <c r="T378" s="37">
        <f>SUMIFS(СВЦЭМ!$K$34:$K$777,СВЦЭМ!$A$34:$A$777,$A378,СВЦЭМ!$B$34:$B$777,T$366)+'СЕТ СН'!$F$13-'СЕТ СН'!$F$21</f>
        <v>-20.148031650000007</v>
      </c>
      <c r="U378" s="37">
        <f>SUMIFS(СВЦЭМ!$K$34:$K$777,СВЦЭМ!$A$34:$A$777,$A378,СВЦЭМ!$B$34:$B$777,U$366)+'СЕТ СН'!$F$13-'СЕТ СН'!$F$21</f>
        <v>-2.6129946500000187</v>
      </c>
      <c r="V378" s="37">
        <f>SUMIFS(СВЦЭМ!$K$34:$K$777,СВЦЭМ!$A$34:$A$777,$A378,СВЦЭМ!$B$34:$B$777,V$366)+'СЕТ СН'!$F$13-'СЕТ СН'!$F$21</f>
        <v>-13.939761790000034</v>
      </c>
      <c r="W378" s="37">
        <f>SUMIFS(СВЦЭМ!$K$34:$K$777,СВЦЭМ!$A$34:$A$777,$A378,СВЦЭМ!$B$34:$B$777,W$366)+'СЕТ СН'!$F$13-'СЕТ СН'!$F$21</f>
        <v>-42.900317780000023</v>
      </c>
      <c r="X378" s="37">
        <f>SUMIFS(СВЦЭМ!$K$34:$K$777,СВЦЭМ!$A$34:$A$777,$A378,СВЦЭМ!$B$34:$B$777,X$366)+'СЕТ СН'!$F$13-'СЕТ СН'!$F$21</f>
        <v>-69.904713230000027</v>
      </c>
      <c r="Y378" s="37">
        <f>SUMIFS(СВЦЭМ!$K$34:$K$777,СВЦЭМ!$A$34:$A$777,$A378,СВЦЭМ!$B$34:$B$777,Y$366)+'СЕТ СН'!$F$13-'СЕТ СН'!$F$21</f>
        <v>-10.856800550000003</v>
      </c>
    </row>
    <row r="379" spans="1:25" ht="15.75" x14ac:dyDescent="0.2">
      <c r="A379" s="36">
        <f t="shared" si="10"/>
        <v>43021</v>
      </c>
      <c r="B379" s="37">
        <f>SUMIFS(СВЦЭМ!$K$34:$K$777,СВЦЭМ!$A$34:$A$777,$A379,СВЦЭМ!$B$34:$B$777,B$366)+'СЕТ СН'!$F$13-'СЕТ СН'!$F$21</f>
        <v>51.804221439999992</v>
      </c>
      <c r="C379" s="37">
        <f>SUMIFS(СВЦЭМ!$K$34:$K$777,СВЦЭМ!$A$34:$A$777,$A379,СВЦЭМ!$B$34:$B$777,C$366)+'СЕТ СН'!$F$13-'СЕТ СН'!$F$21</f>
        <v>49.898297749999983</v>
      </c>
      <c r="D379" s="37">
        <f>SUMIFS(СВЦЭМ!$K$34:$K$777,СВЦЭМ!$A$34:$A$777,$A379,СВЦЭМ!$B$34:$B$777,D$366)+'СЕТ СН'!$F$13-'СЕТ СН'!$F$21</f>
        <v>80.305783239999982</v>
      </c>
      <c r="E379" s="37">
        <f>SUMIFS(СВЦЭМ!$K$34:$K$777,СВЦЭМ!$A$34:$A$777,$A379,СВЦЭМ!$B$34:$B$777,E$366)+'СЕТ СН'!$F$13-'СЕТ СН'!$F$21</f>
        <v>130.85014974000001</v>
      </c>
      <c r="F379" s="37">
        <f>SUMIFS(СВЦЭМ!$K$34:$K$777,СВЦЭМ!$A$34:$A$777,$A379,СВЦЭМ!$B$34:$B$777,F$366)+'СЕТ СН'!$F$13-'СЕТ СН'!$F$21</f>
        <v>150.00351243</v>
      </c>
      <c r="G379" s="37">
        <f>SUMIFS(СВЦЭМ!$K$34:$K$777,СВЦЭМ!$A$34:$A$777,$A379,СВЦЭМ!$B$34:$B$777,G$366)+'СЕТ СН'!$F$13-'СЕТ СН'!$F$21</f>
        <v>127.79572787999996</v>
      </c>
      <c r="H379" s="37">
        <f>SUMIFS(СВЦЭМ!$K$34:$K$777,СВЦЭМ!$A$34:$A$777,$A379,СВЦЭМ!$B$34:$B$777,H$366)+'СЕТ СН'!$F$13-'СЕТ СН'!$F$21</f>
        <v>68.87562975000003</v>
      </c>
      <c r="I379" s="37">
        <f>SUMIFS(СВЦЭМ!$K$34:$K$777,СВЦЭМ!$A$34:$A$777,$A379,СВЦЭМ!$B$34:$B$777,I$366)+'СЕТ СН'!$F$13-'СЕТ СН'!$F$21</f>
        <v>25.989457219999963</v>
      </c>
      <c r="J379" s="37">
        <f>SUMIFS(СВЦЭМ!$K$34:$K$777,СВЦЭМ!$A$34:$A$777,$A379,СВЦЭМ!$B$34:$B$777,J$366)+'СЕТ СН'!$F$13-'СЕТ СН'!$F$21</f>
        <v>-7.9899053100000401</v>
      </c>
      <c r="K379" s="37">
        <f>SUMIFS(СВЦЭМ!$K$34:$K$777,СВЦЭМ!$A$34:$A$777,$A379,СВЦЭМ!$B$34:$B$777,K$366)+'СЕТ СН'!$F$13-'СЕТ СН'!$F$21</f>
        <v>-48.16697886999998</v>
      </c>
      <c r="L379" s="37">
        <f>SUMIFS(СВЦЭМ!$K$34:$K$777,СВЦЭМ!$A$34:$A$777,$A379,СВЦЭМ!$B$34:$B$777,L$366)+'СЕТ СН'!$F$13-'СЕТ СН'!$F$21</f>
        <v>-42.530692209999984</v>
      </c>
      <c r="M379" s="37">
        <f>SUMIFS(СВЦЭМ!$K$34:$K$777,СВЦЭМ!$A$34:$A$777,$A379,СВЦЭМ!$B$34:$B$777,M$366)+'СЕТ СН'!$F$13-'СЕТ СН'!$F$21</f>
        <v>-39.973322439999947</v>
      </c>
      <c r="N379" s="37">
        <f>SUMIFS(СВЦЭМ!$K$34:$K$777,СВЦЭМ!$A$34:$A$777,$A379,СВЦЭМ!$B$34:$B$777,N$366)+'СЕТ СН'!$F$13-'СЕТ СН'!$F$21</f>
        <v>-48.662556089999953</v>
      </c>
      <c r="O379" s="37">
        <f>SUMIFS(СВЦЭМ!$K$34:$K$777,СВЦЭМ!$A$34:$A$777,$A379,СВЦЭМ!$B$34:$B$777,O$366)+'СЕТ СН'!$F$13-'СЕТ СН'!$F$21</f>
        <v>-52.693986689999974</v>
      </c>
      <c r="P379" s="37">
        <f>SUMIFS(СВЦЭМ!$K$34:$K$777,СВЦЭМ!$A$34:$A$777,$A379,СВЦЭМ!$B$34:$B$777,P$366)+'СЕТ СН'!$F$13-'СЕТ СН'!$F$21</f>
        <v>-57.255608280000047</v>
      </c>
      <c r="Q379" s="37">
        <f>SUMIFS(СВЦЭМ!$K$34:$K$777,СВЦЭМ!$A$34:$A$777,$A379,СВЦЭМ!$B$34:$B$777,Q$366)+'СЕТ СН'!$F$13-'СЕТ СН'!$F$21</f>
        <v>-59.396487989999969</v>
      </c>
      <c r="R379" s="37">
        <f>SUMIFS(СВЦЭМ!$K$34:$K$777,СВЦЭМ!$A$34:$A$777,$A379,СВЦЭМ!$B$34:$B$777,R$366)+'СЕТ СН'!$F$13-'СЕТ СН'!$F$21</f>
        <v>-60.431580029999964</v>
      </c>
      <c r="S379" s="37">
        <f>SUMIFS(СВЦЭМ!$K$34:$K$777,СВЦЭМ!$A$34:$A$777,$A379,СВЦЭМ!$B$34:$B$777,S$366)+'СЕТ СН'!$F$13-'СЕТ СН'!$F$21</f>
        <v>-47.886928000000012</v>
      </c>
      <c r="T379" s="37">
        <f>SUMIFS(СВЦЭМ!$K$34:$K$777,СВЦЭМ!$A$34:$A$777,$A379,СВЦЭМ!$B$34:$B$777,T$366)+'СЕТ СН'!$F$13-'СЕТ СН'!$F$21</f>
        <v>-22.582737670000029</v>
      </c>
      <c r="U379" s="37">
        <f>SUMIFS(СВЦЭМ!$K$34:$K$777,СВЦЭМ!$A$34:$A$777,$A379,СВЦЭМ!$B$34:$B$777,U$366)+'СЕТ СН'!$F$13-'СЕТ СН'!$F$21</f>
        <v>-4.8247291899999709</v>
      </c>
      <c r="V379" s="37">
        <f>SUMIFS(СВЦЭМ!$K$34:$K$777,СВЦЭМ!$A$34:$A$777,$A379,СВЦЭМ!$B$34:$B$777,V$366)+'СЕТ СН'!$F$13-'СЕТ СН'!$F$21</f>
        <v>-18.647840790000032</v>
      </c>
      <c r="W379" s="37">
        <f>SUMIFS(СВЦЭМ!$K$34:$K$777,СВЦЭМ!$A$34:$A$777,$A379,СВЦЭМ!$B$34:$B$777,W$366)+'СЕТ СН'!$F$13-'СЕТ СН'!$F$21</f>
        <v>-49.052370450000012</v>
      </c>
      <c r="X379" s="37">
        <f>SUMIFS(СВЦЭМ!$K$34:$K$777,СВЦЭМ!$A$34:$A$777,$A379,СВЦЭМ!$B$34:$B$777,X$366)+'СЕТ СН'!$F$13-'СЕТ СН'!$F$21</f>
        <v>-46.780914769999981</v>
      </c>
      <c r="Y379" s="37">
        <f>SUMIFS(СВЦЭМ!$K$34:$K$777,СВЦЭМ!$A$34:$A$777,$A379,СВЦЭМ!$B$34:$B$777,Y$366)+'СЕТ СН'!$F$13-'СЕТ СН'!$F$21</f>
        <v>35.437434039999971</v>
      </c>
    </row>
    <row r="380" spans="1:25" ht="15.75" x14ac:dyDescent="0.2">
      <c r="A380" s="36">
        <f t="shared" si="10"/>
        <v>43022</v>
      </c>
      <c r="B380" s="37">
        <f>SUMIFS(СВЦЭМ!$K$34:$K$777,СВЦЭМ!$A$34:$A$777,$A380,СВЦЭМ!$B$34:$B$777,B$366)+'СЕТ СН'!$F$13-'СЕТ СН'!$F$21</f>
        <v>92.435144390000005</v>
      </c>
      <c r="C380" s="37">
        <f>SUMIFS(СВЦЭМ!$K$34:$K$777,СВЦЭМ!$A$34:$A$777,$A380,СВЦЭМ!$B$34:$B$777,C$366)+'СЕТ СН'!$F$13-'СЕТ СН'!$F$21</f>
        <v>135.80074792000005</v>
      </c>
      <c r="D380" s="37">
        <f>SUMIFS(СВЦЭМ!$K$34:$K$777,СВЦЭМ!$A$34:$A$777,$A380,СВЦЭМ!$B$34:$B$777,D$366)+'СЕТ СН'!$F$13-'СЕТ СН'!$F$21</f>
        <v>123.67342440000004</v>
      </c>
      <c r="E380" s="37">
        <f>SUMIFS(СВЦЭМ!$K$34:$K$777,СВЦЭМ!$A$34:$A$777,$A380,СВЦЭМ!$B$34:$B$777,E$366)+'СЕТ СН'!$F$13-'СЕТ СН'!$F$21</f>
        <v>136.98003764999999</v>
      </c>
      <c r="F380" s="37">
        <f>SUMIFS(СВЦЭМ!$K$34:$K$777,СВЦЭМ!$A$34:$A$777,$A380,СВЦЭМ!$B$34:$B$777,F$366)+'СЕТ СН'!$F$13-'СЕТ СН'!$F$21</f>
        <v>133.56443232000004</v>
      </c>
      <c r="G380" s="37">
        <f>SUMIFS(СВЦЭМ!$K$34:$K$777,СВЦЭМ!$A$34:$A$777,$A380,СВЦЭМ!$B$34:$B$777,G$366)+'СЕТ СН'!$F$13-'СЕТ СН'!$F$21</f>
        <v>126.10509595999997</v>
      </c>
      <c r="H380" s="37">
        <f>SUMIFS(СВЦЭМ!$K$34:$K$777,СВЦЭМ!$A$34:$A$777,$A380,СВЦЭМ!$B$34:$B$777,H$366)+'СЕТ СН'!$F$13-'СЕТ СН'!$F$21</f>
        <v>97.791666940000027</v>
      </c>
      <c r="I380" s="37">
        <f>SUMIFS(СВЦЭМ!$K$34:$K$777,СВЦЭМ!$A$34:$A$777,$A380,СВЦЭМ!$B$34:$B$777,I$366)+'СЕТ СН'!$F$13-'СЕТ СН'!$F$21</f>
        <v>62.882420949999982</v>
      </c>
      <c r="J380" s="37">
        <f>SUMIFS(СВЦЭМ!$K$34:$K$777,СВЦЭМ!$A$34:$A$777,$A380,СВЦЭМ!$B$34:$B$777,J$366)+'СЕТ СН'!$F$13-'СЕТ СН'!$F$21</f>
        <v>-15.404789029999961</v>
      </c>
      <c r="K380" s="37">
        <f>SUMIFS(СВЦЭМ!$K$34:$K$777,СВЦЭМ!$A$34:$A$777,$A380,СВЦЭМ!$B$34:$B$777,K$366)+'СЕТ СН'!$F$13-'СЕТ СН'!$F$21</f>
        <v>-74.959758350000016</v>
      </c>
      <c r="L380" s="37">
        <f>SUMIFS(СВЦЭМ!$K$34:$K$777,СВЦЭМ!$A$34:$A$777,$A380,СВЦЭМ!$B$34:$B$777,L$366)+'СЕТ СН'!$F$13-'СЕТ СН'!$F$21</f>
        <v>-53.173968899999977</v>
      </c>
      <c r="M380" s="37">
        <f>SUMIFS(СВЦЭМ!$K$34:$K$777,СВЦЭМ!$A$34:$A$777,$A380,СВЦЭМ!$B$34:$B$777,M$366)+'СЕТ СН'!$F$13-'СЕТ СН'!$F$21</f>
        <v>-44.50726824000003</v>
      </c>
      <c r="N380" s="37">
        <f>SUMIFS(СВЦЭМ!$K$34:$K$777,СВЦЭМ!$A$34:$A$777,$A380,СВЦЭМ!$B$34:$B$777,N$366)+'СЕТ СН'!$F$13-'СЕТ СН'!$F$21</f>
        <v>-53.734648539999966</v>
      </c>
      <c r="O380" s="37">
        <f>SUMIFS(СВЦЭМ!$K$34:$K$777,СВЦЭМ!$A$34:$A$777,$A380,СВЦЭМ!$B$34:$B$777,O$366)+'СЕТ СН'!$F$13-'СЕТ СН'!$F$21</f>
        <v>-59.974279369999977</v>
      </c>
      <c r="P380" s="37">
        <f>SUMIFS(СВЦЭМ!$K$34:$K$777,СВЦЭМ!$A$34:$A$777,$A380,СВЦЭМ!$B$34:$B$777,P$366)+'СЕТ СН'!$F$13-'СЕТ СН'!$F$21</f>
        <v>-63.402158910000026</v>
      </c>
      <c r="Q380" s="37">
        <f>SUMIFS(СВЦЭМ!$K$34:$K$777,СВЦЭМ!$A$34:$A$777,$A380,СВЦЭМ!$B$34:$B$777,Q$366)+'СЕТ СН'!$F$13-'СЕТ СН'!$F$21</f>
        <v>-64.23241814000005</v>
      </c>
      <c r="R380" s="37">
        <f>SUMIFS(СВЦЭМ!$K$34:$K$777,СВЦЭМ!$A$34:$A$777,$A380,СВЦЭМ!$B$34:$B$777,R$366)+'СЕТ СН'!$F$13-'СЕТ СН'!$F$21</f>
        <v>-67.538577929999974</v>
      </c>
      <c r="S380" s="37">
        <f>SUMIFS(СВЦЭМ!$K$34:$K$777,СВЦЭМ!$A$34:$A$777,$A380,СВЦЭМ!$B$34:$B$777,S$366)+'СЕТ СН'!$F$13-'СЕТ СН'!$F$21</f>
        <v>-55.727090780000026</v>
      </c>
      <c r="T380" s="37">
        <f>SUMIFS(СВЦЭМ!$K$34:$K$777,СВЦЭМ!$A$34:$A$777,$A380,СВЦЭМ!$B$34:$B$777,T$366)+'СЕТ СН'!$F$13-'СЕТ СН'!$F$21</f>
        <v>-26.951796439999953</v>
      </c>
      <c r="U380" s="37">
        <f>SUMIFS(СВЦЭМ!$K$34:$K$777,СВЦЭМ!$A$34:$A$777,$A380,СВЦЭМ!$B$34:$B$777,U$366)+'СЕТ СН'!$F$13-'СЕТ СН'!$F$21</f>
        <v>-5.2312822899999674</v>
      </c>
      <c r="V380" s="37">
        <f>SUMIFS(СВЦЭМ!$K$34:$K$777,СВЦЭМ!$A$34:$A$777,$A380,СВЦЭМ!$B$34:$B$777,V$366)+'СЕТ СН'!$F$13-'СЕТ СН'!$F$21</f>
        <v>-30.379884569999945</v>
      </c>
      <c r="W380" s="37">
        <f>SUMIFS(СВЦЭМ!$K$34:$K$777,СВЦЭМ!$A$34:$A$777,$A380,СВЦЭМ!$B$34:$B$777,W$366)+'СЕТ СН'!$F$13-'СЕТ СН'!$F$21</f>
        <v>-65.140948109999954</v>
      </c>
      <c r="X380" s="37">
        <f>SUMIFS(СВЦЭМ!$K$34:$K$777,СВЦЭМ!$A$34:$A$777,$A380,СВЦЭМ!$B$34:$B$777,X$366)+'СЕТ СН'!$F$13-'СЕТ СН'!$F$21</f>
        <v>-41.415587479999999</v>
      </c>
      <c r="Y380" s="37">
        <f>SUMIFS(СВЦЭМ!$K$34:$K$777,СВЦЭМ!$A$34:$A$777,$A380,СВЦЭМ!$B$34:$B$777,Y$366)+'СЕТ СН'!$F$13-'СЕТ СН'!$F$21</f>
        <v>32.346557390000044</v>
      </c>
    </row>
    <row r="381" spans="1:25" ht="15.75" x14ac:dyDescent="0.2">
      <c r="A381" s="36">
        <f t="shared" si="10"/>
        <v>43023</v>
      </c>
      <c r="B381" s="37">
        <f>SUMIFS(СВЦЭМ!$K$34:$K$777,СВЦЭМ!$A$34:$A$777,$A381,СВЦЭМ!$B$34:$B$777,B$366)+'СЕТ СН'!$F$13-'СЕТ СН'!$F$21</f>
        <v>70.226355199999944</v>
      </c>
      <c r="C381" s="37">
        <f>SUMIFS(СВЦЭМ!$K$34:$K$777,СВЦЭМ!$A$34:$A$777,$A381,СВЦЭМ!$B$34:$B$777,C$366)+'СЕТ СН'!$F$13-'СЕТ СН'!$F$21</f>
        <v>108.19441887000005</v>
      </c>
      <c r="D381" s="37">
        <f>SUMIFS(СВЦЭМ!$K$34:$K$777,СВЦЭМ!$A$34:$A$777,$A381,СВЦЭМ!$B$34:$B$777,D$366)+'СЕТ СН'!$F$13-'СЕТ СН'!$F$21</f>
        <v>134.23781554000004</v>
      </c>
      <c r="E381" s="37">
        <f>SUMIFS(СВЦЭМ!$K$34:$K$777,СВЦЭМ!$A$34:$A$777,$A381,СВЦЭМ!$B$34:$B$777,E$366)+'СЕТ СН'!$F$13-'СЕТ СН'!$F$21</f>
        <v>145.56795076000003</v>
      </c>
      <c r="F381" s="37">
        <f>SUMIFS(СВЦЭМ!$K$34:$K$777,СВЦЭМ!$A$34:$A$777,$A381,СВЦЭМ!$B$34:$B$777,F$366)+'СЕТ СН'!$F$13-'СЕТ СН'!$F$21</f>
        <v>145.39613448</v>
      </c>
      <c r="G381" s="37">
        <f>SUMIFS(СВЦЭМ!$K$34:$K$777,СВЦЭМ!$A$34:$A$777,$A381,СВЦЭМ!$B$34:$B$777,G$366)+'СЕТ СН'!$F$13-'СЕТ СН'!$F$21</f>
        <v>126.28111117000003</v>
      </c>
      <c r="H381" s="37">
        <f>SUMIFS(СВЦЭМ!$K$34:$K$777,СВЦЭМ!$A$34:$A$777,$A381,СВЦЭМ!$B$34:$B$777,H$366)+'СЕТ СН'!$F$13-'СЕТ СН'!$F$21</f>
        <v>106.26901138000005</v>
      </c>
      <c r="I381" s="37">
        <f>SUMIFS(СВЦЭМ!$K$34:$K$777,СВЦЭМ!$A$34:$A$777,$A381,СВЦЭМ!$B$34:$B$777,I$366)+'СЕТ СН'!$F$13-'СЕТ СН'!$F$21</f>
        <v>80.534465400000045</v>
      </c>
      <c r="J381" s="37">
        <f>SUMIFS(СВЦЭМ!$K$34:$K$777,СВЦЭМ!$A$34:$A$777,$A381,СВЦЭМ!$B$34:$B$777,J$366)+'СЕТ СН'!$F$13-'СЕТ СН'!$F$21</f>
        <v>-4.2494957300000351</v>
      </c>
      <c r="K381" s="37">
        <f>SUMIFS(СВЦЭМ!$K$34:$K$777,СВЦЭМ!$A$34:$A$777,$A381,СВЦЭМ!$B$34:$B$777,K$366)+'СЕТ СН'!$F$13-'СЕТ СН'!$F$21</f>
        <v>-75.454110119999996</v>
      </c>
      <c r="L381" s="37">
        <f>SUMIFS(СВЦЭМ!$K$34:$K$777,СВЦЭМ!$A$34:$A$777,$A381,СВЦЭМ!$B$34:$B$777,L$366)+'СЕТ СН'!$F$13-'СЕТ СН'!$F$21</f>
        <v>-62.592011820000039</v>
      </c>
      <c r="M381" s="37">
        <f>SUMIFS(СВЦЭМ!$K$34:$K$777,СВЦЭМ!$A$34:$A$777,$A381,СВЦЭМ!$B$34:$B$777,M$366)+'СЕТ СН'!$F$13-'СЕТ СН'!$F$21</f>
        <v>-57.126637640000013</v>
      </c>
      <c r="N381" s="37">
        <f>SUMIFS(СВЦЭМ!$K$34:$K$777,СВЦЭМ!$A$34:$A$777,$A381,СВЦЭМ!$B$34:$B$777,N$366)+'СЕТ СН'!$F$13-'СЕТ СН'!$F$21</f>
        <v>-66.749395909999976</v>
      </c>
      <c r="O381" s="37">
        <f>SUMIFS(СВЦЭМ!$K$34:$K$777,СВЦЭМ!$A$34:$A$777,$A381,СВЦЭМ!$B$34:$B$777,O$366)+'СЕТ СН'!$F$13-'СЕТ СН'!$F$21</f>
        <v>-72.988289189999989</v>
      </c>
      <c r="P381" s="37">
        <f>SUMIFS(СВЦЭМ!$K$34:$K$777,СВЦЭМ!$A$34:$A$777,$A381,СВЦЭМ!$B$34:$B$777,P$366)+'СЕТ СН'!$F$13-'СЕТ СН'!$F$21</f>
        <v>-77.084721660000014</v>
      </c>
      <c r="Q381" s="37">
        <f>SUMIFS(СВЦЭМ!$K$34:$K$777,СВЦЭМ!$A$34:$A$777,$A381,СВЦЭМ!$B$34:$B$777,Q$366)+'СЕТ СН'!$F$13-'СЕТ СН'!$F$21</f>
        <v>-78.624470280000025</v>
      </c>
      <c r="R381" s="37">
        <f>SUMIFS(СВЦЭМ!$K$34:$K$777,СВЦЭМ!$A$34:$A$777,$A381,СВЦЭМ!$B$34:$B$777,R$366)+'СЕТ СН'!$F$13-'СЕТ СН'!$F$21</f>
        <v>-78.525131869999996</v>
      </c>
      <c r="S381" s="37">
        <f>SUMIFS(СВЦЭМ!$K$34:$K$777,СВЦЭМ!$A$34:$A$777,$A381,СВЦЭМ!$B$34:$B$777,S$366)+'СЕТ СН'!$F$13-'СЕТ СН'!$F$21</f>
        <v>-61.024840739999945</v>
      </c>
      <c r="T381" s="37">
        <f>SUMIFS(СВЦЭМ!$K$34:$K$777,СВЦЭМ!$A$34:$A$777,$A381,СВЦЭМ!$B$34:$B$777,T$366)+'СЕТ СН'!$F$13-'СЕТ СН'!$F$21</f>
        <v>-32.086650640000016</v>
      </c>
      <c r="U381" s="37">
        <f>SUMIFS(СВЦЭМ!$K$34:$K$777,СВЦЭМ!$A$34:$A$777,$A381,СВЦЭМ!$B$34:$B$777,U$366)+'СЕТ СН'!$F$13-'СЕТ СН'!$F$21</f>
        <v>-9.5365538199999946</v>
      </c>
      <c r="V381" s="37">
        <f>SUMIFS(СВЦЭМ!$K$34:$K$777,СВЦЭМ!$A$34:$A$777,$A381,СВЦЭМ!$B$34:$B$777,V$366)+'СЕТ СН'!$F$13-'СЕТ СН'!$F$21</f>
        <v>-21.948061779999989</v>
      </c>
      <c r="W381" s="37">
        <f>SUMIFS(СВЦЭМ!$K$34:$K$777,СВЦЭМ!$A$34:$A$777,$A381,СВЦЭМ!$B$34:$B$777,W$366)+'СЕТ СН'!$F$13-'СЕТ СН'!$F$21</f>
        <v>-52.008224530000007</v>
      </c>
      <c r="X381" s="37">
        <f>SUMIFS(СВЦЭМ!$K$34:$K$777,СВЦЭМ!$A$34:$A$777,$A381,СВЦЭМ!$B$34:$B$777,X$366)+'СЕТ СН'!$F$13-'СЕТ СН'!$F$21</f>
        <v>-63.020173979999981</v>
      </c>
      <c r="Y381" s="37">
        <f>SUMIFS(СВЦЭМ!$K$34:$K$777,СВЦЭМ!$A$34:$A$777,$A381,СВЦЭМ!$B$34:$B$777,Y$366)+'СЕТ СН'!$F$13-'СЕТ СН'!$F$21</f>
        <v>6.077579519999972</v>
      </c>
    </row>
    <row r="382" spans="1:25" ht="15.75" x14ac:dyDescent="0.2">
      <c r="A382" s="36">
        <f t="shared" si="10"/>
        <v>43024</v>
      </c>
      <c r="B382" s="37">
        <f>SUMIFS(СВЦЭМ!$K$34:$K$777,СВЦЭМ!$A$34:$A$777,$A382,СВЦЭМ!$B$34:$B$777,B$366)+'СЕТ СН'!$F$13-'СЕТ СН'!$F$21</f>
        <v>28.262983729999974</v>
      </c>
      <c r="C382" s="37">
        <f>SUMIFS(СВЦЭМ!$K$34:$K$777,СВЦЭМ!$A$34:$A$777,$A382,СВЦЭМ!$B$34:$B$777,C$366)+'СЕТ СН'!$F$13-'СЕТ СН'!$F$21</f>
        <v>54.056239129999994</v>
      </c>
      <c r="D382" s="37">
        <f>SUMIFS(СВЦЭМ!$K$34:$K$777,СВЦЭМ!$A$34:$A$777,$A382,СВЦЭМ!$B$34:$B$777,D$366)+'СЕТ СН'!$F$13-'СЕТ СН'!$F$21</f>
        <v>75.930780300000038</v>
      </c>
      <c r="E382" s="37">
        <f>SUMIFS(СВЦЭМ!$K$34:$K$777,СВЦЭМ!$A$34:$A$777,$A382,СВЦЭМ!$B$34:$B$777,E$366)+'СЕТ СН'!$F$13-'СЕТ СН'!$F$21</f>
        <v>85.668403549999994</v>
      </c>
      <c r="F382" s="37">
        <f>SUMIFS(СВЦЭМ!$K$34:$K$777,СВЦЭМ!$A$34:$A$777,$A382,СВЦЭМ!$B$34:$B$777,F$366)+'СЕТ СН'!$F$13-'СЕТ СН'!$F$21</f>
        <v>82.615590740000016</v>
      </c>
      <c r="G382" s="37">
        <f>SUMIFS(СВЦЭМ!$K$34:$K$777,СВЦЭМ!$A$34:$A$777,$A382,СВЦЭМ!$B$34:$B$777,G$366)+'СЕТ СН'!$F$13-'СЕТ СН'!$F$21</f>
        <v>62.099221940000007</v>
      </c>
      <c r="H382" s="37">
        <f>SUMIFS(СВЦЭМ!$K$34:$K$777,СВЦЭМ!$A$34:$A$777,$A382,СВЦЭМ!$B$34:$B$777,H$366)+'СЕТ СН'!$F$13-'СЕТ СН'!$F$21</f>
        <v>59.215449079999985</v>
      </c>
      <c r="I382" s="37">
        <f>SUMIFS(СВЦЭМ!$K$34:$K$777,СВЦЭМ!$A$34:$A$777,$A382,СВЦЭМ!$B$34:$B$777,I$366)+'СЕТ СН'!$F$13-'СЕТ СН'!$F$21</f>
        <v>49.382010420000029</v>
      </c>
      <c r="J382" s="37">
        <f>SUMIFS(СВЦЭМ!$K$34:$K$777,СВЦЭМ!$A$34:$A$777,$A382,СВЦЭМ!$B$34:$B$777,J$366)+'СЕТ СН'!$F$13-'СЕТ СН'!$F$21</f>
        <v>21.176199379999957</v>
      </c>
      <c r="K382" s="37">
        <f>SUMIFS(СВЦЭМ!$K$34:$K$777,СВЦЭМ!$A$34:$A$777,$A382,СВЦЭМ!$B$34:$B$777,K$366)+'СЕТ СН'!$F$13-'СЕТ СН'!$F$21</f>
        <v>-23.643947899999944</v>
      </c>
      <c r="L382" s="37">
        <f>SUMIFS(СВЦЭМ!$K$34:$K$777,СВЦЭМ!$A$34:$A$777,$A382,СВЦЭМ!$B$34:$B$777,L$366)+'СЕТ СН'!$F$13-'СЕТ СН'!$F$21</f>
        <v>-82.188632390000009</v>
      </c>
      <c r="M382" s="37">
        <f>SUMIFS(СВЦЭМ!$K$34:$K$777,СВЦЭМ!$A$34:$A$777,$A382,СВЦЭМ!$B$34:$B$777,M$366)+'СЕТ СН'!$F$13-'СЕТ СН'!$F$21</f>
        <v>-111.69583216000001</v>
      </c>
      <c r="N382" s="37">
        <f>SUMIFS(СВЦЭМ!$K$34:$K$777,СВЦЭМ!$A$34:$A$777,$A382,СВЦЭМ!$B$34:$B$777,N$366)+'СЕТ СН'!$F$13-'СЕТ СН'!$F$21</f>
        <v>-113.63435862</v>
      </c>
      <c r="O382" s="37">
        <f>SUMIFS(СВЦЭМ!$K$34:$K$777,СВЦЭМ!$A$34:$A$777,$A382,СВЦЭМ!$B$34:$B$777,O$366)+'СЕТ СН'!$F$13-'СЕТ СН'!$F$21</f>
        <v>-111.70499860000001</v>
      </c>
      <c r="P382" s="37">
        <f>SUMIFS(СВЦЭМ!$K$34:$K$777,СВЦЭМ!$A$34:$A$777,$A382,СВЦЭМ!$B$34:$B$777,P$366)+'СЕТ СН'!$F$13-'СЕТ СН'!$F$21</f>
        <v>-117.36058811999999</v>
      </c>
      <c r="Q382" s="37">
        <f>SUMIFS(СВЦЭМ!$K$34:$K$777,СВЦЭМ!$A$34:$A$777,$A382,СВЦЭМ!$B$34:$B$777,Q$366)+'СЕТ СН'!$F$13-'СЕТ СН'!$F$21</f>
        <v>-118.43074438000002</v>
      </c>
      <c r="R382" s="37">
        <f>SUMIFS(СВЦЭМ!$K$34:$K$777,СВЦЭМ!$A$34:$A$777,$A382,СВЦЭМ!$B$34:$B$777,R$366)+'СЕТ СН'!$F$13-'СЕТ СН'!$F$21</f>
        <v>-119.92159071999998</v>
      </c>
      <c r="S382" s="37">
        <f>SUMIFS(СВЦЭМ!$K$34:$K$777,СВЦЭМ!$A$34:$A$777,$A382,СВЦЭМ!$B$34:$B$777,S$366)+'СЕТ СН'!$F$13-'СЕТ СН'!$F$21</f>
        <v>-112.88570048000003</v>
      </c>
      <c r="T382" s="37">
        <f>SUMIFS(СВЦЭМ!$K$34:$K$777,СВЦЭМ!$A$34:$A$777,$A382,СВЦЭМ!$B$34:$B$777,T$366)+'СЕТ СН'!$F$13-'СЕТ СН'!$F$21</f>
        <v>-102.72480451000001</v>
      </c>
      <c r="U382" s="37">
        <f>SUMIFS(СВЦЭМ!$K$34:$K$777,СВЦЭМ!$A$34:$A$777,$A382,СВЦЭМ!$B$34:$B$777,U$366)+'СЕТ СН'!$F$13-'СЕТ СН'!$F$21</f>
        <v>-95.758598989999996</v>
      </c>
      <c r="V382" s="37">
        <f>SUMIFS(СВЦЭМ!$K$34:$K$777,СВЦЭМ!$A$34:$A$777,$A382,СВЦЭМ!$B$34:$B$777,V$366)+'СЕТ СН'!$F$13-'СЕТ СН'!$F$21</f>
        <v>-67.840816319999988</v>
      </c>
      <c r="W382" s="37">
        <f>SUMIFS(СВЦЭМ!$K$34:$K$777,СВЦЭМ!$A$34:$A$777,$A382,СВЦЭМ!$B$34:$B$777,W$366)+'СЕТ СН'!$F$13-'СЕТ СН'!$F$21</f>
        <v>-27.752949189999981</v>
      </c>
      <c r="X382" s="37">
        <f>SUMIFS(СВЦЭМ!$K$34:$K$777,СВЦЭМ!$A$34:$A$777,$A382,СВЦЭМ!$B$34:$B$777,X$366)+'СЕТ СН'!$F$13-'СЕТ СН'!$F$21</f>
        <v>20.606871820000038</v>
      </c>
      <c r="Y382" s="37">
        <f>SUMIFS(СВЦЭМ!$K$34:$K$777,СВЦЭМ!$A$34:$A$777,$A382,СВЦЭМ!$B$34:$B$777,Y$366)+'СЕТ СН'!$F$13-'СЕТ СН'!$F$21</f>
        <v>46.651039210000022</v>
      </c>
    </row>
    <row r="383" spans="1:25" ht="15.75" x14ac:dyDescent="0.2">
      <c r="A383" s="36">
        <f t="shared" si="10"/>
        <v>43025</v>
      </c>
      <c r="B383" s="37">
        <f>SUMIFS(СВЦЭМ!$K$34:$K$777,СВЦЭМ!$A$34:$A$777,$A383,СВЦЭМ!$B$34:$B$777,B$366)+'СЕТ СН'!$F$13-'СЕТ СН'!$F$21</f>
        <v>46.027499239999997</v>
      </c>
      <c r="C383" s="37">
        <f>SUMIFS(СВЦЭМ!$K$34:$K$777,СВЦЭМ!$A$34:$A$777,$A383,СВЦЭМ!$B$34:$B$777,C$366)+'СЕТ СН'!$F$13-'СЕТ СН'!$F$21</f>
        <v>66.773365000000013</v>
      </c>
      <c r="D383" s="37">
        <f>SUMIFS(СВЦЭМ!$K$34:$K$777,СВЦЭМ!$A$34:$A$777,$A383,СВЦЭМ!$B$34:$B$777,D$366)+'СЕТ СН'!$F$13-'СЕТ СН'!$F$21</f>
        <v>93.114108829999964</v>
      </c>
      <c r="E383" s="37">
        <f>SUMIFS(СВЦЭМ!$K$34:$K$777,СВЦЭМ!$A$34:$A$777,$A383,СВЦЭМ!$B$34:$B$777,E$366)+'СЕТ СН'!$F$13-'СЕТ СН'!$F$21</f>
        <v>100.93788910000001</v>
      </c>
      <c r="F383" s="37">
        <f>SUMIFS(СВЦЭМ!$K$34:$K$777,СВЦЭМ!$A$34:$A$777,$A383,СВЦЭМ!$B$34:$B$777,F$366)+'СЕТ СН'!$F$13-'СЕТ СН'!$F$21</f>
        <v>103.92241606000005</v>
      </c>
      <c r="G383" s="37">
        <f>SUMIFS(СВЦЭМ!$K$34:$K$777,СВЦЭМ!$A$34:$A$777,$A383,СВЦЭМ!$B$34:$B$777,G$366)+'СЕТ СН'!$F$13-'СЕТ СН'!$F$21</f>
        <v>87.646041439999976</v>
      </c>
      <c r="H383" s="37">
        <f>SUMIFS(СВЦЭМ!$K$34:$K$777,СВЦЭМ!$A$34:$A$777,$A383,СВЦЭМ!$B$34:$B$777,H$366)+'СЕТ СН'!$F$13-'СЕТ СН'!$F$21</f>
        <v>60.595941939999989</v>
      </c>
      <c r="I383" s="37">
        <f>SUMIFS(СВЦЭМ!$K$34:$K$777,СВЦЭМ!$A$34:$A$777,$A383,СВЦЭМ!$B$34:$B$777,I$366)+'СЕТ СН'!$F$13-'СЕТ СН'!$F$21</f>
        <v>56.771620630000029</v>
      </c>
      <c r="J383" s="37">
        <f>SUMIFS(СВЦЭМ!$K$34:$K$777,СВЦЭМ!$A$34:$A$777,$A383,СВЦЭМ!$B$34:$B$777,J$366)+'СЕТ СН'!$F$13-'СЕТ СН'!$F$21</f>
        <v>23.513514249999957</v>
      </c>
      <c r="K383" s="37">
        <f>SUMIFS(СВЦЭМ!$K$34:$K$777,СВЦЭМ!$A$34:$A$777,$A383,СВЦЭМ!$B$34:$B$777,K$366)+'СЕТ СН'!$F$13-'СЕТ СН'!$F$21</f>
        <v>-22.975938730000053</v>
      </c>
      <c r="L383" s="37">
        <f>SUMIFS(СВЦЭМ!$K$34:$K$777,СВЦЭМ!$A$34:$A$777,$A383,СВЦЭМ!$B$34:$B$777,L$366)+'СЕТ СН'!$F$13-'СЕТ СН'!$F$21</f>
        <v>-74.115905940000005</v>
      </c>
      <c r="M383" s="37">
        <f>SUMIFS(СВЦЭМ!$K$34:$K$777,СВЦЭМ!$A$34:$A$777,$A383,СВЦЭМ!$B$34:$B$777,M$366)+'СЕТ СН'!$F$13-'СЕТ СН'!$F$21</f>
        <v>-100.41159593999998</v>
      </c>
      <c r="N383" s="37">
        <f>SUMIFS(СВЦЭМ!$K$34:$K$777,СВЦЭМ!$A$34:$A$777,$A383,СВЦЭМ!$B$34:$B$777,N$366)+'СЕТ СН'!$F$13-'СЕТ СН'!$F$21</f>
        <v>-105.43885062999999</v>
      </c>
      <c r="O383" s="37">
        <f>SUMIFS(СВЦЭМ!$K$34:$K$777,СВЦЭМ!$A$34:$A$777,$A383,СВЦЭМ!$B$34:$B$777,O$366)+'СЕТ СН'!$F$13-'СЕТ СН'!$F$21</f>
        <v>-105.30501079999999</v>
      </c>
      <c r="P383" s="37">
        <f>SUMIFS(СВЦЭМ!$K$34:$K$777,СВЦЭМ!$A$34:$A$777,$A383,СВЦЭМ!$B$34:$B$777,P$366)+'СЕТ СН'!$F$13-'СЕТ СН'!$F$21</f>
        <v>-110.05340933000002</v>
      </c>
      <c r="Q383" s="37">
        <f>SUMIFS(СВЦЭМ!$K$34:$K$777,СВЦЭМ!$A$34:$A$777,$A383,СВЦЭМ!$B$34:$B$777,Q$366)+'СЕТ СН'!$F$13-'СЕТ СН'!$F$21</f>
        <v>-111.51206413</v>
      </c>
      <c r="R383" s="37">
        <f>SUMIFS(СВЦЭМ!$K$34:$K$777,СВЦЭМ!$A$34:$A$777,$A383,СВЦЭМ!$B$34:$B$777,R$366)+'СЕТ СН'!$F$13-'СЕТ СН'!$F$21</f>
        <v>-111.35316015000001</v>
      </c>
      <c r="S383" s="37">
        <f>SUMIFS(СВЦЭМ!$K$34:$K$777,СВЦЭМ!$A$34:$A$777,$A383,СВЦЭМ!$B$34:$B$777,S$366)+'СЕТ СН'!$F$13-'СЕТ СН'!$F$21</f>
        <v>-107.03874425999999</v>
      </c>
      <c r="T383" s="37">
        <f>SUMIFS(СВЦЭМ!$K$34:$K$777,СВЦЭМ!$A$34:$A$777,$A383,СВЦЭМ!$B$34:$B$777,T$366)+'СЕТ СН'!$F$13-'СЕТ СН'!$F$21</f>
        <v>-92.881007319999981</v>
      </c>
      <c r="U383" s="37">
        <f>SUMIFS(СВЦЭМ!$K$34:$K$777,СВЦЭМ!$A$34:$A$777,$A383,СВЦЭМ!$B$34:$B$777,U$366)+'СЕТ СН'!$F$13-'СЕТ СН'!$F$21</f>
        <v>-69.808188340000015</v>
      </c>
      <c r="V383" s="37">
        <f>SUMIFS(СВЦЭМ!$K$34:$K$777,СВЦЭМ!$A$34:$A$777,$A383,СВЦЭМ!$B$34:$B$777,V$366)+'СЕТ СН'!$F$13-'СЕТ СН'!$F$21</f>
        <v>-73.775782540000023</v>
      </c>
      <c r="W383" s="37">
        <f>SUMIFS(СВЦЭМ!$K$34:$K$777,СВЦЭМ!$A$34:$A$777,$A383,СВЦЭМ!$B$34:$B$777,W$366)+'СЕТ СН'!$F$13-'СЕТ СН'!$F$21</f>
        <v>-31.837693140000056</v>
      </c>
      <c r="X383" s="37">
        <f>SUMIFS(СВЦЭМ!$K$34:$K$777,СВЦЭМ!$A$34:$A$777,$A383,СВЦЭМ!$B$34:$B$777,X$366)+'СЕТ СН'!$F$13-'СЕТ СН'!$F$21</f>
        <v>14.060060799999974</v>
      </c>
      <c r="Y383" s="37">
        <f>SUMIFS(СВЦЭМ!$K$34:$K$777,СВЦЭМ!$A$34:$A$777,$A383,СВЦЭМ!$B$34:$B$777,Y$366)+'СЕТ СН'!$F$13-'СЕТ СН'!$F$21</f>
        <v>39.422281060000046</v>
      </c>
    </row>
    <row r="384" spans="1:25" ht="15.75" x14ac:dyDescent="0.2">
      <c r="A384" s="36">
        <f t="shared" si="10"/>
        <v>43026</v>
      </c>
      <c r="B384" s="37">
        <f>SUMIFS(СВЦЭМ!$K$34:$K$777,СВЦЭМ!$A$34:$A$777,$A384,СВЦЭМ!$B$34:$B$777,B$366)+'СЕТ СН'!$F$13-'СЕТ СН'!$F$21</f>
        <v>56.120527749999951</v>
      </c>
      <c r="C384" s="37">
        <f>SUMIFS(СВЦЭМ!$K$34:$K$777,СВЦЭМ!$A$34:$A$777,$A384,СВЦЭМ!$B$34:$B$777,C$366)+'СЕТ СН'!$F$13-'СЕТ СН'!$F$21</f>
        <v>71.249329180000018</v>
      </c>
      <c r="D384" s="37">
        <f>SUMIFS(СВЦЭМ!$K$34:$K$777,СВЦЭМ!$A$34:$A$777,$A384,СВЦЭМ!$B$34:$B$777,D$366)+'СЕТ СН'!$F$13-'СЕТ СН'!$F$21</f>
        <v>97.359898130000033</v>
      </c>
      <c r="E384" s="37">
        <f>SUMIFS(СВЦЭМ!$K$34:$K$777,СВЦЭМ!$A$34:$A$777,$A384,СВЦЭМ!$B$34:$B$777,E$366)+'СЕТ СН'!$F$13-'СЕТ СН'!$F$21</f>
        <v>102.74882849999995</v>
      </c>
      <c r="F384" s="37">
        <f>SUMIFS(СВЦЭМ!$K$34:$K$777,СВЦЭМ!$A$34:$A$777,$A384,СВЦЭМ!$B$34:$B$777,F$366)+'СЕТ СН'!$F$13-'СЕТ СН'!$F$21</f>
        <v>101.96196254999995</v>
      </c>
      <c r="G384" s="37">
        <f>SUMIFS(СВЦЭМ!$K$34:$K$777,СВЦЭМ!$A$34:$A$777,$A384,СВЦЭМ!$B$34:$B$777,G$366)+'СЕТ СН'!$F$13-'СЕТ СН'!$F$21</f>
        <v>85.640913129999944</v>
      </c>
      <c r="H384" s="37">
        <f>SUMIFS(СВЦЭМ!$K$34:$K$777,СВЦЭМ!$A$34:$A$777,$A384,СВЦЭМ!$B$34:$B$777,H$366)+'СЕТ СН'!$F$13-'СЕТ СН'!$F$21</f>
        <v>75.645630900000015</v>
      </c>
      <c r="I384" s="37">
        <f>SUMIFS(СВЦЭМ!$K$34:$K$777,СВЦЭМ!$A$34:$A$777,$A384,СВЦЭМ!$B$34:$B$777,I$366)+'СЕТ СН'!$F$13-'СЕТ СН'!$F$21</f>
        <v>81.049202710000031</v>
      </c>
      <c r="J384" s="37">
        <f>SUMIFS(СВЦЭМ!$K$34:$K$777,СВЦЭМ!$A$34:$A$777,$A384,СВЦЭМ!$B$34:$B$777,J$366)+'СЕТ СН'!$F$13-'СЕТ СН'!$F$21</f>
        <v>30.99915562000001</v>
      </c>
      <c r="K384" s="37">
        <f>SUMIFS(СВЦЭМ!$K$34:$K$777,СВЦЭМ!$A$34:$A$777,$A384,СВЦЭМ!$B$34:$B$777,K$366)+'СЕТ СН'!$F$13-'СЕТ СН'!$F$21</f>
        <v>-22.898576440000056</v>
      </c>
      <c r="L384" s="37">
        <f>SUMIFS(СВЦЭМ!$K$34:$K$777,СВЦЭМ!$A$34:$A$777,$A384,СВЦЭМ!$B$34:$B$777,L$366)+'СЕТ СН'!$F$13-'СЕТ СН'!$F$21</f>
        <v>-69.409955729999979</v>
      </c>
      <c r="M384" s="37">
        <f>SUMIFS(СВЦЭМ!$K$34:$K$777,СВЦЭМ!$A$34:$A$777,$A384,СВЦЭМ!$B$34:$B$777,M$366)+'СЕТ СН'!$F$13-'СЕТ СН'!$F$21</f>
        <v>-93.529900540000028</v>
      </c>
      <c r="N384" s="37">
        <f>SUMIFS(СВЦЭМ!$K$34:$K$777,СВЦЭМ!$A$34:$A$777,$A384,СВЦЭМ!$B$34:$B$777,N$366)+'СЕТ СН'!$F$13-'СЕТ СН'!$F$21</f>
        <v>-94.033805210000025</v>
      </c>
      <c r="O384" s="37">
        <f>SUMIFS(СВЦЭМ!$K$34:$K$777,СВЦЭМ!$A$34:$A$777,$A384,СВЦЭМ!$B$34:$B$777,O$366)+'СЕТ СН'!$F$13-'СЕТ СН'!$F$21</f>
        <v>-93.428185649999989</v>
      </c>
      <c r="P384" s="37">
        <f>SUMIFS(СВЦЭМ!$K$34:$K$777,СВЦЭМ!$A$34:$A$777,$A384,СВЦЭМ!$B$34:$B$777,P$366)+'СЕТ СН'!$F$13-'СЕТ СН'!$F$21</f>
        <v>-105.0379623</v>
      </c>
      <c r="Q384" s="37">
        <f>SUMIFS(СВЦЭМ!$K$34:$K$777,СВЦЭМ!$A$34:$A$777,$A384,СВЦЭМ!$B$34:$B$777,Q$366)+'СЕТ СН'!$F$13-'СЕТ СН'!$F$21</f>
        <v>-112.28080378999999</v>
      </c>
      <c r="R384" s="37">
        <f>SUMIFS(СВЦЭМ!$K$34:$K$777,СВЦЭМ!$A$34:$A$777,$A384,СВЦЭМ!$B$34:$B$777,R$366)+'СЕТ СН'!$F$13-'СЕТ СН'!$F$21</f>
        <v>-111.18155458000001</v>
      </c>
      <c r="S384" s="37">
        <f>SUMIFS(СВЦЭМ!$K$34:$K$777,СВЦЭМ!$A$34:$A$777,$A384,СВЦЭМ!$B$34:$B$777,S$366)+'СЕТ СН'!$F$13-'СЕТ СН'!$F$21</f>
        <v>-108.91783320000002</v>
      </c>
      <c r="T384" s="37">
        <f>SUMIFS(СВЦЭМ!$K$34:$K$777,СВЦЭМ!$A$34:$A$777,$A384,СВЦЭМ!$B$34:$B$777,T$366)+'СЕТ СН'!$F$13-'СЕТ СН'!$F$21</f>
        <v>-93.683978159999981</v>
      </c>
      <c r="U384" s="37">
        <f>SUMIFS(СВЦЭМ!$K$34:$K$777,СВЦЭМ!$A$34:$A$777,$A384,СВЦЭМ!$B$34:$B$777,U$366)+'СЕТ СН'!$F$13-'СЕТ СН'!$F$21</f>
        <v>-72.659089649999999</v>
      </c>
      <c r="V384" s="37">
        <f>SUMIFS(СВЦЭМ!$K$34:$K$777,СВЦЭМ!$A$34:$A$777,$A384,СВЦЭМ!$B$34:$B$777,V$366)+'СЕТ СН'!$F$13-'СЕТ СН'!$F$21</f>
        <v>-70.884017850000021</v>
      </c>
      <c r="W384" s="37">
        <f>SUMIFS(СВЦЭМ!$K$34:$K$777,СВЦЭМ!$A$34:$A$777,$A384,СВЦЭМ!$B$34:$B$777,W$366)+'СЕТ СН'!$F$13-'СЕТ СН'!$F$21</f>
        <v>-22.498382200000037</v>
      </c>
      <c r="X384" s="37">
        <f>SUMIFS(СВЦЭМ!$K$34:$K$777,СВЦЭМ!$A$34:$A$777,$A384,СВЦЭМ!$B$34:$B$777,X$366)+'СЕТ СН'!$F$13-'СЕТ СН'!$F$21</f>
        <v>23.237505069999997</v>
      </c>
      <c r="Y384" s="37">
        <f>SUMIFS(СВЦЭМ!$K$34:$K$777,СВЦЭМ!$A$34:$A$777,$A384,СВЦЭМ!$B$34:$B$777,Y$366)+'СЕТ СН'!$F$13-'СЕТ СН'!$F$21</f>
        <v>48.325663070000019</v>
      </c>
    </row>
    <row r="385" spans="1:26" ht="15.75" x14ac:dyDescent="0.2">
      <c r="A385" s="36">
        <f t="shared" si="10"/>
        <v>43027</v>
      </c>
      <c r="B385" s="37">
        <f>SUMIFS(СВЦЭМ!$K$34:$K$777,СВЦЭМ!$A$34:$A$777,$A385,СВЦЭМ!$B$34:$B$777,B$366)+'СЕТ СН'!$F$13-'СЕТ СН'!$F$21</f>
        <v>42.038784820000046</v>
      </c>
      <c r="C385" s="37">
        <f>SUMIFS(СВЦЭМ!$K$34:$K$777,СВЦЭМ!$A$34:$A$777,$A385,СВЦЭМ!$B$34:$B$777,C$366)+'СЕТ СН'!$F$13-'СЕТ СН'!$F$21</f>
        <v>37.964874480000049</v>
      </c>
      <c r="D385" s="37">
        <f>SUMIFS(СВЦЭМ!$K$34:$K$777,СВЦЭМ!$A$34:$A$777,$A385,СВЦЭМ!$B$34:$B$777,D$366)+'СЕТ СН'!$F$13-'СЕТ СН'!$F$21</f>
        <v>63.549377660000005</v>
      </c>
      <c r="E385" s="37">
        <f>SUMIFS(СВЦЭМ!$K$34:$K$777,СВЦЭМ!$A$34:$A$777,$A385,СВЦЭМ!$B$34:$B$777,E$366)+'СЕТ СН'!$F$13-'СЕТ СН'!$F$21</f>
        <v>66.427479909999988</v>
      </c>
      <c r="F385" s="37">
        <f>SUMIFS(СВЦЭМ!$K$34:$K$777,СВЦЭМ!$A$34:$A$777,$A385,СВЦЭМ!$B$34:$B$777,F$366)+'СЕТ СН'!$F$13-'СЕТ СН'!$F$21</f>
        <v>68.435448640000004</v>
      </c>
      <c r="G385" s="37">
        <f>SUMIFS(СВЦЭМ!$K$34:$K$777,СВЦЭМ!$A$34:$A$777,$A385,СВЦЭМ!$B$34:$B$777,G$366)+'СЕТ СН'!$F$13-'СЕТ СН'!$F$21</f>
        <v>53.443193039999983</v>
      </c>
      <c r="H385" s="37">
        <f>SUMIFS(СВЦЭМ!$K$34:$K$777,СВЦЭМ!$A$34:$A$777,$A385,СВЦЭМ!$B$34:$B$777,H$366)+'СЕТ СН'!$F$13-'СЕТ СН'!$F$21</f>
        <v>53.027697559999979</v>
      </c>
      <c r="I385" s="37">
        <f>SUMIFS(СВЦЭМ!$K$34:$K$777,СВЦЭМ!$A$34:$A$777,$A385,СВЦЭМ!$B$34:$B$777,I$366)+'СЕТ СН'!$F$13-'СЕТ СН'!$F$21</f>
        <v>52.596835929999997</v>
      </c>
      <c r="J385" s="37">
        <f>SUMIFS(СВЦЭМ!$K$34:$K$777,СВЦЭМ!$A$34:$A$777,$A385,СВЦЭМ!$B$34:$B$777,J$366)+'СЕТ СН'!$F$13-'СЕТ СН'!$F$21</f>
        <v>14.757334010000022</v>
      </c>
      <c r="K385" s="37">
        <f>SUMIFS(СВЦЭМ!$K$34:$K$777,СВЦЭМ!$A$34:$A$777,$A385,СВЦЭМ!$B$34:$B$777,K$366)+'СЕТ СН'!$F$13-'СЕТ СН'!$F$21</f>
        <v>-3.677932329999976</v>
      </c>
      <c r="L385" s="37">
        <f>SUMIFS(СВЦЭМ!$K$34:$K$777,СВЦЭМ!$A$34:$A$777,$A385,СВЦЭМ!$B$34:$B$777,L$366)+'СЕТ СН'!$F$13-'СЕТ СН'!$F$21</f>
        <v>-36.935619719999977</v>
      </c>
      <c r="M385" s="37">
        <f>SUMIFS(СВЦЭМ!$K$34:$K$777,СВЦЭМ!$A$34:$A$777,$A385,СВЦЭМ!$B$34:$B$777,M$366)+'СЕТ СН'!$F$13-'СЕТ СН'!$F$21</f>
        <v>-43.377362999999946</v>
      </c>
      <c r="N385" s="37">
        <f>SUMIFS(СВЦЭМ!$K$34:$K$777,СВЦЭМ!$A$34:$A$777,$A385,СВЦЭМ!$B$34:$B$777,N$366)+'СЕТ СН'!$F$13-'СЕТ СН'!$F$21</f>
        <v>-50.853081100000054</v>
      </c>
      <c r="O385" s="37">
        <f>SUMIFS(СВЦЭМ!$K$34:$K$777,СВЦЭМ!$A$34:$A$777,$A385,СВЦЭМ!$B$34:$B$777,O$366)+'СЕТ СН'!$F$13-'СЕТ СН'!$F$21</f>
        <v>-50.595242060000032</v>
      </c>
      <c r="P385" s="37">
        <f>SUMIFS(СВЦЭМ!$K$34:$K$777,СВЦЭМ!$A$34:$A$777,$A385,СВЦЭМ!$B$34:$B$777,P$366)+'СЕТ СН'!$F$13-'СЕТ СН'!$F$21</f>
        <v>-55.516657280000004</v>
      </c>
      <c r="Q385" s="37">
        <f>SUMIFS(СВЦЭМ!$K$34:$K$777,СВЦЭМ!$A$34:$A$777,$A385,СВЦЭМ!$B$34:$B$777,Q$366)+'СЕТ СН'!$F$13-'СЕТ СН'!$F$21</f>
        <v>-58.812029810000013</v>
      </c>
      <c r="R385" s="37">
        <f>SUMIFS(СВЦЭМ!$K$34:$K$777,СВЦЭМ!$A$34:$A$777,$A385,СВЦЭМ!$B$34:$B$777,R$366)+'СЕТ СН'!$F$13-'СЕТ СН'!$F$21</f>
        <v>-59.534194319999983</v>
      </c>
      <c r="S385" s="37">
        <f>SUMIFS(СВЦЭМ!$K$34:$K$777,СВЦЭМ!$A$34:$A$777,$A385,СВЦЭМ!$B$34:$B$777,S$366)+'СЕТ СН'!$F$13-'СЕТ СН'!$F$21</f>
        <v>-49.370875149999961</v>
      </c>
      <c r="T385" s="37">
        <f>SUMIFS(СВЦЭМ!$K$34:$K$777,СВЦЭМ!$A$34:$A$777,$A385,СВЦЭМ!$B$34:$B$777,T$366)+'СЕТ СН'!$F$13-'СЕТ СН'!$F$21</f>
        <v>-25.042370939999955</v>
      </c>
      <c r="U385" s="37">
        <f>SUMIFS(СВЦЭМ!$K$34:$K$777,СВЦЭМ!$A$34:$A$777,$A385,СВЦЭМ!$B$34:$B$777,U$366)+'СЕТ СН'!$F$13-'СЕТ СН'!$F$21</f>
        <v>-8.0606534800000418</v>
      </c>
      <c r="V385" s="37">
        <f>SUMIFS(СВЦЭМ!$K$34:$K$777,СВЦЭМ!$A$34:$A$777,$A385,СВЦЭМ!$B$34:$B$777,V$366)+'СЕТ СН'!$F$13-'СЕТ СН'!$F$21</f>
        <v>-15.095962869999994</v>
      </c>
      <c r="W385" s="37">
        <f>SUMIFS(СВЦЭМ!$K$34:$K$777,СВЦЭМ!$A$34:$A$777,$A385,СВЦЭМ!$B$34:$B$777,W$366)+'СЕТ СН'!$F$13-'СЕТ СН'!$F$21</f>
        <v>-3.4393561299999647</v>
      </c>
      <c r="X385" s="37">
        <f>SUMIFS(СВЦЭМ!$K$34:$K$777,СВЦЭМ!$A$34:$A$777,$A385,СВЦЭМ!$B$34:$B$777,X$366)+'СЕТ СН'!$F$13-'СЕТ СН'!$F$21</f>
        <v>26.957935339999949</v>
      </c>
      <c r="Y385" s="37">
        <f>SUMIFS(СВЦЭМ!$K$34:$K$777,СВЦЭМ!$A$34:$A$777,$A385,СВЦЭМ!$B$34:$B$777,Y$366)+'СЕТ СН'!$F$13-'СЕТ СН'!$F$21</f>
        <v>51.539848929999948</v>
      </c>
    </row>
    <row r="386" spans="1:26" ht="15.75" x14ac:dyDescent="0.2">
      <c r="A386" s="36">
        <f t="shared" si="10"/>
        <v>43028</v>
      </c>
      <c r="B386" s="37">
        <f>SUMIFS(СВЦЭМ!$K$34:$K$777,СВЦЭМ!$A$34:$A$777,$A386,СВЦЭМ!$B$34:$B$777,B$366)+'СЕТ СН'!$F$13-'СЕТ СН'!$F$21</f>
        <v>78.794195280000054</v>
      </c>
      <c r="C386" s="37">
        <f>SUMIFS(СВЦЭМ!$K$34:$K$777,СВЦЭМ!$A$34:$A$777,$A386,СВЦЭМ!$B$34:$B$777,C$366)+'СЕТ СН'!$F$13-'СЕТ СН'!$F$21</f>
        <v>76.783190790000049</v>
      </c>
      <c r="D386" s="37">
        <f>SUMIFS(СВЦЭМ!$K$34:$K$777,СВЦЭМ!$A$34:$A$777,$A386,СВЦЭМ!$B$34:$B$777,D$366)+'СЕТ СН'!$F$13-'СЕТ СН'!$F$21</f>
        <v>77.70250102</v>
      </c>
      <c r="E386" s="37">
        <f>SUMIFS(СВЦЭМ!$K$34:$K$777,СВЦЭМ!$A$34:$A$777,$A386,СВЦЭМ!$B$34:$B$777,E$366)+'СЕТ СН'!$F$13-'СЕТ СН'!$F$21</f>
        <v>76.273428859999967</v>
      </c>
      <c r="F386" s="37">
        <f>SUMIFS(СВЦЭМ!$K$34:$K$777,СВЦЭМ!$A$34:$A$777,$A386,СВЦЭМ!$B$34:$B$777,F$366)+'СЕТ СН'!$F$13-'СЕТ СН'!$F$21</f>
        <v>78.711434179999969</v>
      </c>
      <c r="G386" s="37">
        <f>SUMIFS(СВЦЭМ!$K$34:$K$777,СВЦЭМ!$A$34:$A$777,$A386,СВЦЭМ!$B$34:$B$777,G$366)+'СЕТ СН'!$F$13-'СЕТ СН'!$F$21</f>
        <v>78.093475369999965</v>
      </c>
      <c r="H386" s="37">
        <f>SUMIFS(СВЦЭМ!$K$34:$K$777,СВЦЭМ!$A$34:$A$777,$A386,СВЦЭМ!$B$34:$B$777,H$366)+'СЕТ СН'!$F$13-'СЕТ СН'!$F$21</f>
        <v>81.43600663999996</v>
      </c>
      <c r="I386" s="37">
        <f>SUMIFS(СВЦЭМ!$K$34:$K$777,СВЦЭМ!$A$34:$A$777,$A386,СВЦЭМ!$B$34:$B$777,I$366)+'СЕТ СН'!$F$13-'СЕТ СН'!$F$21</f>
        <v>69.046286349999946</v>
      </c>
      <c r="J386" s="37">
        <f>SUMIFS(СВЦЭМ!$K$34:$K$777,СВЦЭМ!$A$34:$A$777,$A386,СВЦЭМ!$B$34:$B$777,J$366)+'СЕТ СН'!$F$13-'СЕТ СН'!$F$21</f>
        <v>39.138880770000014</v>
      </c>
      <c r="K386" s="37">
        <f>SUMIFS(СВЦЭМ!$K$34:$K$777,СВЦЭМ!$A$34:$A$777,$A386,СВЦЭМ!$B$34:$B$777,K$366)+'СЕТ СН'!$F$13-'СЕТ СН'!$F$21</f>
        <v>-7.112429999995129E-2</v>
      </c>
      <c r="L386" s="37">
        <f>SUMIFS(СВЦЭМ!$K$34:$K$777,СВЦЭМ!$A$34:$A$777,$A386,СВЦЭМ!$B$34:$B$777,L$366)+'СЕТ СН'!$F$13-'СЕТ СН'!$F$21</f>
        <v>-32.763046659999986</v>
      </c>
      <c r="M386" s="37">
        <f>SUMIFS(СВЦЭМ!$K$34:$K$777,СВЦЭМ!$A$34:$A$777,$A386,СВЦЭМ!$B$34:$B$777,M$366)+'СЕТ СН'!$F$13-'СЕТ СН'!$F$21</f>
        <v>-42.765785309999956</v>
      </c>
      <c r="N386" s="37">
        <f>SUMIFS(СВЦЭМ!$K$34:$K$777,СВЦЭМ!$A$34:$A$777,$A386,СВЦЭМ!$B$34:$B$777,N$366)+'СЕТ СН'!$F$13-'СЕТ СН'!$F$21</f>
        <v>-47.861803890000033</v>
      </c>
      <c r="O386" s="37">
        <f>SUMIFS(СВЦЭМ!$K$34:$K$777,СВЦЭМ!$A$34:$A$777,$A386,СВЦЭМ!$B$34:$B$777,O$366)+'СЕТ СН'!$F$13-'СЕТ СН'!$F$21</f>
        <v>-48.884772740000017</v>
      </c>
      <c r="P386" s="37">
        <f>SUMIFS(СВЦЭМ!$K$34:$K$777,СВЦЭМ!$A$34:$A$777,$A386,СВЦЭМ!$B$34:$B$777,P$366)+'СЕТ СН'!$F$13-'СЕТ СН'!$F$21</f>
        <v>-41.152347999999961</v>
      </c>
      <c r="Q386" s="37">
        <f>SUMIFS(СВЦЭМ!$K$34:$K$777,СВЦЭМ!$A$34:$A$777,$A386,СВЦЭМ!$B$34:$B$777,Q$366)+'СЕТ СН'!$F$13-'СЕТ СН'!$F$21</f>
        <v>-30.566501480000056</v>
      </c>
      <c r="R386" s="37">
        <f>SUMIFS(СВЦЭМ!$K$34:$K$777,СВЦЭМ!$A$34:$A$777,$A386,СВЦЭМ!$B$34:$B$777,R$366)+'СЕТ СН'!$F$13-'СЕТ СН'!$F$21</f>
        <v>-32.335224720000042</v>
      </c>
      <c r="S386" s="37">
        <f>SUMIFS(СВЦЭМ!$K$34:$K$777,СВЦЭМ!$A$34:$A$777,$A386,СВЦЭМ!$B$34:$B$777,S$366)+'СЕТ СН'!$F$13-'СЕТ СН'!$F$21</f>
        <v>-30.687556940000036</v>
      </c>
      <c r="T386" s="37">
        <f>SUMIFS(СВЦЭМ!$K$34:$K$777,СВЦЭМ!$A$34:$A$777,$A386,СВЦЭМ!$B$34:$B$777,T$366)+'СЕТ СН'!$F$13-'СЕТ СН'!$F$21</f>
        <v>-21.370874510000021</v>
      </c>
      <c r="U386" s="37">
        <f>SUMIFS(СВЦЭМ!$K$34:$K$777,СВЦЭМ!$A$34:$A$777,$A386,СВЦЭМ!$B$34:$B$777,U$366)+'СЕТ СН'!$F$13-'СЕТ СН'!$F$21</f>
        <v>-7.4928046500000391</v>
      </c>
      <c r="V386" s="37">
        <f>SUMIFS(СВЦЭМ!$K$34:$K$777,СВЦЭМ!$A$34:$A$777,$A386,СВЦЭМ!$B$34:$B$777,V$366)+'СЕТ СН'!$F$13-'СЕТ СН'!$F$21</f>
        <v>-5.7439820199999758</v>
      </c>
      <c r="W386" s="37">
        <f>SUMIFS(СВЦЭМ!$K$34:$K$777,СВЦЭМ!$A$34:$A$777,$A386,СВЦЭМ!$B$34:$B$777,W$366)+'СЕТ СН'!$F$13-'СЕТ СН'!$F$21</f>
        <v>23.863538349999999</v>
      </c>
      <c r="X386" s="37">
        <f>SUMIFS(СВЦЭМ!$K$34:$K$777,СВЦЭМ!$A$34:$A$777,$A386,СВЦЭМ!$B$34:$B$777,X$366)+'СЕТ СН'!$F$13-'СЕТ СН'!$F$21</f>
        <v>41.794925570000032</v>
      </c>
      <c r="Y386" s="37">
        <f>SUMIFS(СВЦЭМ!$K$34:$K$777,СВЦЭМ!$A$34:$A$777,$A386,СВЦЭМ!$B$34:$B$777,Y$366)+'СЕТ СН'!$F$13-'СЕТ СН'!$F$21</f>
        <v>71.996170499999948</v>
      </c>
    </row>
    <row r="387" spans="1:26" ht="15.75" x14ac:dyDescent="0.2">
      <c r="A387" s="36">
        <f t="shared" si="10"/>
        <v>43029</v>
      </c>
      <c r="B387" s="37">
        <f>SUMIFS(СВЦЭМ!$K$34:$K$777,СВЦЭМ!$A$34:$A$777,$A387,СВЦЭМ!$B$34:$B$777,B$366)+'СЕТ СН'!$F$13-'СЕТ СН'!$F$21</f>
        <v>84.271687229999998</v>
      </c>
      <c r="C387" s="37">
        <f>SUMIFS(СВЦЭМ!$K$34:$K$777,СВЦЭМ!$A$34:$A$777,$A387,СВЦЭМ!$B$34:$B$777,C$366)+'СЕТ СН'!$F$13-'СЕТ СН'!$F$21</f>
        <v>109.20925418000002</v>
      </c>
      <c r="D387" s="37">
        <f>SUMIFS(СВЦЭМ!$K$34:$K$777,СВЦЭМ!$A$34:$A$777,$A387,СВЦЭМ!$B$34:$B$777,D$366)+'СЕТ СН'!$F$13-'СЕТ СН'!$F$21</f>
        <v>102.65330926000001</v>
      </c>
      <c r="E387" s="37">
        <f>SUMIFS(СВЦЭМ!$K$34:$K$777,СВЦЭМ!$A$34:$A$777,$A387,СВЦЭМ!$B$34:$B$777,E$366)+'СЕТ СН'!$F$13-'СЕТ СН'!$F$21</f>
        <v>113.42172229000005</v>
      </c>
      <c r="F387" s="37">
        <f>SUMIFS(СВЦЭМ!$K$34:$K$777,СВЦЭМ!$A$34:$A$777,$A387,СВЦЭМ!$B$34:$B$777,F$366)+'СЕТ СН'!$F$13-'СЕТ СН'!$F$21</f>
        <v>119.03500914000006</v>
      </c>
      <c r="G387" s="37">
        <f>SUMIFS(СВЦЭМ!$K$34:$K$777,СВЦЭМ!$A$34:$A$777,$A387,СВЦЭМ!$B$34:$B$777,G$366)+'СЕТ СН'!$F$13-'СЕТ СН'!$F$21</f>
        <v>110.46785223999996</v>
      </c>
      <c r="H387" s="37">
        <f>SUMIFS(СВЦЭМ!$K$34:$K$777,СВЦЭМ!$A$34:$A$777,$A387,СВЦЭМ!$B$34:$B$777,H$366)+'СЕТ СН'!$F$13-'СЕТ СН'!$F$21</f>
        <v>74.591712560000019</v>
      </c>
      <c r="I387" s="37">
        <f>SUMIFS(СВЦЭМ!$K$34:$K$777,СВЦЭМ!$A$34:$A$777,$A387,СВЦЭМ!$B$34:$B$777,I$366)+'СЕТ СН'!$F$13-'СЕТ СН'!$F$21</f>
        <v>46.101198029999978</v>
      </c>
      <c r="J387" s="37">
        <f>SUMIFS(СВЦЭМ!$K$34:$K$777,СВЦЭМ!$A$34:$A$777,$A387,СВЦЭМ!$B$34:$B$777,J$366)+'СЕТ СН'!$F$13-'СЕТ СН'!$F$21</f>
        <v>23.694948569999951</v>
      </c>
      <c r="K387" s="37">
        <f>SUMIFS(СВЦЭМ!$K$34:$K$777,СВЦЭМ!$A$34:$A$777,$A387,СВЦЭМ!$B$34:$B$777,K$366)+'СЕТ СН'!$F$13-'СЕТ СН'!$F$21</f>
        <v>-19.926959450000027</v>
      </c>
      <c r="L387" s="37">
        <f>SUMIFS(СВЦЭМ!$K$34:$K$777,СВЦЭМ!$A$34:$A$777,$A387,СВЦЭМ!$B$34:$B$777,L$366)+'СЕТ СН'!$F$13-'СЕТ СН'!$F$21</f>
        <v>-34.467527990000008</v>
      </c>
      <c r="M387" s="37">
        <f>SUMIFS(СВЦЭМ!$K$34:$K$777,СВЦЭМ!$A$34:$A$777,$A387,СВЦЭМ!$B$34:$B$777,M$366)+'СЕТ СН'!$F$13-'СЕТ СН'!$F$21</f>
        <v>-39.516930720000005</v>
      </c>
      <c r="N387" s="37">
        <f>SUMIFS(СВЦЭМ!$K$34:$K$777,СВЦЭМ!$A$34:$A$777,$A387,СВЦЭМ!$B$34:$B$777,N$366)+'СЕТ СН'!$F$13-'СЕТ СН'!$F$21</f>
        <v>-49.418075489999978</v>
      </c>
      <c r="O387" s="37">
        <f>SUMIFS(СВЦЭМ!$K$34:$K$777,СВЦЭМ!$A$34:$A$777,$A387,СВЦЭМ!$B$34:$B$777,O$366)+'СЕТ СН'!$F$13-'СЕТ СН'!$F$21</f>
        <v>-60.151317909999989</v>
      </c>
      <c r="P387" s="37">
        <f>SUMIFS(СВЦЭМ!$K$34:$K$777,СВЦЭМ!$A$34:$A$777,$A387,СВЦЭМ!$B$34:$B$777,P$366)+'СЕТ СН'!$F$13-'СЕТ СН'!$F$21</f>
        <v>-66.855741469999998</v>
      </c>
      <c r="Q387" s="37">
        <f>SUMIFS(СВЦЭМ!$K$34:$K$777,СВЦЭМ!$A$34:$A$777,$A387,СВЦЭМ!$B$34:$B$777,Q$366)+'СЕТ СН'!$F$13-'СЕТ СН'!$F$21</f>
        <v>-61.949251409999988</v>
      </c>
      <c r="R387" s="37">
        <f>SUMIFS(СВЦЭМ!$K$34:$K$777,СВЦЭМ!$A$34:$A$777,$A387,СВЦЭМ!$B$34:$B$777,R$366)+'СЕТ СН'!$F$13-'СЕТ СН'!$F$21</f>
        <v>-59.442511810000042</v>
      </c>
      <c r="S387" s="37">
        <f>SUMIFS(СВЦЭМ!$K$34:$K$777,СВЦЭМ!$A$34:$A$777,$A387,СВЦЭМ!$B$34:$B$777,S$366)+'СЕТ СН'!$F$13-'СЕТ СН'!$F$21</f>
        <v>-51.282873050000035</v>
      </c>
      <c r="T387" s="37">
        <f>SUMIFS(СВЦЭМ!$K$34:$K$777,СВЦЭМ!$A$34:$A$777,$A387,СВЦЭМ!$B$34:$B$777,T$366)+'СЕТ СН'!$F$13-'СЕТ СН'!$F$21</f>
        <v>-28.343556000000035</v>
      </c>
      <c r="U387" s="37">
        <f>SUMIFS(СВЦЭМ!$K$34:$K$777,СВЦЭМ!$A$34:$A$777,$A387,СВЦЭМ!$B$34:$B$777,U$366)+'СЕТ СН'!$F$13-'СЕТ СН'!$F$21</f>
        <v>-10.322320640000044</v>
      </c>
      <c r="V387" s="37">
        <f>SUMIFS(СВЦЭМ!$K$34:$K$777,СВЦЭМ!$A$34:$A$777,$A387,СВЦЭМ!$B$34:$B$777,V$366)+'СЕТ СН'!$F$13-'СЕТ СН'!$F$21</f>
        <v>-20.361256939999976</v>
      </c>
      <c r="W387" s="37">
        <f>SUMIFS(СВЦЭМ!$K$34:$K$777,СВЦЭМ!$A$34:$A$777,$A387,СВЦЭМ!$B$34:$B$777,W$366)+'СЕТ СН'!$F$13-'СЕТ СН'!$F$21</f>
        <v>-27.674027140000021</v>
      </c>
      <c r="X387" s="37">
        <f>SUMIFS(СВЦЭМ!$K$34:$K$777,СВЦЭМ!$A$34:$A$777,$A387,СВЦЭМ!$B$34:$B$777,X$366)+'СЕТ СН'!$F$13-'СЕТ СН'!$F$21</f>
        <v>12.808937420000007</v>
      </c>
      <c r="Y387" s="37">
        <f>SUMIFS(СВЦЭМ!$K$34:$K$777,СВЦЭМ!$A$34:$A$777,$A387,СВЦЭМ!$B$34:$B$777,Y$366)+'СЕТ СН'!$F$13-'СЕТ СН'!$F$21</f>
        <v>44.612705320000032</v>
      </c>
    </row>
    <row r="388" spans="1:26" ht="15.75" x14ac:dyDescent="0.2">
      <c r="A388" s="36">
        <f t="shared" si="10"/>
        <v>43030</v>
      </c>
      <c r="B388" s="37">
        <f>SUMIFS(СВЦЭМ!$K$34:$K$777,СВЦЭМ!$A$34:$A$777,$A388,СВЦЭМ!$B$34:$B$777,B$366)+'СЕТ СН'!$F$13-'СЕТ СН'!$F$21</f>
        <v>96.388929329999996</v>
      </c>
      <c r="C388" s="37">
        <f>SUMIFS(СВЦЭМ!$K$34:$K$777,СВЦЭМ!$A$34:$A$777,$A388,СВЦЭМ!$B$34:$B$777,C$366)+'СЕТ СН'!$F$13-'СЕТ СН'!$F$21</f>
        <v>138.14681122000002</v>
      </c>
      <c r="D388" s="37">
        <f>SUMIFS(СВЦЭМ!$K$34:$K$777,СВЦЭМ!$A$34:$A$777,$A388,СВЦЭМ!$B$34:$B$777,D$366)+'СЕТ СН'!$F$13-'СЕТ СН'!$F$21</f>
        <v>156.03346722000003</v>
      </c>
      <c r="E388" s="37">
        <f>SUMIFS(СВЦЭМ!$K$34:$K$777,СВЦЭМ!$A$34:$A$777,$A388,СВЦЭМ!$B$34:$B$777,E$366)+'СЕТ СН'!$F$13-'СЕТ СН'!$F$21</f>
        <v>170.78221695000002</v>
      </c>
      <c r="F388" s="37">
        <f>SUMIFS(СВЦЭМ!$K$34:$K$777,СВЦЭМ!$A$34:$A$777,$A388,СВЦЭМ!$B$34:$B$777,F$366)+'СЕТ СН'!$F$13-'СЕТ СН'!$F$21</f>
        <v>167.07933774000003</v>
      </c>
      <c r="G388" s="37">
        <f>SUMIFS(СВЦЭМ!$K$34:$K$777,СВЦЭМ!$A$34:$A$777,$A388,СВЦЭМ!$B$34:$B$777,G$366)+'СЕТ СН'!$F$13-'СЕТ СН'!$F$21</f>
        <v>154.05629832</v>
      </c>
      <c r="H388" s="37">
        <f>SUMIFS(СВЦЭМ!$K$34:$K$777,СВЦЭМ!$A$34:$A$777,$A388,СВЦЭМ!$B$34:$B$777,H$366)+'СЕТ СН'!$F$13-'СЕТ СН'!$F$21</f>
        <v>134.17362399000001</v>
      </c>
      <c r="I388" s="37">
        <f>SUMIFS(СВЦЭМ!$K$34:$K$777,СВЦЭМ!$A$34:$A$777,$A388,СВЦЭМ!$B$34:$B$777,I$366)+'СЕТ СН'!$F$13-'СЕТ СН'!$F$21</f>
        <v>103.55188945999998</v>
      </c>
      <c r="J388" s="37">
        <f>SUMIFS(СВЦЭМ!$K$34:$K$777,СВЦЭМ!$A$34:$A$777,$A388,СВЦЭМ!$B$34:$B$777,J$366)+'СЕТ СН'!$F$13-'СЕТ СН'!$F$21</f>
        <v>35.487381400000004</v>
      </c>
      <c r="K388" s="37">
        <f>SUMIFS(СВЦЭМ!$K$34:$K$777,СВЦЭМ!$A$34:$A$777,$A388,СВЦЭМ!$B$34:$B$777,K$366)+'СЕТ СН'!$F$13-'СЕТ СН'!$F$21</f>
        <v>-21.395251489999964</v>
      </c>
      <c r="L388" s="37">
        <f>SUMIFS(СВЦЭМ!$K$34:$K$777,СВЦЭМ!$A$34:$A$777,$A388,СВЦЭМ!$B$34:$B$777,L$366)+'СЕТ СН'!$F$13-'СЕТ СН'!$F$21</f>
        <v>-69.447669420000011</v>
      </c>
      <c r="M388" s="37">
        <f>SUMIFS(СВЦЭМ!$K$34:$K$777,СВЦЭМ!$A$34:$A$777,$A388,СВЦЭМ!$B$34:$B$777,M$366)+'СЕТ СН'!$F$13-'СЕТ СН'!$F$21</f>
        <v>-68.497254100000021</v>
      </c>
      <c r="N388" s="37">
        <f>SUMIFS(СВЦЭМ!$K$34:$K$777,СВЦЭМ!$A$34:$A$777,$A388,СВЦЭМ!$B$34:$B$777,N$366)+'СЕТ СН'!$F$13-'СЕТ СН'!$F$21</f>
        <v>-67.364016230000004</v>
      </c>
      <c r="O388" s="37">
        <f>SUMIFS(СВЦЭМ!$K$34:$K$777,СВЦЭМ!$A$34:$A$777,$A388,СВЦЭМ!$B$34:$B$777,O$366)+'СЕТ СН'!$F$13-'СЕТ СН'!$F$21</f>
        <v>-62.630226139999991</v>
      </c>
      <c r="P388" s="37">
        <f>SUMIFS(СВЦЭМ!$K$34:$K$777,СВЦЭМ!$A$34:$A$777,$A388,СВЦЭМ!$B$34:$B$777,P$366)+'СЕТ СН'!$F$13-'СЕТ СН'!$F$21</f>
        <v>-60.355525370000009</v>
      </c>
      <c r="Q388" s="37">
        <f>SUMIFS(СВЦЭМ!$K$34:$K$777,СВЦЭМ!$A$34:$A$777,$A388,СВЦЭМ!$B$34:$B$777,Q$366)+'СЕТ СН'!$F$13-'СЕТ СН'!$F$21</f>
        <v>-59.469728809999992</v>
      </c>
      <c r="R388" s="37">
        <f>SUMIFS(СВЦЭМ!$K$34:$K$777,СВЦЭМ!$A$34:$A$777,$A388,СВЦЭМ!$B$34:$B$777,R$366)+'СЕТ СН'!$F$13-'СЕТ СН'!$F$21</f>
        <v>-61.696877940000036</v>
      </c>
      <c r="S388" s="37">
        <f>SUMIFS(СВЦЭМ!$K$34:$K$777,СВЦЭМ!$A$34:$A$777,$A388,СВЦЭМ!$B$34:$B$777,S$366)+'СЕТ СН'!$F$13-'СЕТ СН'!$F$21</f>
        <v>-61.443301450000035</v>
      </c>
      <c r="T388" s="37">
        <f>SUMIFS(СВЦЭМ!$K$34:$K$777,СВЦЭМ!$A$34:$A$777,$A388,СВЦЭМ!$B$34:$B$777,T$366)+'СЕТ СН'!$F$13-'СЕТ СН'!$F$21</f>
        <v>-86.78570000000002</v>
      </c>
      <c r="U388" s="37">
        <f>SUMIFS(СВЦЭМ!$K$34:$K$777,СВЦЭМ!$A$34:$A$777,$A388,СВЦЭМ!$B$34:$B$777,U$366)+'СЕТ СН'!$F$13-'СЕТ СН'!$F$21</f>
        <v>-97.194326629999978</v>
      </c>
      <c r="V388" s="37">
        <f>SUMIFS(СВЦЭМ!$K$34:$K$777,СВЦЭМ!$A$34:$A$777,$A388,СВЦЭМ!$B$34:$B$777,V$366)+'СЕТ СН'!$F$13-'СЕТ СН'!$F$21</f>
        <v>-95.996016240000017</v>
      </c>
      <c r="W388" s="37">
        <f>SUMIFS(СВЦЭМ!$K$34:$K$777,СВЦЭМ!$A$34:$A$777,$A388,СВЦЭМ!$B$34:$B$777,W$366)+'СЕТ СН'!$F$13-'СЕТ СН'!$F$21</f>
        <v>-49.976657520000003</v>
      </c>
      <c r="X388" s="37">
        <f>SUMIFS(СВЦЭМ!$K$34:$K$777,СВЦЭМ!$A$34:$A$777,$A388,СВЦЭМ!$B$34:$B$777,X$366)+'СЕТ СН'!$F$13-'СЕТ СН'!$F$21</f>
        <v>11.800163160000011</v>
      </c>
      <c r="Y388" s="37">
        <f>SUMIFS(СВЦЭМ!$K$34:$K$777,СВЦЭМ!$A$34:$A$777,$A388,СВЦЭМ!$B$34:$B$777,Y$366)+'СЕТ СН'!$F$13-'СЕТ СН'!$F$21</f>
        <v>69.475958679999962</v>
      </c>
    </row>
    <row r="389" spans="1:26" ht="15.75" x14ac:dyDescent="0.2">
      <c r="A389" s="36">
        <f t="shared" si="10"/>
        <v>43031</v>
      </c>
      <c r="B389" s="37">
        <f>SUMIFS(СВЦЭМ!$K$34:$K$777,СВЦЭМ!$A$34:$A$777,$A389,СВЦЭМ!$B$34:$B$777,B$366)+'СЕТ СН'!$F$13-'СЕТ СН'!$F$21</f>
        <v>79.33213410999997</v>
      </c>
      <c r="C389" s="37">
        <f>SUMIFS(СВЦЭМ!$K$34:$K$777,СВЦЭМ!$A$34:$A$777,$A389,СВЦЭМ!$B$34:$B$777,C$366)+'СЕТ СН'!$F$13-'СЕТ СН'!$F$21</f>
        <v>114.36859851999998</v>
      </c>
      <c r="D389" s="37">
        <f>SUMIFS(СВЦЭМ!$K$34:$K$777,СВЦЭМ!$A$34:$A$777,$A389,СВЦЭМ!$B$34:$B$777,D$366)+'СЕТ СН'!$F$13-'СЕТ СН'!$F$21</f>
        <v>138.20803295999997</v>
      </c>
      <c r="E389" s="37">
        <f>SUMIFS(СВЦЭМ!$K$34:$K$777,СВЦЭМ!$A$34:$A$777,$A389,СВЦЭМ!$B$34:$B$777,E$366)+'СЕТ СН'!$F$13-'СЕТ СН'!$F$21</f>
        <v>152.38328244000002</v>
      </c>
      <c r="F389" s="37">
        <f>SUMIFS(СВЦЭМ!$K$34:$K$777,СВЦЭМ!$A$34:$A$777,$A389,СВЦЭМ!$B$34:$B$777,F$366)+'СЕТ СН'!$F$13-'СЕТ СН'!$F$21</f>
        <v>152.24606378999999</v>
      </c>
      <c r="G389" s="37">
        <f>SUMIFS(СВЦЭМ!$K$34:$K$777,СВЦЭМ!$A$34:$A$777,$A389,СВЦЭМ!$B$34:$B$777,G$366)+'СЕТ СН'!$F$13-'СЕТ СН'!$F$21</f>
        <v>133.46501693000005</v>
      </c>
      <c r="H389" s="37">
        <f>SUMIFS(СВЦЭМ!$K$34:$K$777,СВЦЭМ!$A$34:$A$777,$A389,СВЦЭМ!$B$34:$B$777,H$366)+'СЕТ СН'!$F$13-'СЕТ СН'!$F$21</f>
        <v>121.58326503000001</v>
      </c>
      <c r="I389" s="37">
        <f>SUMIFS(СВЦЭМ!$K$34:$K$777,СВЦЭМ!$A$34:$A$777,$A389,СВЦЭМ!$B$34:$B$777,I$366)+'СЕТ СН'!$F$13-'СЕТ СН'!$F$21</f>
        <v>100.41358664999996</v>
      </c>
      <c r="J389" s="37">
        <f>SUMIFS(СВЦЭМ!$K$34:$K$777,СВЦЭМ!$A$34:$A$777,$A389,СВЦЭМ!$B$34:$B$777,J$366)+'СЕТ СН'!$F$13-'СЕТ СН'!$F$21</f>
        <v>41.985874670000044</v>
      </c>
      <c r="K389" s="37">
        <f>SUMIFS(СВЦЭМ!$K$34:$K$777,СВЦЭМ!$A$34:$A$777,$A389,СВЦЭМ!$B$34:$B$777,K$366)+'СЕТ СН'!$F$13-'СЕТ СН'!$F$21</f>
        <v>8.1744260899999972</v>
      </c>
      <c r="L389" s="37">
        <f>SUMIFS(СВЦЭМ!$K$34:$K$777,СВЦЭМ!$A$34:$A$777,$A389,СВЦЭМ!$B$34:$B$777,L$366)+'СЕТ СН'!$F$13-'СЕТ СН'!$F$21</f>
        <v>-1.6875326900000118</v>
      </c>
      <c r="M389" s="37">
        <f>SUMIFS(СВЦЭМ!$K$34:$K$777,СВЦЭМ!$A$34:$A$777,$A389,СВЦЭМ!$B$34:$B$777,M$366)+'СЕТ СН'!$F$13-'СЕТ СН'!$F$21</f>
        <v>-2.0801338999999643</v>
      </c>
      <c r="N389" s="37">
        <f>SUMIFS(СВЦЭМ!$K$34:$K$777,СВЦЭМ!$A$34:$A$777,$A389,СВЦЭМ!$B$34:$B$777,N$366)+'СЕТ СН'!$F$13-'СЕТ СН'!$F$21</f>
        <v>-9.9103609000000006</v>
      </c>
      <c r="O389" s="37">
        <f>SUMIFS(СВЦЭМ!$K$34:$K$777,СВЦЭМ!$A$34:$A$777,$A389,СВЦЭМ!$B$34:$B$777,O$366)+'СЕТ СН'!$F$13-'СЕТ СН'!$F$21</f>
        <v>-15.425775619999968</v>
      </c>
      <c r="P389" s="37">
        <f>SUMIFS(СВЦЭМ!$K$34:$K$777,СВЦЭМ!$A$34:$A$777,$A389,СВЦЭМ!$B$34:$B$777,P$366)+'СЕТ СН'!$F$13-'СЕТ СН'!$F$21</f>
        <v>-20.562401300000033</v>
      </c>
      <c r="Q389" s="37">
        <f>SUMIFS(СВЦЭМ!$K$34:$K$777,СВЦЭМ!$A$34:$A$777,$A389,СВЦЭМ!$B$34:$B$777,Q$366)+'СЕТ СН'!$F$13-'СЕТ СН'!$F$21</f>
        <v>-24.549175060000039</v>
      </c>
      <c r="R389" s="37">
        <f>SUMIFS(СВЦЭМ!$K$34:$K$777,СВЦЭМ!$A$34:$A$777,$A389,СВЦЭМ!$B$34:$B$777,R$366)+'СЕТ СН'!$F$13-'СЕТ СН'!$F$21</f>
        <v>-26.536742620000041</v>
      </c>
      <c r="S389" s="37">
        <f>SUMIFS(СВЦЭМ!$K$34:$K$777,СВЦЭМ!$A$34:$A$777,$A389,СВЦЭМ!$B$34:$B$777,S$366)+'СЕТ СН'!$F$13-'СЕТ СН'!$F$21</f>
        <v>-16.074012300000049</v>
      </c>
      <c r="T389" s="37">
        <f>SUMIFS(СВЦЭМ!$K$34:$K$777,СВЦЭМ!$A$34:$A$777,$A389,СВЦЭМ!$B$34:$B$777,T$366)+'СЕТ СН'!$F$13-'СЕТ СН'!$F$21</f>
        <v>5.0362905599999976</v>
      </c>
      <c r="U389" s="37">
        <f>SUMIFS(СВЦЭМ!$K$34:$K$777,СВЦЭМ!$A$34:$A$777,$A389,СВЦЭМ!$B$34:$B$777,U$366)+'СЕТ СН'!$F$13-'СЕТ СН'!$F$21</f>
        <v>9.2326479099999688</v>
      </c>
      <c r="V389" s="37">
        <f>SUMIFS(СВЦЭМ!$K$34:$K$777,СВЦЭМ!$A$34:$A$777,$A389,СВЦЭМ!$B$34:$B$777,V$366)+'СЕТ СН'!$F$13-'СЕТ СН'!$F$21</f>
        <v>-8.9886895199999799</v>
      </c>
      <c r="W389" s="37">
        <f>SUMIFS(СВЦЭМ!$K$34:$K$777,СВЦЭМ!$A$34:$A$777,$A389,СВЦЭМ!$B$34:$B$777,W$366)+'СЕТ СН'!$F$13-'СЕТ СН'!$F$21</f>
        <v>7.0437552299999879</v>
      </c>
      <c r="X389" s="37">
        <f>SUMIFS(СВЦЭМ!$K$34:$K$777,СВЦЭМ!$A$34:$A$777,$A389,СВЦЭМ!$B$34:$B$777,X$366)+'СЕТ СН'!$F$13-'СЕТ СН'!$F$21</f>
        <v>3.955833269999971</v>
      </c>
      <c r="Y389" s="37">
        <f>SUMIFS(СВЦЭМ!$K$34:$K$777,СВЦЭМ!$A$34:$A$777,$A389,СВЦЭМ!$B$34:$B$777,Y$366)+'СЕТ СН'!$F$13-'СЕТ СН'!$F$21</f>
        <v>41.79668565999998</v>
      </c>
    </row>
    <row r="390" spans="1:26" ht="15.75" x14ac:dyDescent="0.2">
      <c r="A390" s="36">
        <f t="shared" si="10"/>
        <v>43032</v>
      </c>
      <c r="B390" s="37">
        <f>SUMIFS(СВЦЭМ!$K$34:$K$777,СВЦЭМ!$A$34:$A$777,$A390,СВЦЭМ!$B$34:$B$777,B$366)+'СЕТ СН'!$F$13-'СЕТ СН'!$F$21</f>
        <v>104.91379893999999</v>
      </c>
      <c r="C390" s="37">
        <f>SUMIFS(СВЦЭМ!$K$34:$K$777,СВЦЭМ!$A$34:$A$777,$A390,СВЦЭМ!$B$34:$B$777,C$366)+'СЕТ СН'!$F$13-'СЕТ СН'!$F$21</f>
        <v>105.46219791999999</v>
      </c>
      <c r="D390" s="37">
        <f>SUMIFS(СВЦЭМ!$K$34:$K$777,СВЦЭМ!$A$34:$A$777,$A390,СВЦЭМ!$B$34:$B$777,D$366)+'СЕТ СН'!$F$13-'СЕТ СН'!$F$21</f>
        <v>137.61243684999999</v>
      </c>
      <c r="E390" s="37">
        <f>SUMIFS(СВЦЭМ!$K$34:$K$777,СВЦЭМ!$A$34:$A$777,$A390,СВЦЭМ!$B$34:$B$777,E$366)+'СЕТ СН'!$F$13-'СЕТ СН'!$F$21</f>
        <v>169.47181453999997</v>
      </c>
      <c r="F390" s="37">
        <f>SUMIFS(СВЦЭМ!$K$34:$K$777,СВЦЭМ!$A$34:$A$777,$A390,СВЦЭМ!$B$34:$B$777,F$366)+'СЕТ СН'!$F$13-'СЕТ СН'!$F$21</f>
        <v>170.22455667999998</v>
      </c>
      <c r="G390" s="37">
        <f>SUMIFS(СВЦЭМ!$K$34:$K$777,СВЦЭМ!$A$34:$A$777,$A390,СВЦЭМ!$B$34:$B$777,G$366)+'СЕТ СН'!$F$13-'СЕТ СН'!$F$21</f>
        <v>150.46432698000001</v>
      </c>
      <c r="H390" s="37">
        <f>SUMIFS(СВЦЭМ!$K$34:$K$777,СВЦЭМ!$A$34:$A$777,$A390,СВЦЭМ!$B$34:$B$777,H$366)+'СЕТ СН'!$F$13-'СЕТ СН'!$F$21</f>
        <v>89.306570360000023</v>
      </c>
      <c r="I390" s="37">
        <f>SUMIFS(СВЦЭМ!$K$34:$K$777,СВЦЭМ!$A$34:$A$777,$A390,СВЦЭМ!$B$34:$B$777,I$366)+'СЕТ СН'!$F$13-'СЕТ СН'!$F$21</f>
        <v>46.336759039999947</v>
      </c>
      <c r="J390" s="37">
        <f>SUMIFS(СВЦЭМ!$K$34:$K$777,СВЦЭМ!$A$34:$A$777,$A390,СВЦЭМ!$B$34:$B$777,J$366)+'СЕТ СН'!$F$13-'СЕТ СН'!$F$21</f>
        <v>12.636005490000002</v>
      </c>
      <c r="K390" s="37">
        <f>SUMIFS(СВЦЭМ!$K$34:$K$777,СВЦЭМ!$A$34:$A$777,$A390,СВЦЭМ!$B$34:$B$777,K$366)+'СЕТ СН'!$F$13-'СЕТ СН'!$F$21</f>
        <v>-27.083204049999949</v>
      </c>
      <c r="L390" s="37">
        <f>SUMIFS(СВЦЭМ!$K$34:$K$777,СВЦЭМ!$A$34:$A$777,$A390,СВЦЭМ!$B$34:$B$777,L$366)+'СЕТ СН'!$F$13-'СЕТ СН'!$F$21</f>
        <v>-76.143916400000023</v>
      </c>
      <c r="M390" s="37">
        <f>SUMIFS(СВЦЭМ!$K$34:$K$777,СВЦЭМ!$A$34:$A$777,$A390,СВЦЭМ!$B$34:$B$777,M$366)+'СЕТ СН'!$F$13-'СЕТ СН'!$F$21</f>
        <v>-87.474111059999984</v>
      </c>
      <c r="N390" s="37">
        <f>SUMIFS(СВЦЭМ!$K$34:$K$777,СВЦЭМ!$A$34:$A$777,$A390,СВЦЭМ!$B$34:$B$777,N$366)+'СЕТ СН'!$F$13-'СЕТ СН'!$F$21</f>
        <v>-95.287273430000027</v>
      </c>
      <c r="O390" s="37">
        <f>SUMIFS(СВЦЭМ!$K$34:$K$777,СВЦЭМ!$A$34:$A$777,$A390,СВЦЭМ!$B$34:$B$777,O$366)+'СЕТ СН'!$F$13-'СЕТ СН'!$F$21</f>
        <v>-101.74375207999998</v>
      </c>
      <c r="P390" s="37">
        <f>SUMIFS(СВЦЭМ!$K$34:$K$777,СВЦЭМ!$A$34:$A$777,$A390,СВЦЭМ!$B$34:$B$777,P$366)+'СЕТ СН'!$F$13-'СЕТ СН'!$F$21</f>
        <v>-105.12604405000002</v>
      </c>
      <c r="Q390" s="37">
        <f>SUMIFS(СВЦЭМ!$K$34:$K$777,СВЦЭМ!$A$34:$A$777,$A390,СВЦЭМ!$B$34:$B$777,Q$366)+'СЕТ СН'!$F$13-'СЕТ СН'!$F$21</f>
        <v>-102.33301753000001</v>
      </c>
      <c r="R390" s="37">
        <f>SUMIFS(СВЦЭМ!$K$34:$K$777,СВЦЭМ!$A$34:$A$777,$A390,СВЦЭМ!$B$34:$B$777,R$366)+'СЕТ СН'!$F$13-'СЕТ СН'!$F$21</f>
        <v>-107.89699891999999</v>
      </c>
      <c r="S390" s="37">
        <f>SUMIFS(СВЦЭМ!$K$34:$K$777,СВЦЭМ!$A$34:$A$777,$A390,СВЦЭМ!$B$34:$B$777,S$366)+'СЕТ СН'!$F$13-'СЕТ СН'!$F$21</f>
        <v>-101.95982327000002</v>
      </c>
      <c r="T390" s="37">
        <f>SUMIFS(СВЦЭМ!$K$34:$K$777,СВЦЭМ!$A$34:$A$777,$A390,СВЦЭМ!$B$34:$B$777,T$366)+'СЕТ СН'!$F$13-'СЕТ СН'!$F$21</f>
        <v>-88.249595940000006</v>
      </c>
      <c r="U390" s="37">
        <f>SUMIFS(СВЦЭМ!$K$34:$K$777,СВЦЭМ!$A$34:$A$777,$A390,СВЦЭМ!$B$34:$B$777,U$366)+'СЕТ СН'!$F$13-'СЕТ СН'!$F$21</f>
        <v>-72.906946889999972</v>
      </c>
      <c r="V390" s="37">
        <f>SUMIFS(СВЦЭМ!$K$34:$K$777,СВЦЭМ!$A$34:$A$777,$A390,СВЦЭМ!$B$34:$B$777,V$366)+'СЕТ СН'!$F$13-'СЕТ СН'!$F$21</f>
        <v>-72.290868629999977</v>
      </c>
      <c r="W390" s="37">
        <f>SUMIFS(СВЦЭМ!$K$34:$K$777,СВЦЭМ!$A$34:$A$777,$A390,СВЦЭМ!$B$34:$B$777,W$366)+'СЕТ СН'!$F$13-'СЕТ СН'!$F$21</f>
        <v>-39.674653450000051</v>
      </c>
      <c r="X390" s="37">
        <f>SUMIFS(СВЦЭМ!$K$34:$K$777,СВЦЭМ!$A$34:$A$777,$A390,СВЦЭМ!$B$34:$B$777,X$366)+'СЕТ СН'!$F$13-'СЕТ СН'!$F$21</f>
        <v>-0.14667842999995173</v>
      </c>
      <c r="Y390" s="37">
        <f>SUMIFS(СВЦЭМ!$K$34:$K$777,СВЦЭМ!$A$34:$A$777,$A390,СВЦЭМ!$B$34:$B$777,Y$366)+'СЕТ СН'!$F$13-'СЕТ СН'!$F$21</f>
        <v>52.807866529999956</v>
      </c>
    </row>
    <row r="391" spans="1:26" ht="15.75" x14ac:dyDescent="0.2">
      <c r="A391" s="36">
        <f t="shared" si="10"/>
        <v>43033</v>
      </c>
      <c r="B391" s="37">
        <f>SUMIFS(СВЦЭМ!$K$34:$K$777,СВЦЭМ!$A$34:$A$777,$A391,СВЦЭМ!$B$34:$B$777,B$366)+'СЕТ СН'!$F$13-'СЕТ СН'!$F$21</f>
        <v>79.06214331000001</v>
      </c>
      <c r="C391" s="37">
        <f>SUMIFS(СВЦЭМ!$K$34:$K$777,СВЦЭМ!$A$34:$A$777,$A391,СВЦЭМ!$B$34:$B$777,C$366)+'СЕТ СН'!$F$13-'СЕТ СН'!$F$21</f>
        <v>109.89582366000002</v>
      </c>
      <c r="D391" s="37">
        <f>SUMIFS(СВЦЭМ!$K$34:$K$777,СВЦЭМ!$A$34:$A$777,$A391,СВЦЭМ!$B$34:$B$777,D$366)+'СЕТ СН'!$F$13-'СЕТ СН'!$F$21</f>
        <v>128.60908640000002</v>
      </c>
      <c r="E391" s="37">
        <f>SUMIFS(СВЦЭМ!$K$34:$K$777,СВЦЭМ!$A$34:$A$777,$A391,СВЦЭМ!$B$34:$B$777,E$366)+'СЕТ СН'!$F$13-'СЕТ СН'!$F$21</f>
        <v>129.37442235000003</v>
      </c>
      <c r="F391" s="37">
        <f>SUMIFS(СВЦЭМ!$K$34:$K$777,СВЦЭМ!$A$34:$A$777,$A391,СВЦЭМ!$B$34:$B$777,F$366)+'СЕТ СН'!$F$13-'СЕТ СН'!$F$21</f>
        <v>129.59000083000001</v>
      </c>
      <c r="G391" s="37">
        <f>SUMIFS(СВЦЭМ!$K$34:$K$777,СВЦЭМ!$A$34:$A$777,$A391,СВЦЭМ!$B$34:$B$777,G$366)+'СЕТ СН'!$F$13-'СЕТ СН'!$F$21</f>
        <v>110.44644342000004</v>
      </c>
      <c r="H391" s="37">
        <f>SUMIFS(СВЦЭМ!$K$34:$K$777,СВЦЭМ!$A$34:$A$777,$A391,СВЦЭМ!$B$34:$B$777,H$366)+'СЕТ СН'!$F$13-'СЕТ СН'!$F$21</f>
        <v>123.53653061</v>
      </c>
      <c r="I391" s="37">
        <f>SUMIFS(СВЦЭМ!$K$34:$K$777,СВЦЭМ!$A$34:$A$777,$A391,СВЦЭМ!$B$34:$B$777,I$366)+'СЕТ СН'!$F$13-'СЕТ СН'!$F$21</f>
        <v>105.11863323</v>
      </c>
      <c r="J391" s="37">
        <f>SUMIFS(СВЦЭМ!$K$34:$K$777,СВЦЭМ!$A$34:$A$777,$A391,СВЦЭМ!$B$34:$B$777,J$366)+'СЕТ СН'!$F$13-'СЕТ СН'!$F$21</f>
        <v>57.76636166000003</v>
      </c>
      <c r="K391" s="37">
        <f>SUMIFS(СВЦЭМ!$K$34:$K$777,СВЦЭМ!$A$34:$A$777,$A391,СВЦЭМ!$B$34:$B$777,K$366)+'СЕТ СН'!$F$13-'СЕТ СН'!$F$21</f>
        <v>8.1550561400000561</v>
      </c>
      <c r="L391" s="37">
        <f>SUMIFS(СВЦЭМ!$K$34:$K$777,СВЦЭМ!$A$34:$A$777,$A391,СВЦЭМ!$B$34:$B$777,L$366)+'СЕТ СН'!$F$13-'СЕТ СН'!$F$21</f>
        <v>-40.451966380000044</v>
      </c>
      <c r="M391" s="37">
        <f>SUMIFS(СВЦЭМ!$K$34:$K$777,СВЦЭМ!$A$34:$A$777,$A391,СВЦЭМ!$B$34:$B$777,M$366)+'СЕТ СН'!$F$13-'СЕТ СН'!$F$21</f>
        <v>-55.78373425999996</v>
      </c>
      <c r="N391" s="37">
        <f>SUMIFS(СВЦЭМ!$K$34:$K$777,СВЦЭМ!$A$34:$A$777,$A391,СВЦЭМ!$B$34:$B$777,N$366)+'СЕТ СН'!$F$13-'СЕТ СН'!$F$21</f>
        <v>-61.455224690000023</v>
      </c>
      <c r="O391" s="37">
        <f>SUMIFS(СВЦЭМ!$K$34:$K$777,СВЦЭМ!$A$34:$A$777,$A391,СВЦЭМ!$B$34:$B$777,O$366)+'СЕТ СН'!$F$13-'СЕТ СН'!$F$21</f>
        <v>-58.947700980000036</v>
      </c>
      <c r="P391" s="37">
        <f>SUMIFS(СВЦЭМ!$K$34:$K$777,СВЦЭМ!$A$34:$A$777,$A391,СВЦЭМ!$B$34:$B$777,P$366)+'СЕТ СН'!$F$13-'СЕТ СН'!$F$21</f>
        <v>-61.622127149999983</v>
      </c>
      <c r="Q391" s="37">
        <f>SUMIFS(СВЦЭМ!$K$34:$K$777,СВЦЭМ!$A$34:$A$777,$A391,СВЦЭМ!$B$34:$B$777,Q$366)+'СЕТ СН'!$F$13-'СЕТ СН'!$F$21</f>
        <v>-67.18586375000001</v>
      </c>
      <c r="R391" s="37">
        <f>SUMIFS(СВЦЭМ!$K$34:$K$777,СВЦЭМ!$A$34:$A$777,$A391,СВЦЭМ!$B$34:$B$777,R$366)+'СЕТ СН'!$F$13-'СЕТ СН'!$F$21</f>
        <v>-69.564972300000022</v>
      </c>
      <c r="S391" s="37">
        <f>SUMIFS(СВЦЭМ!$K$34:$K$777,СВЦЭМ!$A$34:$A$777,$A391,СВЦЭМ!$B$34:$B$777,S$366)+'СЕТ СН'!$F$13-'СЕТ СН'!$F$21</f>
        <v>-62.074205310000025</v>
      </c>
      <c r="T391" s="37">
        <f>SUMIFS(СВЦЭМ!$K$34:$K$777,СВЦЭМ!$A$34:$A$777,$A391,СВЦЭМ!$B$34:$B$777,T$366)+'СЕТ СН'!$F$13-'СЕТ СН'!$F$21</f>
        <v>-37.413756000000035</v>
      </c>
      <c r="U391" s="37">
        <f>SUMIFS(СВЦЭМ!$K$34:$K$777,СВЦЭМ!$A$34:$A$777,$A391,СВЦЭМ!$B$34:$B$777,U$366)+'СЕТ СН'!$F$13-'СЕТ СН'!$F$21</f>
        <v>-23.157731369999965</v>
      </c>
      <c r="V391" s="37">
        <f>SUMIFS(СВЦЭМ!$K$34:$K$777,СВЦЭМ!$A$34:$A$777,$A391,СВЦЭМ!$B$34:$B$777,V$366)+'СЕТ СН'!$F$13-'СЕТ СН'!$F$21</f>
        <v>-34.751315819999945</v>
      </c>
      <c r="W391" s="37">
        <f>SUMIFS(СВЦЭМ!$K$34:$K$777,СВЦЭМ!$A$34:$A$777,$A391,СВЦЭМ!$B$34:$B$777,W$366)+'СЕТ СН'!$F$13-'СЕТ СН'!$F$21</f>
        <v>-3.0453007800000478</v>
      </c>
      <c r="X391" s="37">
        <f>SUMIFS(СВЦЭМ!$K$34:$K$777,СВЦЭМ!$A$34:$A$777,$A391,СВЦЭМ!$B$34:$B$777,X$366)+'СЕТ СН'!$F$13-'СЕТ СН'!$F$21</f>
        <v>-4.9448409000000311</v>
      </c>
      <c r="Y391" s="37">
        <f>SUMIFS(СВЦЭМ!$K$34:$K$777,СВЦЭМ!$A$34:$A$777,$A391,СВЦЭМ!$B$34:$B$777,Y$366)+'СЕТ СН'!$F$13-'СЕТ СН'!$F$21</f>
        <v>30.775121750000039</v>
      </c>
    </row>
    <row r="392" spans="1:26" ht="15.75" x14ac:dyDescent="0.2">
      <c r="A392" s="36">
        <f t="shared" si="10"/>
        <v>43034</v>
      </c>
      <c r="B392" s="37">
        <f>SUMIFS(СВЦЭМ!$K$34:$K$777,СВЦЭМ!$A$34:$A$777,$A392,СВЦЭМ!$B$34:$B$777,B$366)+'СЕТ СН'!$F$13-'СЕТ СН'!$F$21</f>
        <v>75.370565370000008</v>
      </c>
      <c r="C392" s="37">
        <f>SUMIFS(СВЦЭМ!$K$34:$K$777,СВЦЭМ!$A$34:$A$777,$A392,СВЦЭМ!$B$34:$B$777,C$366)+'СЕТ СН'!$F$13-'СЕТ СН'!$F$21</f>
        <v>122.30792014999997</v>
      </c>
      <c r="D392" s="37">
        <f>SUMIFS(СВЦЭМ!$K$34:$K$777,СВЦЭМ!$A$34:$A$777,$A392,СВЦЭМ!$B$34:$B$777,D$366)+'СЕТ СН'!$F$13-'СЕТ СН'!$F$21</f>
        <v>133.28011094999999</v>
      </c>
      <c r="E392" s="37">
        <f>SUMIFS(СВЦЭМ!$K$34:$K$777,СВЦЭМ!$A$34:$A$777,$A392,СВЦЭМ!$B$34:$B$777,E$366)+'СЕТ СН'!$F$13-'СЕТ СН'!$F$21</f>
        <v>139.32660907000002</v>
      </c>
      <c r="F392" s="37">
        <f>SUMIFS(СВЦЭМ!$K$34:$K$777,СВЦЭМ!$A$34:$A$777,$A392,СВЦЭМ!$B$34:$B$777,F$366)+'СЕТ СН'!$F$13-'СЕТ СН'!$F$21</f>
        <v>134.92666331999999</v>
      </c>
      <c r="G392" s="37">
        <f>SUMIFS(СВЦЭМ!$K$34:$K$777,СВЦЭМ!$A$34:$A$777,$A392,СВЦЭМ!$B$34:$B$777,G$366)+'СЕТ СН'!$F$13-'СЕТ СН'!$F$21</f>
        <v>125.77133112000001</v>
      </c>
      <c r="H392" s="37">
        <f>SUMIFS(СВЦЭМ!$K$34:$K$777,СВЦЭМ!$A$34:$A$777,$A392,СВЦЭМ!$B$34:$B$777,H$366)+'СЕТ СН'!$F$13-'СЕТ СН'!$F$21</f>
        <v>65.974147369999969</v>
      </c>
      <c r="I392" s="37">
        <f>SUMIFS(СВЦЭМ!$K$34:$K$777,СВЦЭМ!$A$34:$A$777,$A392,СВЦЭМ!$B$34:$B$777,I$366)+'СЕТ СН'!$F$13-'СЕТ СН'!$F$21</f>
        <v>39.65884103999997</v>
      </c>
      <c r="J392" s="37">
        <f>SUMIFS(СВЦЭМ!$K$34:$K$777,СВЦЭМ!$A$34:$A$777,$A392,СВЦЭМ!$B$34:$B$777,J$366)+'СЕТ СН'!$F$13-'СЕТ СН'!$F$21</f>
        <v>13.666033080000034</v>
      </c>
      <c r="K392" s="37">
        <f>SUMIFS(СВЦЭМ!$K$34:$K$777,СВЦЭМ!$A$34:$A$777,$A392,СВЦЭМ!$B$34:$B$777,K$366)+'СЕТ СН'!$F$13-'СЕТ СН'!$F$21</f>
        <v>-13.448549579999963</v>
      </c>
      <c r="L392" s="37">
        <f>SUMIFS(СВЦЭМ!$K$34:$K$777,СВЦЭМ!$A$34:$A$777,$A392,СВЦЭМ!$B$34:$B$777,L$366)+'СЕТ СН'!$F$13-'СЕТ СН'!$F$21</f>
        <v>-19.444952560000047</v>
      </c>
      <c r="M392" s="37">
        <f>SUMIFS(СВЦЭМ!$K$34:$K$777,СВЦЭМ!$A$34:$A$777,$A392,СВЦЭМ!$B$34:$B$777,M$366)+'СЕТ СН'!$F$13-'СЕТ СН'!$F$21</f>
        <v>-17.543744449999963</v>
      </c>
      <c r="N392" s="37">
        <f>SUMIFS(СВЦЭМ!$K$34:$K$777,СВЦЭМ!$A$34:$A$777,$A392,СВЦЭМ!$B$34:$B$777,N$366)+'СЕТ СН'!$F$13-'СЕТ СН'!$F$21</f>
        <v>-26.850564469999995</v>
      </c>
      <c r="O392" s="37">
        <f>SUMIFS(СВЦЭМ!$K$34:$K$777,СВЦЭМ!$A$34:$A$777,$A392,СВЦЭМ!$B$34:$B$777,O$366)+'СЕТ СН'!$F$13-'СЕТ СН'!$F$21</f>
        <v>-24.31991387000005</v>
      </c>
      <c r="P392" s="37">
        <f>SUMIFS(СВЦЭМ!$K$34:$K$777,СВЦЭМ!$A$34:$A$777,$A392,СВЦЭМ!$B$34:$B$777,P$366)+'СЕТ СН'!$F$13-'СЕТ СН'!$F$21</f>
        <v>-29.740831469999989</v>
      </c>
      <c r="Q392" s="37">
        <f>SUMIFS(СВЦЭМ!$K$34:$K$777,СВЦЭМ!$A$34:$A$777,$A392,СВЦЭМ!$B$34:$B$777,Q$366)+'СЕТ СН'!$F$13-'СЕТ СН'!$F$21</f>
        <v>-34.628257169999983</v>
      </c>
      <c r="R392" s="37">
        <f>SUMIFS(СВЦЭМ!$K$34:$K$777,СВЦЭМ!$A$34:$A$777,$A392,СВЦЭМ!$B$34:$B$777,R$366)+'СЕТ СН'!$F$13-'СЕТ СН'!$F$21</f>
        <v>-38.005672809999965</v>
      </c>
      <c r="S392" s="37">
        <f>SUMIFS(СВЦЭМ!$K$34:$K$777,СВЦЭМ!$A$34:$A$777,$A392,СВЦЭМ!$B$34:$B$777,S$366)+'СЕТ СН'!$F$13-'СЕТ СН'!$F$21</f>
        <v>-27.48240788999999</v>
      </c>
      <c r="T392" s="37">
        <f>SUMIFS(СВЦЭМ!$K$34:$K$777,СВЦЭМ!$A$34:$A$777,$A392,СВЦЭМ!$B$34:$B$777,T$366)+'СЕТ СН'!$F$13-'СЕТ СН'!$F$21</f>
        <v>-3.658004050000045</v>
      </c>
      <c r="U392" s="37">
        <f>SUMIFS(СВЦЭМ!$K$34:$K$777,СВЦЭМ!$A$34:$A$777,$A392,СВЦЭМ!$B$34:$B$777,U$366)+'СЕТ СН'!$F$13-'СЕТ СН'!$F$21</f>
        <v>7.8969472899999573</v>
      </c>
      <c r="V392" s="37">
        <f>SUMIFS(СВЦЭМ!$K$34:$K$777,СВЦЭМ!$A$34:$A$777,$A392,СВЦЭМ!$B$34:$B$777,V$366)+'СЕТ СН'!$F$13-'СЕТ СН'!$F$21</f>
        <v>-6.5928983400000334</v>
      </c>
      <c r="W392" s="37">
        <f>SUMIFS(СВЦЭМ!$K$34:$K$777,СВЦЭМ!$A$34:$A$777,$A392,СВЦЭМ!$B$34:$B$777,W$366)+'СЕТ СН'!$F$13-'СЕТ СН'!$F$21</f>
        <v>-21.023051489999943</v>
      </c>
      <c r="X392" s="37">
        <f>SUMIFS(СВЦЭМ!$K$34:$K$777,СВЦЭМ!$A$34:$A$777,$A392,СВЦЭМ!$B$34:$B$777,X$366)+'СЕТ СН'!$F$13-'СЕТ СН'!$F$21</f>
        <v>5.3153577900000073</v>
      </c>
      <c r="Y392" s="37">
        <f>SUMIFS(СВЦЭМ!$K$34:$K$777,СВЦЭМ!$A$34:$A$777,$A392,СВЦЭМ!$B$34:$B$777,Y$366)+'СЕТ СН'!$F$13-'СЕТ СН'!$F$21</f>
        <v>23.841736569999966</v>
      </c>
    </row>
    <row r="393" spans="1:26" ht="15.75" x14ac:dyDescent="0.2">
      <c r="A393" s="36">
        <f t="shared" si="10"/>
        <v>43035</v>
      </c>
      <c r="B393" s="37">
        <f>SUMIFS(СВЦЭМ!$K$34:$K$777,СВЦЭМ!$A$34:$A$777,$A393,СВЦЭМ!$B$34:$B$777,B$366)+'СЕТ СН'!$F$13-'СЕТ СН'!$F$21</f>
        <v>109.41805798999997</v>
      </c>
      <c r="C393" s="37">
        <f>SUMIFS(СВЦЭМ!$K$34:$K$777,СВЦЭМ!$A$34:$A$777,$A393,СВЦЭМ!$B$34:$B$777,C$366)+'СЕТ СН'!$F$13-'СЕТ СН'!$F$21</f>
        <v>134.78853923999998</v>
      </c>
      <c r="D393" s="37">
        <f>SUMIFS(СВЦЭМ!$K$34:$K$777,СВЦЭМ!$A$34:$A$777,$A393,СВЦЭМ!$B$34:$B$777,D$366)+'СЕТ СН'!$F$13-'СЕТ СН'!$F$21</f>
        <v>162.74206594999998</v>
      </c>
      <c r="E393" s="37">
        <f>SUMIFS(СВЦЭМ!$K$34:$K$777,СВЦЭМ!$A$34:$A$777,$A393,СВЦЭМ!$B$34:$B$777,E$366)+'СЕТ СН'!$F$13-'СЕТ СН'!$F$21</f>
        <v>163.07461344000001</v>
      </c>
      <c r="F393" s="37">
        <f>SUMIFS(СВЦЭМ!$K$34:$K$777,СВЦЭМ!$A$34:$A$777,$A393,СВЦЭМ!$B$34:$B$777,F$366)+'СЕТ СН'!$F$13-'СЕТ СН'!$F$21</f>
        <v>156.81500278999999</v>
      </c>
      <c r="G393" s="37">
        <f>SUMIFS(СВЦЭМ!$K$34:$K$777,СВЦЭМ!$A$34:$A$777,$A393,СВЦЭМ!$B$34:$B$777,G$366)+'СЕТ СН'!$F$13-'СЕТ СН'!$F$21</f>
        <v>150.04028721999998</v>
      </c>
      <c r="H393" s="37">
        <f>SUMIFS(СВЦЭМ!$K$34:$K$777,СВЦЭМ!$A$34:$A$777,$A393,СВЦЭМ!$B$34:$B$777,H$366)+'СЕТ СН'!$F$13-'СЕТ СН'!$F$21</f>
        <v>126.47770032999995</v>
      </c>
      <c r="I393" s="37">
        <f>SUMIFS(СВЦЭМ!$K$34:$K$777,СВЦЭМ!$A$34:$A$777,$A393,СВЦЭМ!$B$34:$B$777,I$366)+'СЕТ СН'!$F$13-'СЕТ СН'!$F$21</f>
        <v>82.025244710000038</v>
      </c>
      <c r="J393" s="37">
        <f>SUMIFS(СВЦЭМ!$K$34:$K$777,СВЦЭМ!$A$34:$A$777,$A393,СВЦЭМ!$B$34:$B$777,J$366)+'СЕТ СН'!$F$13-'СЕТ СН'!$F$21</f>
        <v>45.087167099999988</v>
      </c>
      <c r="K393" s="37">
        <f>SUMIFS(СВЦЭМ!$K$34:$K$777,СВЦЭМ!$A$34:$A$777,$A393,СВЦЭМ!$B$34:$B$777,K$366)+'СЕТ СН'!$F$13-'СЕТ СН'!$F$21</f>
        <v>-10.831456839999987</v>
      </c>
      <c r="L393" s="37">
        <f>SUMIFS(СВЦЭМ!$K$34:$K$777,СВЦЭМ!$A$34:$A$777,$A393,СВЦЭМ!$B$34:$B$777,L$366)+'СЕТ СН'!$F$13-'СЕТ СН'!$F$21</f>
        <v>-52.37142958000004</v>
      </c>
      <c r="M393" s="37">
        <f>SUMIFS(СВЦЭМ!$K$34:$K$777,СВЦЭМ!$A$34:$A$777,$A393,СВЦЭМ!$B$34:$B$777,M$366)+'СЕТ СН'!$F$13-'СЕТ СН'!$F$21</f>
        <v>-62.957804150000015</v>
      </c>
      <c r="N393" s="37">
        <f>SUMIFS(СВЦЭМ!$K$34:$K$777,СВЦЭМ!$A$34:$A$777,$A393,СВЦЭМ!$B$34:$B$777,N$366)+'СЕТ СН'!$F$13-'СЕТ СН'!$F$21</f>
        <v>-65.170748109999977</v>
      </c>
      <c r="O393" s="37">
        <f>SUMIFS(СВЦЭМ!$K$34:$K$777,СВЦЭМ!$A$34:$A$777,$A393,СВЦЭМ!$B$34:$B$777,O$366)+'СЕТ СН'!$F$13-'СЕТ СН'!$F$21</f>
        <v>-69.763131690000023</v>
      </c>
      <c r="P393" s="37">
        <f>SUMIFS(СВЦЭМ!$K$34:$K$777,СВЦЭМ!$A$34:$A$777,$A393,СВЦЭМ!$B$34:$B$777,P$366)+'СЕТ СН'!$F$13-'СЕТ СН'!$F$21</f>
        <v>-68.895910290000018</v>
      </c>
      <c r="Q393" s="37">
        <f>SUMIFS(СВЦЭМ!$K$34:$K$777,СВЦЭМ!$A$34:$A$777,$A393,СВЦЭМ!$B$34:$B$777,Q$366)+'СЕТ СН'!$F$13-'СЕТ СН'!$F$21</f>
        <v>-67.970251389999987</v>
      </c>
      <c r="R393" s="37">
        <f>SUMIFS(СВЦЭМ!$K$34:$K$777,СВЦЭМ!$A$34:$A$777,$A393,СВЦЭМ!$B$34:$B$777,R$366)+'СЕТ СН'!$F$13-'СЕТ СН'!$F$21</f>
        <v>-71.786427220000007</v>
      </c>
      <c r="S393" s="37">
        <f>SUMIFS(СВЦЭМ!$K$34:$K$777,СВЦЭМ!$A$34:$A$777,$A393,СВЦЭМ!$B$34:$B$777,S$366)+'СЕТ СН'!$F$13-'СЕТ СН'!$F$21</f>
        <v>-67.559114850000014</v>
      </c>
      <c r="T393" s="37">
        <f>SUMIFS(СВЦЭМ!$K$34:$K$777,СВЦЭМ!$A$34:$A$777,$A393,СВЦЭМ!$B$34:$B$777,T$366)+'СЕТ СН'!$F$13-'СЕТ СН'!$F$21</f>
        <v>-46.135826640000005</v>
      </c>
      <c r="U393" s="37">
        <f>SUMIFS(СВЦЭМ!$K$34:$K$777,СВЦЭМ!$A$34:$A$777,$A393,СВЦЭМ!$B$34:$B$777,U$366)+'СЕТ СН'!$F$13-'СЕТ СН'!$F$21</f>
        <v>-36.720668120000028</v>
      </c>
      <c r="V393" s="37">
        <f>SUMIFS(СВЦЭМ!$K$34:$K$777,СВЦЭМ!$A$34:$A$777,$A393,СВЦЭМ!$B$34:$B$777,V$366)+'СЕТ СН'!$F$13-'СЕТ СН'!$F$21</f>
        <v>-43.155418560000044</v>
      </c>
      <c r="W393" s="37">
        <f>SUMIFS(СВЦЭМ!$K$34:$K$777,СВЦЭМ!$A$34:$A$777,$A393,СВЦЭМ!$B$34:$B$777,W$366)+'СЕТ СН'!$F$13-'СЕТ СН'!$F$21</f>
        <v>-23.15196863999995</v>
      </c>
      <c r="X393" s="37">
        <f>SUMIFS(СВЦЭМ!$K$34:$K$777,СВЦЭМ!$A$34:$A$777,$A393,СВЦЭМ!$B$34:$B$777,X$366)+'СЕТ СН'!$F$13-'СЕТ СН'!$F$21</f>
        <v>12.131586309999989</v>
      </c>
      <c r="Y393" s="37">
        <f>SUMIFS(СВЦЭМ!$K$34:$K$777,СВЦЭМ!$A$34:$A$777,$A393,СВЦЭМ!$B$34:$B$777,Y$366)+'СЕТ СН'!$F$13-'СЕТ СН'!$F$21</f>
        <v>59.149236180000003</v>
      </c>
    </row>
    <row r="394" spans="1:26" ht="15.75" x14ac:dyDescent="0.2">
      <c r="A394" s="36">
        <f t="shared" si="10"/>
        <v>43036</v>
      </c>
      <c r="B394" s="37">
        <f>SUMIFS(СВЦЭМ!$K$34:$K$777,СВЦЭМ!$A$34:$A$777,$A394,СВЦЭМ!$B$34:$B$777,B$366)+'СЕТ СН'!$F$13-'СЕТ СН'!$F$21</f>
        <v>117.14275698999995</v>
      </c>
      <c r="C394" s="37">
        <f>SUMIFS(СВЦЭМ!$K$34:$K$777,СВЦЭМ!$A$34:$A$777,$A394,СВЦЭМ!$B$34:$B$777,C$366)+'СЕТ СН'!$F$13-'СЕТ СН'!$F$21</f>
        <v>118.57728186999998</v>
      </c>
      <c r="D394" s="37">
        <f>SUMIFS(СВЦЭМ!$K$34:$K$777,СВЦЭМ!$A$34:$A$777,$A394,СВЦЭМ!$B$34:$B$777,D$366)+'СЕТ СН'!$F$13-'СЕТ СН'!$F$21</f>
        <v>137.81572320999999</v>
      </c>
      <c r="E394" s="37">
        <f>SUMIFS(СВЦЭМ!$K$34:$K$777,СВЦЭМ!$A$34:$A$777,$A394,СВЦЭМ!$B$34:$B$777,E$366)+'СЕТ СН'!$F$13-'СЕТ СН'!$F$21</f>
        <v>134.60118792000003</v>
      </c>
      <c r="F394" s="37">
        <f>SUMIFS(СВЦЭМ!$K$34:$K$777,СВЦЭМ!$A$34:$A$777,$A394,СВЦЭМ!$B$34:$B$777,F$366)+'СЕТ СН'!$F$13-'СЕТ СН'!$F$21</f>
        <v>135.42601657</v>
      </c>
      <c r="G394" s="37">
        <f>SUMIFS(СВЦЭМ!$K$34:$K$777,СВЦЭМ!$A$34:$A$777,$A394,СВЦЭМ!$B$34:$B$777,G$366)+'СЕТ СН'!$F$13-'СЕТ СН'!$F$21</f>
        <v>132.68836411999996</v>
      </c>
      <c r="H394" s="37">
        <f>SUMIFS(СВЦЭМ!$K$34:$K$777,СВЦЭМ!$A$34:$A$777,$A394,СВЦЭМ!$B$34:$B$777,H$366)+'СЕТ СН'!$F$13-'СЕТ СН'!$F$21</f>
        <v>121.99199970999996</v>
      </c>
      <c r="I394" s="37">
        <f>SUMIFS(СВЦЭМ!$K$34:$K$777,СВЦЭМ!$A$34:$A$777,$A394,СВЦЭМ!$B$34:$B$777,I$366)+'СЕТ СН'!$F$13-'СЕТ СН'!$F$21</f>
        <v>81.780812739999988</v>
      </c>
      <c r="J394" s="37">
        <f>SUMIFS(СВЦЭМ!$K$34:$K$777,СВЦЭМ!$A$34:$A$777,$A394,СВЦЭМ!$B$34:$B$777,J$366)+'СЕТ СН'!$F$13-'СЕТ СН'!$F$21</f>
        <v>25.812922129999947</v>
      </c>
      <c r="K394" s="37">
        <f>SUMIFS(СВЦЭМ!$K$34:$K$777,СВЦЭМ!$A$34:$A$777,$A394,СВЦЭМ!$B$34:$B$777,K$366)+'СЕТ СН'!$F$13-'СЕТ СН'!$F$21</f>
        <v>-8.9566248500000256</v>
      </c>
      <c r="L394" s="37">
        <f>SUMIFS(СВЦЭМ!$K$34:$K$777,СВЦЭМ!$A$34:$A$777,$A394,СВЦЭМ!$B$34:$B$777,L$366)+'СЕТ СН'!$F$13-'СЕТ СН'!$F$21</f>
        <v>-42.714371339999957</v>
      </c>
      <c r="M394" s="37">
        <f>SUMIFS(СВЦЭМ!$K$34:$K$777,СВЦЭМ!$A$34:$A$777,$A394,СВЦЭМ!$B$34:$B$777,M$366)+'СЕТ СН'!$F$13-'СЕТ СН'!$F$21</f>
        <v>-48.22370970999998</v>
      </c>
      <c r="N394" s="37">
        <f>SUMIFS(СВЦЭМ!$K$34:$K$777,СВЦЭМ!$A$34:$A$777,$A394,СВЦЭМ!$B$34:$B$777,N$366)+'СЕТ СН'!$F$13-'СЕТ СН'!$F$21</f>
        <v>-54.671846970000047</v>
      </c>
      <c r="O394" s="37">
        <f>SUMIFS(СВЦЭМ!$K$34:$K$777,СВЦЭМ!$A$34:$A$777,$A394,СВЦЭМ!$B$34:$B$777,O$366)+'СЕТ СН'!$F$13-'СЕТ СН'!$F$21</f>
        <v>-60.516681220000009</v>
      </c>
      <c r="P394" s="37">
        <f>SUMIFS(СВЦЭМ!$K$34:$K$777,СВЦЭМ!$A$34:$A$777,$A394,СВЦЭМ!$B$34:$B$777,P$366)+'СЕТ СН'!$F$13-'СЕТ СН'!$F$21</f>
        <v>-50.760134379999954</v>
      </c>
      <c r="Q394" s="37">
        <f>SUMIFS(СВЦЭМ!$K$34:$K$777,СВЦЭМ!$A$34:$A$777,$A394,СВЦЭМ!$B$34:$B$777,Q$366)+'СЕТ СН'!$F$13-'СЕТ СН'!$F$21</f>
        <v>-46.664116319999948</v>
      </c>
      <c r="R394" s="37">
        <f>SUMIFS(СВЦЭМ!$K$34:$K$777,СВЦЭМ!$A$34:$A$777,$A394,СВЦЭМ!$B$34:$B$777,R$366)+'СЕТ СН'!$F$13-'СЕТ СН'!$F$21</f>
        <v>-51.75725910999995</v>
      </c>
      <c r="S394" s="37">
        <f>SUMIFS(СВЦЭМ!$K$34:$K$777,СВЦЭМ!$A$34:$A$777,$A394,СВЦЭМ!$B$34:$B$777,S$366)+'СЕТ СН'!$F$13-'СЕТ СН'!$F$21</f>
        <v>-42.23495127000001</v>
      </c>
      <c r="T394" s="37">
        <f>SUMIFS(СВЦЭМ!$K$34:$K$777,СВЦЭМ!$A$34:$A$777,$A394,СВЦЭМ!$B$34:$B$777,T$366)+'СЕТ СН'!$F$13-'СЕТ СН'!$F$21</f>
        <v>-26.276461300000051</v>
      </c>
      <c r="U394" s="37">
        <f>SUMIFS(СВЦЭМ!$K$34:$K$777,СВЦЭМ!$A$34:$A$777,$A394,СВЦЭМ!$B$34:$B$777,U$366)+'СЕТ СН'!$F$13-'СЕТ СН'!$F$21</f>
        <v>-29.748607249999964</v>
      </c>
      <c r="V394" s="37">
        <f>SUMIFS(СВЦЭМ!$K$34:$K$777,СВЦЭМ!$A$34:$A$777,$A394,СВЦЭМ!$B$34:$B$777,V$366)+'СЕТ СН'!$F$13-'СЕТ СН'!$F$21</f>
        <v>-47.153072270000052</v>
      </c>
      <c r="W394" s="37">
        <f>SUMIFS(СВЦЭМ!$K$34:$K$777,СВЦЭМ!$A$34:$A$777,$A394,СВЦЭМ!$B$34:$B$777,W$366)+'СЕТ СН'!$F$13-'СЕТ СН'!$F$21</f>
        <v>-11.580136850000031</v>
      </c>
      <c r="X394" s="37">
        <f>SUMIFS(СВЦЭМ!$K$34:$K$777,СВЦЭМ!$A$34:$A$777,$A394,СВЦЭМ!$B$34:$B$777,X$366)+'СЕТ СН'!$F$13-'СЕТ СН'!$F$21</f>
        <v>-2.709070870000005</v>
      </c>
      <c r="Y394" s="37">
        <f>SUMIFS(СВЦЭМ!$K$34:$K$777,СВЦЭМ!$A$34:$A$777,$A394,СВЦЭМ!$B$34:$B$777,Y$366)+'СЕТ СН'!$F$13-'СЕТ СН'!$F$21</f>
        <v>56.284152619999986</v>
      </c>
    </row>
    <row r="395" spans="1:26" ht="15.75" x14ac:dyDescent="0.2">
      <c r="A395" s="36">
        <f t="shared" si="10"/>
        <v>43037</v>
      </c>
      <c r="B395" s="37">
        <f>SUMIFS(СВЦЭМ!$K$34:$K$777,СВЦЭМ!$A$34:$A$777,$A395,СВЦЭМ!$B$34:$B$777,B$366)+'СЕТ СН'!$F$13-'СЕТ СН'!$F$21</f>
        <v>152.00975851999999</v>
      </c>
      <c r="C395" s="37">
        <f>SUMIFS(СВЦЭМ!$K$34:$K$777,СВЦЭМ!$A$34:$A$777,$A395,СВЦЭМ!$B$34:$B$777,C$366)+'СЕТ СН'!$F$13-'СЕТ СН'!$F$21</f>
        <v>139.45971054999995</v>
      </c>
      <c r="D395" s="37">
        <f>SUMIFS(СВЦЭМ!$K$34:$K$777,СВЦЭМ!$A$34:$A$777,$A395,СВЦЭМ!$B$34:$B$777,D$366)+'СЕТ СН'!$F$13-'СЕТ СН'!$F$21</f>
        <v>156.22530982000001</v>
      </c>
      <c r="E395" s="37">
        <f>SUMIFS(СВЦЭМ!$K$34:$K$777,СВЦЭМ!$A$34:$A$777,$A395,СВЦЭМ!$B$34:$B$777,E$366)+'СЕТ СН'!$F$13-'СЕТ СН'!$F$21</f>
        <v>155.37458759000003</v>
      </c>
      <c r="F395" s="37">
        <f>SUMIFS(СВЦЭМ!$K$34:$K$777,СВЦЭМ!$A$34:$A$777,$A395,СВЦЭМ!$B$34:$B$777,F$366)+'СЕТ СН'!$F$13-'СЕТ СН'!$F$21</f>
        <v>154.4031076</v>
      </c>
      <c r="G395" s="37">
        <f>SUMIFS(СВЦЭМ!$K$34:$K$777,СВЦЭМ!$A$34:$A$777,$A395,СВЦЭМ!$B$34:$B$777,G$366)+'СЕТ СН'!$F$13-'СЕТ СН'!$F$21</f>
        <v>156.32002379000005</v>
      </c>
      <c r="H395" s="37">
        <f>SUMIFS(СВЦЭМ!$K$34:$K$777,СВЦЭМ!$A$34:$A$777,$A395,СВЦЭМ!$B$34:$B$777,H$366)+'СЕТ СН'!$F$13-'СЕТ СН'!$F$21</f>
        <v>162.76464553999995</v>
      </c>
      <c r="I395" s="37">
        <f>SUMIFS(СВЦЭМ!$K$34:$K$777,СВЦЭМ!$A$34:$A$777,$A395,СВЦЭМ!$B$34:$B$777,I$366)+'СЕТ СН'!$F$13-'СЕТ СН'!$F$21</f>
        <v>159.13265045000003</v>
      </c>
      <c r="J395" s="37">
        <f>SUMIFS(СВЦЭМ!$K$34:$K$777,СВЦЭМ!$A$34:$A$777,$A395,СВЦЭМ!$B$34:$B$777,J$366)+'СЕТ СН'!$F$13-'СЕТ СН'!$F$21</f>
        <v>84.304106850000039</v>
      </c>
      <c r="K395" s="37">
        <f>SUMIFS(СВЦЭМ!$K$34:$K$777,СВЦЭМ!$A$34:$A$777,$A395,СВЦЭМ!$B$34:$B$777,K$366)+'СЕТ СН'!$F$13-'СЕТ СН'!$F$21</f>
        <v>6.6768887900000209</v>
      </c>
      <c r="L395" s="37">
        <f>SUMIFS(СВЦЭМ!$K$34:$K$777,СВЦЭМ!$A$34:$A$777,$A395,СВЦЭМ!$B$34:$B$777,L$366)+'СЕТ СН'!$F$13-'СЕТ СН'!$F$21</f>
        <v>-58.253648259999977</v>
      </c>
      <c r="M395" s="37">
        <f>SUMIFS(СВЦЭМ!$K$34:$K$777,СВЦЭМ!$A$34:$A$777,$A395,СВЦЭМ!$B$34:$B$777,M$366)+'СЕТ СН'!$F$13-'СЕТ СН'!$F$21</f>
        <v>-85.497110840000005</v>
      </c>
      <c r="N395" s="37">
        <f>SUMIFS(СВЦЭМ!$K$34:$K$777,СВЦЭМ!$A$34:$A$777,$A395,СВЦЭМ!$B$34:$B$777,N$366)+'СЕТ СН'!$F$13-'СЕТ СН'!$F$21</f>
        <v>-79.977206560000013</v>
      </c>
      <c r="O395" s="37">
        <f>SUMIFS(СВЦЭМ!$K$34:$K$777,СВЦЭМ!$A$34:$A$777,$A395,СВЦЭМ!$B$34:$B$777,O$366)+'СЕТ СН'!$F$13-'СЕТ СН'!$F$21</f>
        <v>-70.440946469999972</v>
      </c>
      <c r="P395" s="37">
        <f>SUMIFS(СВЦЭМ!$K$34:$K$777,СВЦЭМ!$A$34:$A$777,$A395,СВЦЭМ!$B$34:$B$777,P$366)+'СЕТ СН'!$F$13-'СЕТ СН'!$F$21</f>
        <v>-33.638201399999957</v>
      </c>
      <c r="Q395" s="37">
        <f>SUMIFS(СВЦЭМ!$K$34:$K$777,СВЦЭМ!$A$34:$A$777,$A395,СВЦЭМ!$B$34:$B$777,Q$366)+'СЕТ СН'!$F$13-'СЕТ СН'!$F$21</f>
        <v>-38.780866500000002</v>
      </c>
      <c r="R395" s="37">
        <f>SUMIFS(СВЦЭМ!$K$34:$K$777,СВЦЭМ!$A$34:$A$777,$A395,СВЦЭМ!$B$34:$B$777,R$366)+'СЕТ СН'!$F$13-'СЕТ СН'!$F$21</f>
        <v>-41.443109599999957</v>
      </c>
      <c r="S395" s="37">
        <f>SUMIFS(СВЦЭМ!$K$34:$K$777,СВЦЭМ!$A$34:$A$777,$A395,СВЦЭМ!$B$34:$B$777,S$366)+'СЕТ СН'!$F$13-'СЕТ СН'!$F$21</f>
        <v>-34.778679949999969</v>
      </c>
      <c r="T395" s="37">
        <f>SUMIFS(СВЦЭМ!$K$34:$K$777,СВЦЭМ!$A$34:$A$777,$A395,СВЦЭМ!$B$34:$B$777,T$366)+'СЕТ СН'!$F$13-'СЕТ СН'!$F$21</f>
        <v>-78.250383039999974</v>
      </c>
      <c r="U395" s="37">
        <f>SUMIFS(СВЦЭМ!$K$34:$K$777,СВЦЭМ!$A$34:$A$777,$A395,СВЦЭМ!$B$34:$B$777,U$366)+'СЕТ СН'!$F$13-'СЕТ СН'!$F$21</f>
        <v>-79.504017729999987</v>
      </c>
      <c r="V395" s="37">
        <f>SUMIFS(СВЦЭМ!$K$34:$K$777,СВЦЭМ!$A$34:$A$777,$A395,СВЦЭМ!$B$34:$B$777,V$366)+'СЕТ СН'!$F$13-'СЕТ СН'!$F$21</f>
        <v>-63.800718619999998</v>
      </c>
      <c r="W395" s="37">
        <f>SUMIFS(СВЦЭМ!$K$34:$K$777,СВЦЭМ!$A$34:$A$777,$A395,СВЦЭМ!$B$34:$B$777,W$366)+'СЕТ СН'!$F$13-'СЕТ СН'!$F$21</f>
        <v>-6.525658529999987</v>
      </c>
      <c r="X395" s="37">
        <f>SUMIFS(СВЦЭМ!$K$34:$K$777,СВЦЭМ!$A$34:$A$777,$A395,СВЦЭМ!$B$34:$B$777,X$366)+'СЕТ СН'!$F$13-'СЕТ СН'!$F$21</f>
        <v>69.620531750000055</v>
      </c>
      <c r="Y395" s="37">
        <f>SUMIFS(СВЦЭМ!$K$34:$K$777,СВЦЭМ!$A$34:$A$777,$A395,СВЦЭМ!$B$34:$B$777,Y$366)+'СЕТ СН'!$F$13-'СЕТ СН'!$F$21</f>
        <v>124.64715348000004</v>
      </c>
    </row>
    <row r="396" spans="1:26" ht="15.75" x14ac:dyDescent="0.2">
      <c r="A396" s="36">
        <f t="shared" si="10"/>
        <v>43038</v>
      </c>
      <c r="B396" s="37">
        <f>SUMIFS(СВЦЭМ!$K$34:$K$777,СВЦЭМ!$A$34:$A$777,$A396,СВЦЭМ!$B$34:$B$777,B$366)+'СЕТ СН'!$F$13-'СЕТ СН'!$F$21</f>
        <v>88.24728147999997</v>
      </c>
      <c r="C396" s="37">
        <f>SUMIFS(СВЦЭМ!$K$34:$K$777,СВЦЭМ!$A$34:$A$777,$A396,СВЦЭМ!$B$34:$B$777,C$366)+'СЕТ СН'!$F$13-'СЕТ СН'!$F$21</f>
        <v>73.290686100000016</v>
      </c>
      <c r="D396" s="37">
        <f>SUMIFS(СВЦЭМ!$K$34:$K$777,СВЦЭМ!$A$34:$A$777,$A396,СВЦЭМ!$B$34:$B$777,D$366)+'СЕТ СН'!$F$13-'СЕТ СН'!$F$21</f>
        <v>65.40940637999995</v>
      </c>
      <c r="E396" s="37">
        <f>SUMIFS(СВЦЭМ!$K$34:$K$777,СВЦЭМ!$A$34:$A$777,$A396,СВЦЭМ!$B$34:$B$777,E$366)+'СЕТ СН'!$F$13-'СЕТ СН'!$F$21</f>
        <v>88.043491730000028</v>
      </c>
      <c r="F396" s="37">
        <f>SUMIFS(СВЦЭМ!$K$34:$K$777,СВЦЭМ!$A$34:$A$777,$A396,СВЦЭМ!$B$34:$B$777,F$366)+'СЕТ СН'!$F$13-'СЕТ СН'!$F$21</f>
        <v>62.811009779999949</v>
      </c>
      <c r="G396" s="37">
        <f>SUMIFS(СВЦЭМ!$K$34:$K$777,СВЦЭМ!$A$34:$A$777,$A396,СВЦЭМ!$B$34:$B$777,G$366)+'СЕТ СН'!$F$13-'СЕТ СН'!$F$21</f>
        <v>72.895432359999973</v>
      </c>
      <c r="H396" s="37">
        <f>SUMIFS(СВЦЭМ!$K$34:$K$777,СВЦЭМ!$A$34:$A$777,$A396,СВЦЭМ!$B$34:$B$777,H$366)+'СЕТ СН'!$F$13-'СЕТ СН'!$F$21</f>
        <v>88.57542146000003</v>
      </c>
      <c r="I396" s="37">
        <f>SUMIFS(СВЦЭМ!$K$34:$K$777,СВЦЭМ!$A$34:$A$777,$A396,СВЦЭМ!$B$34:$B$777,I$366)+'СЕТ СН'!$F$13-'СЕТ СН'!$F$21</f>
        <v>83.53976874</v>
      </c>
      <c r="J396" s="37">
        <f>SUMIFS(СВЦЭМ!$K$34:$K$777,СВЦЭМ!$A$34:$A$777,$A396,СВЦЭМ!$B$34:$B$777,J$366)+'СЕТ СН'!$F$13-'СЕТ СН'!$F$21</f>
        <v>43.806818959999987</v>
      </c>
      <c r="K396" s="37">
        <f>SUMIFS(СВЦЭМ!$K$34:$K$777,СВЦЭМ!$A$34:$A$777,$A396,СВЦЭМ!$B$34:$B$777,K$366)+'СЕТ СН'!$F$13-'СЕТ СН'!$F$21</f>
        <v>-20.104414369999972</v>
      </c>
      <c r="L396" s="37">
        <f>SUMIFS(СВЦЭМ!$K$34:$K$777,СВЦЭМ!$A$34:$A$777,$A396,СВЦЭМ!$B$34:$B$777,L$366)+'СЕТ СН'!$F$13-'СЕТ СН'!$F$21</f>
        <v>-35.623280160000036</v>
      </c>
      <c r="M396" s="37">
        <f>SUMIFS(СВЦЭМ!$K$34:$K$777,СВЦЭМ!$A$34:$A$777,$A396,СВЦЭМ!$B$34:$B$777,M$366)+'СЕТ СН'!$F$13-'СЕТ СН'!$F$21</f>
        <v>-36.652395690000048</v>
      </c>
      <c r="N396" s="37">
        <f>SUMIFS(СВЦЭМ!$K$34:$K$777,СВЦЭМ!$A$34:$A$777,$A396,СВЦЭМ!$B$34:$B$777,N$366)+'СЕТ СН'!$F$13-'СЕТ СН'!$F$21</f>
        <v>-44.296905700000025</v>
      </c>
      <c r="O396" s="37">
        <f>SUMIFS(СВЦЭМ!$K$34:$K$777,СВЦЭМ!$A$34:$A$777,$A396,СВЦЭМ!$B$34:$B$777,O$366)+'СЕТ СН'!$F$13-'СЕТ СН'!$F$21</f>
        <v>-47.557108539999945</v>
      </c>
      <c r="P396" s="37">
        <f>SUMIFS(СВЦЭМ!$K$34:$K$777,СВЦЭМ!$A$34:$A$777,$A396,СВЦЭМ!$B$34:$B$777,P$366)+'СЕТ СН'!$F$13-'СЕТ СН'!$F$21</f>
        <v>-53.181033189999994</v>
      </c>
      <c r="Q396" s="37">
        <f>SUMIFS(СВЦЭМ!$K$34:$K$777,СВЦЭМ!$A$34:$A$777,$A396,СВЦЭМ!$B$34:$B$777,Q$366)+'СЕТ СН'!$F$13-'СЕТ СН'!$F$21</f>
        <v>-57.782236050000051</v>
      </c>
      <c r="R396" s="37">
        <f>SUMIFS(СВЦЭМ!$K$34:$K$777,СВЦЭМ!$A$34:$A$777,$A396,СВЦЭМ!$B$34:$B$777,R$366)+'СЕТ СН'!$F$13-'СЕТ СН'!$F$21</f>
        <v>-61.552648859999977</v>
      </c>
      <c r="S396" s="37">
        <f>SUMIFS(СВЦЭМ!$K$34:$K$777,СВЦЭМ!$A$34:$A$777,$A396,СВЦЭМ!$B$34:$B$777,S$366)+'СЕТ СН'!$F$13-'СЕТ СН'!$F$21</f>
        <v>-54.166618810000045</v>
      </c>
      <c r="T396" s="37">
        <f>SUMIFS(СВЦЭМ!$K$34:$K$777,СВЦЭМ!$A$34:$A$777,$A396,СВЦЭМ!$B$34:$B$777,T$366)+'СЕТ СН'!$F$13-'СЕТ СН'!$F$21</f>
        <v>-50.320263490000002</v>
      </c>
      <c r="U396" s="37">
        <f>SUMIFS(СВЦЭМ!$K$34:$K$777,СВЦЭМ!$A$34:$A$777,$A396,СВЦЭМ!$B$34:$B$777,U$366)+'СЕТ СН'!$F$13-'СЕТ СН'!$F$21</f>
        <v>-90.648726699999997</v>
      </c>
      <c r="V396" s="37">
        <f>SUMIFS(СВЦЭМ!$K$34:$K$777,СВЦЭМ!$A$34:$A$777,$A396,СВЦЭМ!$B$34:$B$777,V$366)+'СЕТ СН'!$F$13-'СЕТ СН'!$F$21</f>
        <v>-73.990999050000028</v>
      </c>
      <c r="W396" s="37">
        <f>SUMIFS(СВЦЭМ!$K$34:$K$777,СВЦЭМ!$A$34:$A$777,$A396,СВЦЭМ!$B$34:$B$777,W$366)+'СЕТ СН'!$F$13-'СЕТ СН'!$F$21</f>
        <v>-34.809017240000003</v>
      </c>
      <c r="X396" s="37">
        <f>SUMIFS(СВЦЭМ!$K$34:$K$777,СВЦЭМ!$A$34:$A$777,$A396,СВЦЭМ!$B$34:$B$777,X$366)+'СЕТ СН'!$F$13-'СЕТ СН'!$F$21</f>
        <v>-3.312080509999987</v>
      </c>
      <c r="Y396" s="37">
        <f>SUMIFS(СВЦЭМ!$K$34:$K$777,СВЦЭМ!$A$34:$A$777,$A396,СВЦЭМ!$B$34:$B$777,Y$366)+'СЕТ СН'!$F$13-'СЕТ СН'!$F$21</f>
        <v>28.66844457000002</v>
      </c>
    </row>
    <row r="397" spans="1:26" ht="15.75" x14ac:dyDescent="0.2">
      <c r="A397" s="36">
        <f t="shared" si="10"/>
        <v>43039</v>
      </c>
      <c r="B397" s="37">
        <f>SUMIFS(СВЦЭМ!$K$34:$K$777,СВЦЭМ!$A$34:$A$777,$A397,СВЦЭМ!$B$34:$B$777,B$366)+'СЕТ СН'!$F$13-'СЕТ СН'!$F$21</f>
        <v>114.84144872000002</v>
      </c>
      <c r="C397" s="37">
        <f>SUMIFS(СВЦЭМ!$K$34:$K$777,СВЦЭМ!$A$34:$A$777,$A397,СВЦЭМ!$B$34:$B$777,C$366)+'СЕТ СН'!$F$13-'СЕТ СН'!$F$21</f>
        <v>102.76992935999999</v>
      </c>
      <c r="D397" s="37">
        <f>SUMIFS(СВЦЭМ!$K$34:$K$777,СВЦЭМ!$A$34:$A$777,$A397,СВЦЭМ!$B$34:$B$777,D$366)+'СЕТ СН'!$F$13-'СЕТ СН'!$F$21</f>
        <v>133.49599684999998</v>
      </c>
      <c r="E397" s="37">
        <f>SUMIFS(СВЦЭМ!$K$34:$K$777,СВЦЭМ!$A$34:$A$777,$A397,СВЦЭМ!$B$34:$B$777,E$366)+'СЕТ СН'!$F$13-'СЕТ СН'!$F$21</f>
        <v>147.23454231999995</v>
      </c>
      <c r="F397" s="37">
        <f>SUMIFS(СВЦЭМ!$K$34:$K$777,СВЦЭМ!$A$34:$A$777,$A397,СВЦЭМ!$B$34:$B$777,F$366)+'СЕТ СН'!$F$13-'СЕТ СН'!$F$21</f>
        <v>148.14742501000001</v>
      </c>
      <c r="G397" s="37">
        <f>SUMIFS(СВЦЭМ!$K$34:$K$777,СВЦЭМ!$A$34:$A$777,$A397,СВЦЭМ!$B$34:$B$777,G$366)+'СЕТ СН'!$F$13-'СЕТ СН'!$F$21</f>
        <v>126.93766468000001</v>
      </c>
      <c r="H397" s="37">
        <f>SUMIFS(СВЦЭМ!$K$34:$K$777,СВЦЭМ!$A$34:$A$777,$A397,СВЦЭМ!$B$34:$B$777,H$366)+'СЕТ СН'!$F$13-'СЕТ СН'!$F$21</f>
        <v>94.520973339999955</v>
      </c>
      <c r="I397" s="37">
        <f>SUMIFS(СВЦЭМ!$K$34:$K$777,СВЦЭМ!$A$34:$A$777,$A397,СВЦЭМ!$B$34:$B$777,I$366)+'СЕТ СН'!$F$13-'СЕТ СН'!$F$21</f>
        <v>107.99468732000003</v>
      </c>
      <c r="J397" s="37">
        <f>SUMIFS(СВЦЭМ!$K$34:$K$777,СВЦЭМ!$A$34:$A$777,$A397,СВЦЭМ!$B$34:$B$777,J$366)+'СЕТ СН'!$F$13-'СЕТ СН'!$F$21</f>
        <v>71.733014850000018</v>
      </c>
      <c r="K397" s="37">
        <f>SUMIFS(СВЦЭМ!$K$34:$K$777,СВЦЭМ!$A$34:$A$777,$A397,СВЦЭМ!$B$34:$B$777,K$366)+'СЕТ СН'!$F$13-'СЕТ СН'!$F$21</f>
        <v>12.88249572999996</v>
      </c>
      <c r="L397" s="37">
        <f>SUMIFS(СВЦЭМ!$K$34:$K$777,СВЦЭМ!$A$34:$A$777,$A397,СВЦЭМ!$B$34:$B$777,L$366)+'СЕТ СН'!$F$13-'СЕТ СН'!$F$21</f>
        <v>-18.840370330000042</v>
      </c>
      <c r="M397" s="37">
        <f>SUMIFS(СВЦЭМ!$K$34:$K$777,СВЦЭМ!$A$34:$A$777,$A397,СВЦЭМ!$B$34:$B$777,M$366)+'СЕТ СН'!$F$13-'СЕТ СН'!$F$21</f>
        <v>-18.68530960999999</v>
      </c>
      <c r="N397" s="37">
        <f>SUMIFS(СВЦЭМ!$K$34:$K$777,СВЦЭМ!$A$34:$A$777,$A397,СВЦЭМ!$B$34:$B$777,N$366)+'СЕТ СН'!$F$13-'СЕТ СН'!$F$21</f>
        <v>-25.079614630000037</v>
      </c>
      <c r="O397" s="37">
        <f>SUMIFS(СВЦЭМ!$K$34:$K$777,СВЦЭМ!$A$34:$A$777,$A397,СВЦЭМ!$B$34:$B$777,O$366)+'СЕТ СН'!$F$13-'СЕТ СН'!$F$21</f>
        <v>-23.185794709999982</v>
      </c>
      <c r="P397" s="37">
        <f>SUMIFS(СВЦЭМ!$K$34:$K$777,СВЦЭМ!$A$34:$A$777,$A397,СВЦЭМ!$B$34:$B$777,P$366)+'СЕТ СН'!$F$13-'СЕТ СН'!$F$21</f>
        <v>-27.797172179999961</v>
      </c>
      <c r="Q397" s="37">
        <f>SUMIFS(СВЦЭМ!$K$34:$K$777,СВЦЭМ!$A$34:$A$777,$A397,СВЦЭМ!$B$34:$B$777,Q$366)+'СЕТ СН'!$F$13-'СЕТ СН'!$F$21</f>
        <v>-28.370180829999981</v>
      </c>
      <c r="R397" s="37">
        <f>SUMIFS(СВЦЭМ!$K$34:$K$777,СВЦЭМ!$A$34:$A$777,$A397,СВЦЭМ!$B$34:$B$777,R$366)+'СЕТ СН'!$F$13-'СЕТ СН'!$F$21</f>
        <v>-34.399921029999973</v>
      </c>
      <c r="S397" s="37">
        <f>SUMIFS(СВЦЭМ!$K$34:$K$777,СВЦЭМ!$A$34:$A$777,$A397,СВЦЭМ!$B$34:$B$777,S$366)+'СЕТ СН'!$F$13-'СЕТ СН'!$F$21</f>
        <v>-28.583200390000002</v>
      </c>
      <c r="T397" s="37">
        <f>SUMIFS(СВЦЭМ!$K$34:$K$777,СВЦЭМ!$A$34:$A$777,$A397,СВЦЭМ!$B$34:$B$777,T$366)+'СЕТ СН'!$F$13-'СЕТ СН'!$F$21</f>
        <v>-56.317768959999967</v>
      </c>
      <c r="U397" s="37">
        <f>SUMIFS(СВЦЭМ!$K$34:$K$777,СВЦЭМ!$A$34:$A$777,$A397,СВЦЭМ!$B$34:$B$777,U$366)+'СЕТ СН'!$F$13-'СЕТ СН'!$F$21</f>
        <v>-87.065855259999978</v>
      </c>
      <c r="V397" s="37">
        <f>SUMIFS(СВЦЭМ!$K$34:$K$777,СВЦЭМ!$A$34:$A$777,$A397,СВЦЭМ!$B$34:$B$777,V$366)+'СЕТ СН'!$F$13-'СЕТ СН'!$F$21</f>
        <v>-62.491704779999964</v>
      </c>
      <c r="W397" s="37">
        <f>SUMIFS(СВЦЭМ!$K$34:$K$777,СВЦЭМ!$A$34:$A$777,$A397,СВЦЭМ!$B$34:$B$777,W$366)+'СЕТ СН'!$F$13-'СЕТ СН'!$F$21</f>
        <v>-25.229194099999972</v>
      </c>
      <c r="X397" s="37">
        <f>SUMIFS(СВЦЭМ!$K$34:$K$777,СВЦЭМ!$A$34:$A$777,$A397,СВЦЭМ!$B$34:$B$777,X$366)+'СЕТ СН'!$F$13-'СЕТ СН'!$F$21</f>
        <v>16.186552740000025</v>
      </c>
      <c r="Y397" s="37">
        <f>SUMIFS(СВЦЭМ!$K$34:$K$777,СВЦЭМ!$A$34:$A$777,$A397,СВЦЭМ!$B$34:$B$777,Y$366)+'СЕТ СН'!$F$13-'СЕТ СН'!$F$21</f>
        <v>62.854914750000034</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26"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27"/>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7" customFormat="1" ht="12.75" customHeight="1" x14ac:dyDescent="0.2">
      <c r="A401" s="128"/>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01.10.2017</v>
      </c>
      <c r="B402" s="37">
        <f>SUMIFS(СВЦЭМ!$L$34:$L$777,СВЦЭМ!$A$34:$A$777,$A402,СВЦЭМ!$B$34:$B$777,B$401)+'СЕТ СН'!$F$13-'СЕТ СН'!$F$21</f>
        <v>146.10101379000002</v>
      </c>
      <c r="C402" s="37">
        <f>SUMIFS(СВЦЭМ!$L$34:$L$777,СВЦЭМ!$A$34:$A$777,$A402,СВЦЭМ!$B$34:$B$777,C$401)+'СЕТ СН'!$F$13-'СЕТ СН'!$F$21</f>
        <v>234.93048523000004</v>
      </c>
      <c r="D402" s="37">
        <f>SUMIFS(СВЦЭМ!$L$34:$L$777,СВЦЭМ!$A$34:$A$777,$A402,СВЦЭМ!$B$34:$B$777,D$401)+'СЕТ СН'!$F$13-'СЕТ СН'!$F$21</f>
        <v>247.48304928000005</v>
      </c>
      <c r="E402" s="37">
        <f>SUMIFS(СВЦЭМ!$L$34:$L$777,СВЦЭМ!$A$34:$A$777,$A402,СВЦЭМ!$B$34:$B$777,E$401)+'СЕТ СН'!$F$13-'СЕТ СН'!$F$21</f>
        <v>237.58798492999995</v>
      </c>
      <c r="F402" s="37">
        <f>SUMIFS(СВЦЭМ!$L$34:$L$777,СВЦЭМ!$A$34:$A$777,$A402,СВЦЭМ!$B$34:$B$777,F$401)+'СЕТ СН'!$F$13-'СЕТ СН'!$F$21</f>
        <v>244.35876318999999</v>
      </c>
      <c r="G402" s="37">
        <f>SUMIFS(СВЦЭМ!$L$34:$L$777,СВЦЭМ!$A$34:$A$777,$A402,СВЦЭМ!$B$34:$B$777,G$401)+'СЕТ СН'!$F$13-'СЕТ СН'!$F$21</f>
        <v>244.60821723000004</v>
      </c>
      <c r="H402" s="37">
        <f>SUMIFS(СВЦЭМ!$L$34:$L$777,СВЦЭМ!$A$34:$A$777,$A402,СВЦЭМ!$B$34:$B$777,H$401)+'СЕТ СН'!$F$13-'СЕТ СН'!$F$21</f>
        <v>181.18984820000003</v>
      </c>
      <c r="I402" s="37">
        <f>SUMIFS(СВЦЭМ!$L$34:$L$777,СВЦЭМ!$A$34:$A$777,$A402,СВЦЭМ!$B$34:$B$777,I$401)+'СЕТ СН'!$F$13-'СЕТ СН'!$F$21</f>
        <v>114.74565309000002</v>
      </c>
      <c r="J402" s="37">
        <f>SUMIFS(СВЦЭМ!$L$34:$L$777,СВЦЭМ!$A$34:$A$777,$A402,СВЦЭМ!$B$34:$B$777,J$401)+'СЕТ СН'!$F$13-'СЕТ СН'!$F$21</f>
        <v>34.394980229999987</v>
      </c>
      <c r="K402" s="37">
        <f>SUMIFS(СВЦЭМ!$L$34:$L$777,СВЦЭМ!$A$34:$A$777,$A402,СВЦЭМ!$B$34:$B$777,K$401)+'СЕТ СН'!$F$13-'СЕТ СН'!$F$21</f>
        <v>-36.934909110000035</v>
      </c>
      <c r="L402" s="37">
        <f>SUMIFS(СВЦЭМ!$L$34:$L$777,СВЦЭМ!$A$34:$A$777,$A402,СВЦЭМ!$B$34:$B$777,L$401)+'СЕТ СН'!$F$13-'СЕТ СН'!$F$21</f>
        <v>-63.092783220000001</v>
      </c>
      <c r="M402" s="37">
        <f>SUMIFS(СВЦЭМ!$L$34:$L$777,СВЦЭМ!$A$34:$A$777,$A402,СВЦЭМ!$B$34:$B$777,M$401)+'СЕТ СН'!$F$13-'СЕТ СН'!$F$21</f>
        <v>-89.656924870000012</v>
      </c>
      <c r="N402" s="37">
        <f>SUMIFS(СВЦЭМ!$L$34:$L$777,СВЦЭМ!$A$34:$A$777,$A402,СВЦЭМ!$B$34:$B$777,N$401)+'СЕТ СН'!$F$13-'СЕТ СН'!$F$21</f>
        <v>-82.37369338000002</v>
      </c>
      <c r="O402" s="37">
        <f>SUMIFS(СВЦЭМ!$L$34:$L$777,СВЦЭМ!$A$34:$A$777,$A402,СВЦЭМ!$B$34:$B$777,O$401)+'СЕТ СН'!$F$13-'СЕТ СН'!$F$21</f>
        <v>-83.159204429999988</v>
      </c>
      <c r="P402" s="37">
        <f>SUMIFS(СВЦЭМ!$L$34:$L$777,СВЦЭМ!$A$34:$A$777,$A402,СВЦЭМ!$B$34:$B$777,P$401)+'СЕТ СН'!$F$13-'СЕТ СН'!$F$21</f>
        <v>-86.311056959999974</v>
      </c>
      <c r="Q402" s="37">
        <f>SUMIFS(СВЦЭМ!$L$34:$L$777,СВЦЭМ!$A$34:$A$777,$A402,СВЦЭМ!$B$34:$B$777,Q$401)+'СЕТ СН'!$F$13-'СЕТ СН'!$F$21</f>
        <v>-89.534453059999976</v>
      </c>
      <c r="R402" s="37">
        <f>SUMIFS(СВЦЭМ!$L$34:$L$777,СВЦЭМ!$A$34:$A$777,$A402,СВЦЭМ!$B$34:$B$777,R$401)+'СЕТ СН'!$F$13-'СЕТ СН'!$F$21</f>
        <v>-90.702399249999985</v>
      </c>
      <c r="S402" s="37">
        <f>SUMIFS(СВЦЭМ!$L$34:$L$777,СВЦЭМ!$A$34:$A$777,$A402,СВЦЭМ!$B$34:$B$777,S$401)+'СЕТ СН'!$F$13-'СЕТ СН'!$F$21</f>
        <v>-90.540052530000025</v>
      </c>
      <c r="T402" s="37">
        <f>SUMIFS(СВЦЭМ!$L$34:$L$777,СВЦЭМ!$A$34:$A$777,$A402,СВЦЭМ!$B$34:$B$777,T$401)+'СЕТ СН'!$F$13-'СЕТ СН'!$F$21</f>
        <v>-92.680950970000026</v>
      </c>
      <c r="U402" s="37">
        <f>SUMIFS(СВЦЭМ!$L$34:$L$777,СВЦЭМ!$A$34:$A$777,$A402,СВЦЭМ!$B$34:$B$777,U$401)+'СЕТ СН'!$F$13-'СЕТ СН'!$F$21</f>
        <v>-95.325275729999987</v>
      </c>
      <c r="V402" s="37">
        <f>SUMIFS(СВЦЭМ!$L$34:$L$777,СВЦЭМ!$A$34:$A$777,$A402,СВЦЭМ!$B$34:$B$777,V$401)+'СЕТ СН'!$F$13-'СЕТ СН'!$F$21</f>
        <v>-89.358804799999973</v>
      </c>
      <c r="W402" s="37">
        <f>SUMIFS(СВЦЭМ!$L$34:$L$777,СВЦЭМ!$A$34:$A$777,$A402,СВЦЭМ!$B$34:$B$777,W$401)+'СЕТ СН'!$F$13-'СЕТ СН'!$F$21</f>
        <v>-19.614286890000017</v>
      </c>
      <c r="X402" s="37">
        <f>SUMIFS(СВЦЭМ!$L$34:$L$777,СВЦЭМ!$A$34:$A$777,$A402,СВЦЭМ!$B$34:$B$777,X$401)+'СЕТ СН'!$F$13-'СЕТ СН'!$F$21</f>
        <v>37.622356709999963</v>
      </c>
      <c r="Y402" s="37">
        <f>SUMIFS(СВЦЭМ!$L$34:$L$777,СВЦЭМ!$A$34:$A$777,$A402,СВЦЭМ!$B$34:$B$777,Y$401)+'СЕТ СН'!$F$13-'СЕТ СН'!$F$21</f>
        <v>91.833574109999972</v>
      </c>
      <c r="AA402" s="46"/>
    </row>
    <row r="403" spans="1:27" ht="15.75" x14ac:dyDescent="0.2">
      <c r="A403" s="36">
        <f>A402+1</f>
        <v>43010</v>
      </c>
      <c r="B403" s="37">
        <f>SUMIFS(СВЦЭМ!$L$34:$L$777,СВЦЭМ!$A$34:$A$777,$A403,СВЦЭМ!$B$34:$B$777,B$401)+'СЕТ СН'!$F$13-'СЕТ СН'!$F$21</f>
        <v>205.40790350999998</v>
      </c>
      <c r="C403" s="37">
        <f>SUMIFS(СВЦЭМ!$L$34:$L$777,СВЦЭМ!$A$34:$A$777,$A403,СВЦЭМ!$B$34:$B$777,C$401)+'СЕТ СН'!$F$13-'СЕТ СН'!$F$21</f>
        <v>249.03327142000001</v>
      </c>
      <c r="D403" s="37">
        <f>SUMIFS(СВЦЭМ!$L$34:$L$777,СВЦЭМ!$A$34:$A$777,$A403,СВЦЭМ!$B$34:$B$777,D$401)+'СЕТ СН'!$F$13-'СЕТ СН'!$F$21</f>
        <v>256.21868592999999</v>
      </c>
      <c r="E403" s="37">
        <f>SUMIFS(СВЦЭМ!$L$34:$L$777,СВЦЭМ!$A$34:$A$777,$A403,СВЦЭМ!$B$34:$B$777,E$401)+'СЕТ СН'!$F$13-'СЕТ СН'!$F$21</f>
        <v>263.67524793999996</v>
      </c>
      <c r="F403" s="37">
        <f>SUMIFS(СВЦЭМ!$L$34:$L$777,СВЦЭМ!$A$34:$A$777,$A403,СВЦЭМ!$B$34:$B$777,F$401)+'СЕТ СН'!$F$13-'СЕТ СН'!$F$21</f>
        <v>273.77229589000001</v>
      </c>
      <c r="G403" s="37">
        <f>SUMIFS(СВЦЭМ!$L$34:$L$777,СВЦЭМ!$A$34:$A$777,$A403,СВЦЭМ!$B$34:$B$777,G$401)+'СЕТ СН'!$F$13-'СЕТ СН'!$F$21</f>
        <v>264.41338236000001</v>
      </c>
      <c r="H403" s="37">
        <f>SUMIFS(СВЦЭМ!$L$34:$L$777,СВЦЭМ!$A$34:$A$777,$A403,СВЦЭМ!$B$34:$B$777,H$401)+'СЕТ СН'!$F$13-'СЕТ СН'!$F$21</f>
        <v>208.72892101000002</v>
      </c>
      <c r="I403" s="37">
        <f>SUMIFS(СВЦЭМ!$L$34:$L$777,СВЦЭМ!$A$34:$A$777,$A403,СВЦЭМ!$B$34:$B$777,I$401)+'СЕТ СН'!$F$13-'СЕТ СН'!$F$21</f>
        <v>148.17076631999998</v>
      </c>
      <c r="J403" s="37">
        <f>SUMIFS(СВЦЭМ!$L$34:$L$777,СВЦЭМ!$A$34:$A$777,$A403,СВЦЭМ!$B$34:$B$777,J$401)+'СЕТ СН'!$F$13-'СЕТ СН'!$F$21</f>
        <v>75.330817590000038</v>
      </c>
      <c r="K403" s="37">
        <f>SUMIFS(СВЦЭМ!$L$34:$L$777,СВЦЭМ!$A$34:$A$777,$A403,СВЦЭМ!$B$34:$B$777,K$401)+'СЕТ СН'!$F$13-'СЕТ СН'!$F$21</f>
        <v>-17.106102530000044</v>
      </c>
      <c r="L403" s="37">
        <f>SUMIFS(СВЦЭМ!$L$34:$L$777,СВЦЭМ!$A$34:$A$777,$A403,СВЦЭМ!$B$34:$B$777,L$401)+'СЕТ СН'!$F$13-'СЕТ СН'!$F$21</f>
        <v>-75.584135249999974</v>
      </c>
      <c r="M403" s="37">
        <f>SUMIFS(СВЦЭМ!$L$34:$L$777,СВЦЭМ!$A$34:$A$777,$A403,СВЦЭМ!$B$34:$B$777,M$401)+'СЕТ СН'!$F$13-'СЕТ СН'!$F$21</f>
        <v>-99.800293049999993</v>
      </c>
      <c r="N403" s="37">
        <f>SUMIFS(СВЦЭМ!$L$34:$L$777,СВЦЭМ!$A$34:$A$777,$A403,СВЦЭМ!$B$34:$B$777,N$401)+'СЕТ СН'!$F$13-'СЕТ СН'!$F$21</f>
        <v>-93.730494340000007</v>
      </c>
      <c r="O403" s="37">
        <f>SUMIFS(СВЦЭМ!$L$34:$L$777,СВЦЭМ!$A$34:$A$777,$A403,СВЦЭМ!$B$34:$B$777,O$401)+'СЕТ СН'!$F$13-'СЕТ СН'!$F$21</f>
        <v>-96.298030540000013</v>
      </c>
      <c r="P403" s="37">
        <f>SUMIFS(СВЦЭМ!$L$34:$L$777,СВЦЭМ!$A$34:$A$777,$A403,СВЦЭМ!$B$34:$B$777,P$401)+'СЕТ СН'!$F$13-'СЕТ СН'!$F$21</f>
        <v>-87.168580099999986</v>
      </c>
      <c r="Q403" s="37">
        <f>SUMIFS(СВЦЭМ!$L$34:$L$777,СВЦЭМ!$A$34:$A$777,$A403,СВЦЭМ!$B$34:$B$777,Q$401)+'СЕТ СН'!$F$13-'СЕТ СН'!$F$21</f>
        <v>-80.841149830000006</v>
      </c>
      <c r="R403" s="37">
        <f>SUMIFS(СВЦЭМ!$L$34:$L$777,СВЦЭМ!$A$34:$A$777,$A403,СВЦЭМ!$B$34:$B$777,R$401)+'СЕТ СН'!$F$13-'СЕТ СН'!$F$21</f>
        <v>-77.083686259999979</v>
      </c>
      <c r="S403" s="37">
        <f>SUMIFS(СВЦЭМ!$L$34:$L$777,СВЦЭМ!$A$34:$A$777,$A403,СВЦЭМ!$B$34:$B$777,S$401)+'СЕТ СН'!$F$13-'СЕТ СН'!$F$21</f>
        <v>-88.387688350000019</v>
      </c>
      <c r="T403" s="37">
        <f>SUMIFS(СВЦЭМ!$L$34:$L$777,СВЦЭМ!$A$34:$A$777,$A403,СВЦЭМ!$B$34:$B$777,T$401)+'СЕТ СН'!$F$13-'СЕТ СН'!$F$21</f>
        <v>-101.83053999999998</v>
      </c>
      <c r="U403" s="37">
        <f>SUMIFS(СВЦЭМ!$L$34:$L$777,СВЦЭМ!$A$34:$A$777,$A403,СВЦЭМ!$B$34:$B$777,U$401)+'СЕТ СН'!$F$13-'СЕТ СН'!$F$21</f>
        <v>-80.392520009999998</v>
      </c>
      <c r="V403" s="37">
        <f>SUMIFS(СВЦЭМ!$L$34:$L$777,СВЦЭМ!$A$34:$A$777,$A403,СВЦЭМ!$B$34:$B$777,V$401)+'СЕТ СН'!$F$13-'СЕТ СН'!$F$21</f>
        <v>-80.966809430000012</v>
      </c>
      <c r="W403" s="37">
        <f>SUMIFS(СВЦЭМ!$L$34:$L$777,СВЦЭМ!$A$34:$A$777,$A403,СВЦЭМ!$B$34:$B$777,W$401)+'СЕТ СН'!$F$13-'СЕТ СН'!$F$21</f>
        <v>-30.576078639999992</v>
      </c>
      <c r="X403" s="37">
        <f>SUMIFS(СВЦЭМ!$L$34:$L$777,СВЦЭМ!$A$34:$A$777,$A403,СВЦЭМ!$B$34:$B$777,X$401)+'СЕТ СН'!$F$13-'СЕТ СН'!$F$21</f>
        <v>23.34181736000005</v>
      </c>
      <c r="Y403" s="37">
        <f>SUMIFS(СВЦЭМ!$L$34:$L$777,СВЦЭМ!$A$34:$A$777,$A403,СВЦЭМ!$B$34:$B$777,Y$401)+'СЕТ СН'!$F$13-'СЕТ СН'!$F$21</f>
        <v>80.80332033000002</v>
      </c>
    </row>
    <row r="404" spans="1:27" ht="15.75" x14ac:dyDescent="0.2">
      <c r="A404" s="36">
        <f t="shared" ref="A404:A432" si="11">A403+1</f>
        <v>43011</v>
      </c>
      <c r="B404" s="37">
        <f>SUMIFS(СВЦЭМ!$L$34:$L$777,СВЦЭМ!$A$34:$A$777,$A404,СВЦЭМ!$B$34:$B$777,B$401)+'СЕТ СН'!$F$13-'СЕТ СН'!$F$21</f>
        <v>101.05410042999995</v>
      </c>
      <c r="C404" s="37">
        <f>SUMIFS(СВЦЭМ!$L$34:$L$777,СВЦЭМ!$A$34:$A$777,$A404,СВЦЭМ!$B$34:$B$777,C$401)+'СЕТ СН'!$F$13-'СЕТ СН'!$F$21</f>
        <v>145.49048574000005</v>
      </c>
      <c r="D404" s="37">
        <f>SUMIFS(СВЦЭМ!$L$34:$L$777,СВЦЭМ!$A$34:$A$777,$A404,СВЦЭМ!$B$34:$B$777,D$401)+'СЕТ СН'!$F$13-'СЕТ СН'!$F$21</f>
        <v>166.71488467999995</v>
      </c>
      <c r="E404" s="37">
        <f>SUMIFS(СВЦЭМ!$L$34:$L$777,СВЦЭМ!$A$34:$A$777,$A404,СВЦЭМ!$B$34:$B$777,E$401)+'СЕТ СН'!$F$13-'СЕТ СН'!$F$21</f>
        <v>169.82680659000005</v>
      </c>
      <c r="F404" s="37">
        <f>SUMIFS(СВЦЭМ!$L$34:$L$777,СВЦЭМ!$A$34:$A$777,$A404,СВЦЭМ!$B$34:$B$777,F$401)+'СЕТ СН'!$F$13-'СЕТ СН'!$F$21</f>
        <v>168.48657890000004</v>
      </c>
      <c r="G404" s="37">
        <f>SUMIFS(СВЦЭМ!$L$34:$L$777,СВЦЭМ!$A$34:$A$777,$A404,СВЦЭМ!$B$34:$B$777,G$401)+'СЕТ СН'!$F$13-'СЕТ СН'!$F$21</f>
        <v>159.28771245999997</v>
      </c>
      <c r="H404" s="37">
        <f>SUMIFS(СВЦЭМ!$L$34:$L$777,СВЦЭМ!$A$34:$A$777,$A404,СВЦЭМ!$B$34:$B$777,H$401)+'СЕТ СН'!$F$13-'СЕТ СН'!$F$21</f>
        <v>111.28882007000004</v>
      </c>
      <c r="I404" s="37">
        <f>SUMIFS(СВЦЭМ!$L$34:$L$777,СВЦЭМ!$A$34:$A$777,$A404,СВЦЭМ!$B$34:$B$777,I$401)+'СЕТ СН'!$F$13-'СЕТ СН'!$F$21</f>
        <v>75.894668870000032</v>
      </c>
      <c r="J404" s="37">
        <f>SUMIFS(СВЦЭМ!$L$34:$L$777,СВЦЭМ!$A$34:$A$777,$A404,СВЦЭМ!$B$34:$B$777,J$401)+'СЕТ СН'!$F$13-'СЕТ СН'!$F$21</f>
        <v>43.995195169999988</v>
      </c>
      <c r="K404" s="37">
        <f>SUMIFS(СВЦЭМ!$L$34:$L$777,СВЦЭМ!$A$34:$A$777,$A404,СВЦЭМ!$B$34:$B$777,K$401)+'СЕТ СН'!$F$13-'СЕТ СН'!$F$21</f>
        <v>-14.568163610000056</v>
      </c>
      <c r="L404" s="37">
        <f>SUMIFS(СВЦЭМ!$L$34:$L$777,СВЦЭМ!$A$34:$A$777,$A404,СВЦЭМ!$B$34:$B$777,L$401)+'СЕТ СН'!$F$13-'СЕТ СН'!$F$21</f>
        <v>-66.176216469999986</v>
      </c>
      <c r="M404" s="37">
        <f>SUMIFS(СВЦЭМ!$L$34:$L$777,СВЦЭМ!$A$34:$A$777,$A404,СВЦЭМ!$B$34:$B$777,M$401)+'СЕТ СН'!$F$13-'СЕТ СН'!$F$21</f>
        <v>-91.192999559999976</v>
      </c>
      <c r="N404" s="37">
        <f>SUMIFS(СВЦЭМ!$L$34:$L$777,СВЦЭМ!$A$34:$A$777,$A404,СВЦЭМ!$B$34:$B$777,N$401)+'СЕТ СН'!$F$13-'СЕТ СН'!$F$21</f>
        <v>-97.686563390000003</v>
      </c>
      <c r="O404" s="37">
        <f>SUMIFS(СВЦЭМ!$L$34:$L$777,СВЦЭМ!$A$34:$A$777,$A404,СВЦЭМ!$B$34:$B$777,O$401)+'СЕТ СН'!$F$13-'СЕТ СН'!$F$21</f>
        <v>-93.836482709999984</v>
      </c>
      <c r="P404" s="37">
        <f>SUMIFS(СВЦЭМ!$L$34:$L$777,СВЦЭМ!$A$34:$A$777,$A404,СВЦЭМ!$B$34:$B$777,P$401)+'СЕТ СН'!$F$13-'СЕТ СН'!$F$21</f>
        <v>-94.010588369999994</v>
      </c>
      <c r="Q404" s="37">
        <f>SUMIFS(СВЦЭМ!$L$34:$L$777,СВЦЭМ!$A$34:$A$777,$A404,СВЦЭМ!$B$34:$B$777,Q$401)+'СЕТ СН'!$F$13-'СЕТ СН'!$F$21</f>
        <v>-94.570688640000014</v>
      </c>
      <c r="R404" s="37">
        <f>SUMIFS(СВЦЭМ!$L$34:$L$777,СВЦЭМ!$A$34:$A$777,$A404,СВЦЭМ!$B$34:$B$777,R$401)+'СЕТ СН'!$F$13-'СЕТ СН'!$F$21</f>
        <v>-94.483000170000025</v>
      </c>
      <c r="S404" s="37">
        <f>SUMIFS(СВЦЭМ!$L$34:$L$777,СВЦЭМ!$A$34:$A$777,$A404,СВЦЭМ!$B$34:$B$777,S$401)+'СЕТ СН'!$F$13-'СЕТ СН'!$F$21</f>
        <v>-95.578054010000017</v>
      </c>
      <c r="T404" s="37">
        <f>SUMIFS(СВЦЭМ!$L$34:$L$777,СВЦЭМ!$A$34:$A$777,$A404,СВЦЭМ!$B$34:$B$777,T$401)+'СЕТ СН'!$F$13-'СЕТ СН'!$F$21</f>
        <v>-94.387466070000016</v>
      </c>
      <c r="U404" s="37">
        <f>SUMIFS(СВЦЭМ!$L$34:$L$777,СВЦЭМ!$A$34:$A$777,$A404,СВЦЭМ!$B$34:$B$777,U$401)+'СЕТ СН'!$F$13-'СЕТ СН'!$F$21</f>
        <v>-72.233007750000013</v>
      </c>
      <c r="V404" s="37">
        <f>SUMIFS(СВЦЭМ!$L$34:$L$777,СВЦЭМ!$A$34:$A$777,$A404,СВЦЭМ!$B$34:$B$777,V$401)+'СЕТ СН'!$F$13-'СЕТ СН'!$F$21</f>
        <v>-75.874995399999989</v>
      </c>
      <c r="W404" s="37">
        <f>SUMIFS(СВЦЭМ!$L$34:$L$777,СВЦЭМ!$A$34:$A$777,$A404,СВЦЭМ!$B$34:$B$777,W$401)+'СЕТ СН'!$F$13-'СЕТ СН'!$F$21</f>
        <v>-29.42192878000003</v>
      </c>
      <c r="X404" s="37">
        <f>SUMIFS(СВЦЭМ!$L$34:$L$777,СВЦЭМ!$A$34:$A$777,$A404,СВЦЭМ!$B$34:$B$777,X$401)+'СЕТ СН'!$F$13-'СЕТ СН'!$F$21</f>
        <v>13.198598410000045</v>
      </c>
      <c r="Y404" s="37">
        <f>SUMIFS(СВЦЭМ!$L$34:$L$777,СВЦЭМ!$A$34:$A$777,$A404,СВЦЭМ!$B$34:$B$777,Y$401)+'СЕТ СН'!$F$13-'СЕТ СН'!$F$21</f>
        <v>58.613621429999966</v>
      </c>
    </row>
    <row r="405" spans="1:27" ht="15.75" x14ac:dyDescent="0.2">
      <c r="A405" s="36">
        <f t="shared" si="11"/>
        <v>43012</v>
      </c>
      <c r="B405" s="37">
        <f>SUMIFS(СВЦЭМ!$L$34:$L$777,СВЦЭМ!$A$34:$A$777,$A405,СВЦЭМ!$B$34:$B$777,B$401)+'СЕТ СН'!$F$13-'СЕТ СН'!$F$21</f>
        <v>96.601222829999983</v>
      </c>
      <c r="C405" s="37">
        <f>SUMIFS(СВЦЭМ!$L$34:$L$777,СВЦЭМ!$A$34:$A$777,$A405,СВЦЭМ!$B$34:$B$777,C$401)+'СЕТ СН'!$F$13-'СЕТ СН'!$F$21</f>
        <v>117.45597423000004</v>
      </c>
      <c r="D405" s="37">
        <f>SUMIFS(СВЦЭМ!$L$34:$L$777,СВЦЭМ!$A$34:$A$777,$A405,СВЦЭМ!$B$34:$B$777,D$401)+'СЕТ СН'!$F$13-'СЕТ СН'!$F$21</f>
        <v>103.37606735999998</v>
      </c>
      <c r="E405" s="37">
        <f>SUMIFS(СВЦЭМ!$L$34:$L$777,СВЦЭМ!$A$34:$A$777,$A405,СВЦЭМ!$B$34:$B$777,E$401)+'СЕТ СН'!$F$13-'СЕТ СН'!$F$21</f>
        <v>98.272059539999987</v>
      </c>
      <c r="F405" s="37">
        <f>SUMIFS(СВЦЭМ!$L$34:$L$777,СВЦЭМ!$A$34:$A$777,$A405,СВЦЭМ!$B$34:$B$777,F$401)+'СЕТ СН'!$F$13-'СЕТ СН'!$F$21</f>
        <v>96.748030510000035</v>
      </c>
      <c r="G405" s="37">
        <f>SUMIFS(СВЦЭМ!$L$34:$L$777,СВЦЭМ!$A$34:$A$777,$A405,СВЦЭМ!$B$34:$B$777,G$401)+'СЕТ СН'!$F$13-'СЕТ СН'!$F$21</f>
        <v>107.71294997999996</v>
      </c>
      <c r="H405" s="37">
        <f>SUMIFS(СВЦЭМ!$L$34:$L$777,СВЦЭМ!$A$34:$A$777,$A405,СВЦЭМ!$B$34:$B$777,H$401)+'СЕТ СН'!$F$13-'СЕТ СН'!$F$21</f>
        <v>135.33753807999994</v>
      </c>
      <c r="I405" s="37">
        <f>SUMIFS(СВЦЭМ!$L$34:$L$777,СВЦЭМ!$A$34:$A$777,$A405,СВЦЭМ!$B$34:$B$777,I$401)+'СЕТ СН'!$F$13-'СЕТ СН'!$F$21</f>
        <v>115.97639647999995</v>
      </c>
      <c r="J405" s="37">
        <f>SUMIFS(СВЦЭМ!$L$34:$L$777,СВЦЭМ!$A$34:$A$777,$A405,СВЦЭМ!$B$34:$B$777,J$401)+'СЕТ СН'!$F$13-'СЕТ СН'!$F$21</f>
        <v>76.267912130000013</v>
      </c>
      <c r="K405" s="37">
        <f>SUMIFS(СВЦЭМ!$L$34:$L$777,СВЦЭМ!$A$34:$A$777,$A405,СВЦЭМ!$B$34:$B$777,K$401)+'СЕТ СН'!$F$13-'СЕТ СН'!$F$21</f>
        <v>-4.3588740100000223</v>
      </c>
      <c r="L405" s="37">
        <f>SUMIFS(СВЦЭМ!$L$34:$L$777,СВЦЭМ!$A$34:$A$777,$A405,СВЦЭМ!$B$34:$B$777,L$401)+'СЕТ СН'!$F$13-'СЕТ СН'!$F$21</f>
        <v>-80.725542060000009</v>
      </c>
      <c r="M405" s="37">
        <f>SUMIFS(СВЦЭМ!$L$34:$L$777,СВЦЭМ!$A$34:$A$777,$A405,СВЦЭМ!$B$34:$B$777,M$401)+'СЕТ СН'!$F$13-'СЕТ СН'!$F$21</f>
        <v>-99.364457399999992</v>
      </c>
      <c r="N405" s="37">
        <f>SUMIFS(СВЦЭМ!$L$34:$L$777,СВЦЭМ!$A$34:$A$777,$A405,СВЦЭМ!$B$34:$B$777,N$401)+'СЕТ СН'!$F$13-'СЕТ СН'!$F$21</f>
        <v>-104.56637936999999</v>
      </c>
      <c r="O405" s="37">
        <f>SUMIFS(СВЦЭМ!$L$34:$L$777,СВЦЭМ!$A$34:$A$777,$A405,СВЦЭМ!$B$34:$B$777,O$401)+'СЕТ СН'!$F$13-'СЕТ СН'!$F$21</f>
        <v>-102.11329190999999</v>
      </c>
      <c r="P405" s="37">
        <f>SUMIFS(СВЦЭМ!$L$34:$L$777,СВЦЭМ!$A$34:$A$777,$A405,СВЦЭМ!$B$34:$B$777,P$401)+'СЕТ СН'!$F$13-'СЕТ СН'!$F$21</f>
        <v>-103.79233429999999</v>
      </c>
      <c r="Q405" s="37">
        <f>SUMIFS(СВЦЭМ!$L$34:$L$777,СВЦЭМ!$A$34:$A$777,$A405,СВЦЭМ!$B$34:$B$777,Q$401)+'СЕТ СН'!$F$13-'СЕТ СН'!$F$21</f>
        <v>-103.29156418000002</v>
      </c>
      <c r="R405" s="37">
        <f>SUMIFS(СВЦЭМ!$L$34:$L$777,СВЦЭМ!$A$34:$A$777,$A405,СВЦЭМ!$B$34:$B$777,R$401)+'СЕТ СН'!$F$13-'СЕТ СН'!$F$21</f>
        <v>-95.25794449</v>
      </c>
      <c r="S405" s="37">
        <f>SUMIFS(СВЦЭМ!$L$34:$L$777,СВЦЭМ!$A$34:$A$777,$A405,СВЦЭМ!$B$34:$B$777,S$401)+'СЕТ СН'!$F$13-'СЕТ СН'!$F$21</f>
        <v>-87.742978569999991</v>
      </c>
      <c r="T405" s="37">
        <f>SUMIFS(СВЦЭМ!$L$34:$L$777,СВЦЭМ!$A$34:$A$777,$A405,СВЦЭМ!$B$34:$B$777,T$401)+'СЕТ СН'!$F$13-'СЕТ СН'!$F$21</f>
        <v>-82.785915750000015</v>
      </c>
      <c r="U405" s="37">
        <f>SUMIFS(СВЦЭМ!$L$34:$L$777,СВЦЭМ!$A$34:$A$777,$A405,СВЦЭМ!$B$34:$B$777,U$401)+'СЕТ СН'!$F$13-'СЕТ СН'!$F$21</f>
        <v>-63.831979410000031</v>
      </c>
      <c r="V405" s="37">
        <f>SUMIFS(СВЦЭМ!$L$34:$L$777,СВЦЭМ!$A$34:$A$777,$A405,СВЦЭМ!$B$34:$B$777,V$401)+'СЕТ СН'!$F$13-'СЕТ СН'!$F$21</f>
        <v>-45.154669160000026</v>
      </c>
      <c r="W405" s="37">
        <f>SUMIFS(СВЦЭМ!$L$34:$L$777,СВЦЭМ!$A$34:$A$777,$A405,СВЦЭМ!$B$34:$B$777,W$401)+'СЕТ СН'!$F$13-'СЕТ СН'!$F$21</f>
        <v>-31.060507069999971</v>
      </c>
      <c r="X405" s="37">
        <f>SUMIFS(СВЦЭМ!$L$34:$L$777,СВЦЭМ!$A$34:$A$777,$A405,СВЦЭМ!$B$34:$B$777,X$401)+'СЕТ СН'!$F$13-'СЕТ СН'!$F$21</f>
        <v>29.786168900000007</v>
      </c>
      <c r="Y405" s="37">
        <f>SUMIFS(СВЦЭМ!$L$34:$L$777,СВЦЭМ!$A$34:$A$777,$A405,СВЦЭМ!$B$34:$B$777,Y$401)+'СЕТ СН'!$F$13-'СЕТ СН'!$F$21</f>
        <v>124.40479705999996</v>
      </c>
    </row>
    <row r="406" spans="1:27" ht="15.75" x14ac:dyDescent="0.2">
      <c r="A406" s="36">
        <f t="shared" si="11"/>
        <v>43013</v>
      </c>
      <c r="B406" s="37">
        <f>SUMIFS(СВЦЭМ!$L$34:$L$777,СВЦЭМ!$A$34:$A$777,$A406,СВЦЭМ!$B$34:$B$777,B$401)+'СЕТ СН'!$F$13-'СЕТ СН'!$F$21</f>
        <v>117.34459436999998</v>
      </c>
      <c r="C406" s="37">
        <f>SUMIFS(СВЦЭМ!$L$34:$L$777,СВЦЭМ!$A$34:$A$777,$A406,СВЦЭМ!$B$34:$B$777,C$401)+'СЕТ СН'!$F$13-'СЕТ СН'!$F$21</f>
        <v>135.13537438000003</v>
      </c>
      <c r="D406" s="37">
        <f>SUMIFS(СВЦЭМ!$L$34:$L$777,СВЦЭМ!$A$34:$A$777,$A406,СВЦЭМ!$B$34:$B$777,D$401)+'СЕТ СН'!$F$13-'СЕТ СН'!$F$21</f>
        <v>120.74804943000004</v>
      </c>
      <c r="E406" s="37">
        <f>SUMIFS(СВЦЭМ!$L$34:$L$777,СВЦЭМ!$A$34:$A$777,$A406,СВЦЭМ!$B$34:$B$777,E$401)+'СЕТ СН'!$F$13-'СЕТ СН'!$F$21</f>
        <v>115.78301640999996</v>
      </c>
      <c r="F406" s="37">
        <f>SUMIFS(СВЦЭМ!$L$34:$L$777,СВЦЭМ!$A$34:$A$777,$A406,СВЦЭМ!$B$34:$B$777,F$401)+'СЕТ СН'!$F$13-'СЕТ СН'!$F$21</f>
        <v>114.20682795000005</v>
      </c>
      <c r="G406" s="37">
        <f>SUMIFS(СВЦЭМ!$L$34:$L$777,СВЦЭМ!$A$34:$A$777,$A406,СВЦЭМ!$B$34:$B$777,G$401)+'СЕТ СН'!$F$13-'СЕТ СН'!$F$21</f>
        <v>138.99706344000003</v>
      </c>
      <c r="H406" s="37">
        <f>SUMIFS(СВЦЭМ!$L$34:$L$777,СВЦЭМ!$A$34:$A$777,$A406,СВЦЭМ!$B$34:$B$777,H$401)+'СЕТ СН'!$F$13-'СЕТ СН'!$F$21</f>
        <v>131.86991589000002</v>
      </c>
      <c r="I406" s="37">
        <f>SUMIFS(СВЦЭМ!$L$34:$L$777,СВЦЭМ!$A$34:$A$777,$A406,СВЦЭМ!$B$34:$B$777,I$401)+'СЕТ СН'!$F$13-'СЕТ СН'!$F$21</f>
        <v>93.60913622999999</v>
      </c>
      <c r="J406" s="37">
        <f>SUMIFS(СВЦЭМ!$L$34:$L$777,СВЦЭМ!$A$34:$A$777,$A406,СВЦЭМ!$B$34:$B$777,J$401)+'СЕТ СН'!$F$13-'СЕТ СН'!$F$21</f>
        <v>41.139217809999991</v>
      </c>
      <c r="K406" s="37">
        <f>SUMIFS(СВЦЭМ!$L$34:$L$777,СВЦЭМ!$A$34:$A$777,$A406,СВЦЭМ!$B$34:$B$777,K$401)+'СЕТ СН'!$F$13-'СЕТ СН'!$F$21</f>
        <v>27.794031030000042</v>
      </c>
      <c r="L406" s="37">
        <f>SUMIFS(СВЦЭМ!$L$34:$L$777,СВЦЭМ!$A$34:$A$777,$A406,СВЦЭМ!$B$34:$B$777,L$401)+'СЕТ СН'!$F$13-'СЕТ СН'!$F$21</f>
        <v>-13.838726980000047</v>
      </c>
      <c r="M406" s="37">
        <f>SUMIFS(СВЦЭМ!$L$34:$L$777,СВЦЭМ!$A$34:$A$777,$A406,СВЦЭМ!$B$34:$B$777,M$401)+'СЕТ СН'!$F$13-'СЕТ СН'!$F$21</f>
        <v>-39.510589510000045</v>
      </c>
      <c r="N406" s="37">
        <f>SUMIFS(СВЦЭМ!$L$34:$L$777,СВЦЭМ!$A$34:$A$777,$A406,СВЦЭМ!$B$34:$B$777,N$401)+'СЕТ СН'!$F$13-'СЕТ СН'!$F$21</f>
        <v>-47.170360390000042</v>
      </c>
      <c r="O406" s="37">
        <f>SUMIFS(СВЦЭМ!$L$34:$L$777,СВЦЭМ!$A$34:$A$777,$A406,СВЦЭМ!$B$34:$B$777,O$401)+'СЕТ СН'!$F$13-'СЕТ СН'!$F$21</f>
        <v>-44.793165919999979</v>
      </c>
      <c r="P406" s="37">
        <f>SUMIFS(СВЦЭМ!$L$34:$L$777,СВЦЭМ!$A$34:$A$777,$A406,СВЦЭМ!$B$34:$B$777,P$401)+'СЕТ СН'!$F$13-'СЕТ СН'!$F$21</f>
        <v>-43.150539249999952</v>
      </c>
      <c r="Q406" s="37">
        <f>SUMIFS(СВЦЭМ!$L$34:$L$777,СВЦЭМ!$A$34:$A$777,$A406,СВЦЭМ!$B$34:$B$777,Q$401)+'СЕТ СН'!$F$13-'СЕТ СН'!$F$21</f>
        <v>-44.15950928999996</v>
      </c>
      <c r="R406" s="37">
        <f>SUMIFS(СВЦЭМ!$L$34:$L$777,СВЦЭМ!$A$34:$A$777,$A406,СВЦЭМ!$B$34:$B$777,R$401)+'СЕТ СН'!$F$13-'СЕТ СН'!$F$21</f>
        <v>-58.563795460000051</v>
      </c>
      <c r="S406" s="37">
        <f>SUMIFS(СВЦЭМ!$L$34:$L$777,СВЦЭМ!$A$34:$A$777,$A406,СВЦЭМ!$B$34:$B$777,S$401)+'СЕТ СН'!$F$13-'СЕТ СН'!$F$21</f>
        <v>-89.886613679999982</v>
      </c>
      <c r="T406" s="37">
        <f>SUMIFS(СВЦЭМ!$L$34:$L$777,СВЦЭМ!$A$34:$A$777,$A406,СВЦЭМ!$B$34:$B$777,T$401)+'СЕТ СН'!$F$13-'СЕТ СН'!$F$21</f>
        <v>-99.359899799999994</v>
      </c>
      <c r="U406" s="37">
        <f>SUMIFS(СВЦЭМ!$L$34:$L$777,СВЦЭМ!$A$34:$A$777,$A406,СВЦЭМ!$B$34:$B$777,U$401)+'СЕТ СН'!$F$13-'СЕТ СН'!$F$21</f>
        <v>-106.72199835999999</v>
      </c>
      <c r="V406" s="37">
        <f>SUMIFS(СВЦЭМ!$L$34:$L$777,СВЦЭМ!$A$34:$A$777,$A406,СВЦЭМ!$B$34:$B$777,V$401)+'СЕТ СН'!$F$13-'СЕТ СН'!$F$21</f>
        <v>-75.428823690000002</v>
      </c>
      <c r="W406" s="37">
        <f>SUMIFS(СВЦЭМ!$L$34:$L$777,СВЦЭМ!$A$34:$A$777,$A406,СВЦЭМ!$B$34:$B$777,W$401)+'СЕТ СН'!$F$13-'СЕТ СН'!$F$21</f>
        <v>-39.137596890000054</v>
      </c>
      <c r="X406" s="37">
        <f>SUMIFS(СВЦЭМ!$L$34:$L$777,СВЦЭМ!$A$34:$A$777,$A406,СВЦЭМ!$B$34:$B$777,X$401)+'СЕТ СН'!$F$13-'СЕТ СН'!$F$21</f>
        <v>46.754065080000032</v>
      </c>
      <c r="Y406" s="37">
        <f>SUMIFS(СВЦЭМ!$L$34:$L$777,СВЦЭМ!$A$34:$A$777,$A406,СВЦЭМ!$B$34:$B$777,Y$401)+'СЕТ СН'!$F$13-'СЕТ СН'!$F$21</f>
        <v>96.012106710000012</v>
      </c>
    </row>
    <row r="407" spans="1:27" ht="15.75" x14ac:dyDescent="0.2">
      <c r="A407" s="36">
        <f t="shared" si="11"/>
        <v>43014</v>
      </c>
      <c r="B407" s="37">
        <f>SUMIFS(СВЦЭМ!$L$34:$L$777,СВЦЭМ!$A$34:$A$777,$A407,СВЦЭМ!$B$34:$B$777,B$401)+'СЕТ СН'!$F$13-'СЕТ СН'!$F$21</f>
        <v>125.75514377000002</v>
      </c>
      <c r="C407" s="37">
        <f>SUMIFS(СВЦЭМ!$L$34:$L$777,СВЦЭМ!$A$34:$A$777,$A407,СВЦЭМ!$B$34:$B$777,C$401)+'СЕТ СН'!$F$13-'СЕТ СН'!$F$21</f>
        <v>163.45285839999997</v>
      </c>
      <c r="D407" s="37">
        <f>SUMIFS(СВЦЭМ!$L$34:$L$777,СВЦЭМ!$A$34:$A$777,$A407,СВЦЭМ!$B$34:$B$777,D$401)+'СЕТ СН'!$F$13-'СЕТ СН'!$F$21</f>
        <v>184.65758747999996</v>
      </c>
      <c r="E407" s="37">
        <f>SUMIFS(СВЦЭМ!$L$34:$L$777,СВЦЭМ!$A$34:$A$777,$A407,СВЦЭМ!$B$34:$B$777,E$401)+'СЕТ СН'!$F$13-'СЕТ СН'!$F$21</f>
        <v>194.66346413999997</v>
      </c>
      <c r="F407" s="37">
        <f>SUMIFS(СВЦЭМ!$L$34:$L$777,СВЦЭМ!$A$34:$A$777,$A407,СВЦЭМ!$B$34:$B$777,F$401)+'СЕТ СН'!$F$13-'СЕТ СН'!$F$21</f>
        <v>196.69358748000002</v>
      </c>
      <c r="G407" s="37">
        <f>SUMIFS(СВЦЭМ!$L$34:$L$777,СВЦЭМ!$A$34:$A$777,$A407,СВЦЭМ!$B$34:$B$777,G$401)+'СЕТ СН'!$F$13-'СЕТ СН'!$F$21</f>
        <v>178.66069304999996</v>
      </c>
      <c r="H407" s="37">
        <f>SUMIFS(СВЦЭМ!$L$34:$L$777,СВЦЭМ!$A$34:$A$777,$A407,СВЦЭМ!$B$34:$B$777,H$401)+'СЕТ СН'!$F$13-'СЕТ СН'!$F$21</f>
        <v>139.71935485999995</v>
      </c>
      <c r="I407" s="37">
        <f>SUMIFS(СВЦЭМ!$L$34:$L$777,СВЦЭМ!$A$34:$A$777,$A407,СВЦЭМ!$B$34:$B$777,I$401)+'СЕТ СН'!$F$13-'СЕТ СН'!$F$21</f>
        <v>123.09182482999995</v>
      </c>
      <c r="J407" s="37">
        <f>SUMIFS(СВЦЭМ!$L$34:$L$777,СВЦЭМ!$A$34:$A$777,$A407,СВЦЭМ!$B$34:$B$777,J$401)+'СЕТ СН'!$F$13-'СЕТ СН'!$F$21</f>
        <v>55.757914489999962</v>
      </c>
      <c r="K407" s="37">
        <f>SUMIFS(СВЦЭМ!$L$34:$L$777,СВЦЭМ!$A$34:$A$777,$A407,СВЦЭМ!$B$34:$B$777,K$401)+'СЕТ СН'!$F$13-'СЕТ СН'!$F$21</f>
        <v>-10.50281751</v>
      </c>
      <c r="L407" s="37">
        <f>SUMIFS(СВЦЭМ!$L$34:$L$777,СВЦЭМ!$A$34:$A$777,$A407,СВЦЭМ!$B$34:$B$777,L$401)+'СЕТ СН'!$F$13-'СЕТ СН'!$F$21</f>
        <v>-84.177361770000005</v>
      </c>
      <c r="M407" s="37">
        <f>SUMIFS(СВЦЭМ!$L$34:$L$777,СВЦЭМ!$A$34:$A$777,$A407,СВЦЭМ!$B$34:$B$777,M$401)+'СЕТ СН'!$F$13-'СЕТ СН'!$F$21</f>
        <v>-119.12737002</v>
      </c>
      <c r="N407" s="37">
        <f>SUMIFS(СВЦЭМ!$L$34:$L$777,СВЦЭМ!$A$34:$A$777,$A407,СВЦЭМ!$B$34:$B$777,N$401)+'СЕТ СН'!$F$13-'СЕТ СН'!$F$21</f>
        <v>-145.23556434</v>
      </c>
      <c r="O407" s="37">
        <f>SUMIFS(СВЦЭМ!$L$34:$L$777,СВЦЭМ!$A$34:$A$777,$A407,СВЦЭМ!$B$34:$B$777,O$401)+'СЕТ СН'!$F$13-'СЕТ СН'!$F$21</f>
        <v>-144.64545121999998</v>
      </c>
      <c r="P407" s="37">
        <f>SUMIFS(СВЦЭМ!$L$34:$L$777,СВЦЭМ!$A$34:$A$777,$A407,СВЦЭМ!$B$34:$B$777,P$401)+'СЕТ СН'!$F$13-'СЕТ СН'!$F$21</f>
        <v>-147.60901863999999</v>
      </c>
      <c r="Q407" s="37">
        <f>SUMIFS(СВЦЭМ!$L$34:$L$777,СВЦЭМ!$A$34:$A$777,$A407,СВЦЭМ!$B$34:$B$777,Q$401)+'СЕТ СН'!$F$13-'СЕТ СН'!$F$21</f>
        <v>-108.62439483000003</v>
      </c>
      <c r="R407" s="37">
        <f>SUMIFS(СВЦЭМ!$L$34:$L$777,СВЦЭМ!$A$34:$A$777,$A407,СВЦЭМ!$B$34:$B$777,R$401)+'СЕТ СН'!$F$13-'СЕТ СН'!$F$21</f>
        <v>-74.961609249999981</v>
      </c>
      <c r="S407" s="37">
        <f>SUMIFS(СВЦЭМ!$L$34:$L$777,СВЦЭМ!$A$34:$A$777,$A407,СВЦЭМ!$B$34:$B$777,S$401)+'СЕТ СН'!$F$13-'СЕТ СН'!$F$21</f>
        <v>-78.475721959999987</v>
      </c>
      <c r="T407" s="37">
        <f>SUMIFS(СВЦЭМ!$L$34:$L$777,СВЦЭМ!$A$34:$A$777,$A407,СВЦЭМ!$B$34:$B$777,T$401)+'СЕТ СН'!$F$13-'СЕТ СН'!$F$21</f>
        <v>-88.309315719999972</v>
      </c>
      <c r="U407" s="37">
        <f>SUMIFS(СВЦЭМ!$L$34:$L$777,СВЦЭМ!$A$34:$A$777,$A407,СВЦЭМ!$B$34:$B$777,U$401)+'СЕТ СН'!$F$13-'СЕТ СН'!$F$21</f>
        <v>-126.50002410000002</v>
      </c>
      <c r="V407" s="37">
        <f>SUMIFS(СВЦЭМ!$L$34:$L$777,СВЦЭМ!$A$34:$A$777,$A407,СВЦЭМ!$B$34:$B$777,V$401)+'СЕТ СН'!$F$13-'СЕТ СН'!$F$21</f>
        <v>-103.30839787000002</v>
      </c>
      <c r="W407" s="37">
        <f>SUMIFS(СВЦЭМ!$L$34:$L$777,СВЦЭМ!$A$34:$A$777,$A407,СВЦЭМ!$B$34:$B$777,W$401)+'СЕТ СН'!$F$13-'СЕТ СН'!$F$21</f>
        <v>-33.926212029999988</v>
      </c>
      <c r="X407" s="37">
        <f>SUMIFS(СВЦЭМ!$L$34:$L$777,СВЦЭМ!$A$34:$A$777,$A407,СВЦЭМ!$B$34:$B$777,X$401)+'СЕТ СН'!$F$13-'СЕТ СН'!$F$21</f>
        <v>50.972475909999957</v>
      </c>
      <c r="Y407" s="37">
        <f>SUMIFS(СВЦЭМ!$L$34:$L$777,СВЦЭМ!$A$34:$A$777,$A407,СВЦЭМ!$B$34:$B$777,Y$401)+'СЕТ СН'!$F$13-'СЕТ СН'!$F$21</f>
        <v>124.07976824000002</v>
      </c>
    </row>
    <row r="408" spans="1:27" ht="15.75" x14ac:dyDescent="0.2">
      <c r="A408" s="36">
        <f t="shared" si="11"/>
        <v>43015</v>
      </c>
      <c r="B408" s="37">
        <f>SUMIFS(СВЦЭМ!$L$34:$L$777,СВЦЭМ!$A$34:$A$777,$A408,СВЦЭМ!$B$34:$B$777,B$401)+'СЕТ СН'!$F$13-'СЕТ СН'!$F$21</f>
        <v>84.775313419999975</v>
      </c>
      <c r="C408" s="37">
        <f>SUMIFS(СВЦЭМ!$L$34:$L$777,СВЦЭМ!$A$34:$A$777,$A408,СВЦЭМ!$B$34:$B$777,C$401)+'СЕТ СН'!$F$13-'СЕТ СН'!$F$21</f>
        <v>124.68365478999999</v>
      </c>
      <c r="D408" s="37">
        <f>SUMIFS(СВЦЭМ!$L$34:$L$777,СВЦЭМ!$A$34:$A$777,$A408,СВЦЭМ!$B$34:$B$777,D$401)+'СЕТ СН'!$F$13-'СЕТ СН'!$F$21</f>
        <v>142.43394515</v>
      </c>
      <c r="E408" s="37">
        <f>SUMIFS(СВЦЭМ!$L$34:$L$777,СВЦЭМ!$A$34:$A$777,$A408,СВЦЭМ!$B$34:$B$777,E$401)+'СЕТ СН'!$F$13-'СЕТ СН'!$F$21</f>
        <v>152.58958440000004</v>
      </c>
      <c r="F408" s="37">
        <f>SUMIFS(СВЦЭМ!$L$34:$L$777,СВЦЭМ!$A$34:$A$777,$A408,СВЦЭМ!$B$34:$B$777,F$401)+'СЕТ СН'!$F$13-'СЕТ СН'!$F$21</f>
        <v>152.66100615000005</v>
      </c>
      <c r="G408" s="37">
        <f>SUMIFS(СВЦЭМ!$L$34:$L$777,СВЦЭМ!$A$34:$A$777,$A408,СВЦЭМ!$B$34:$B$777,G$401)+'СЕТ СН'!$F$13-'СЕТ СН'!$F$21</f>
        <v>147.12234570999999</v>
      </c>
      <c r="H408" s="37">
        <f>SUMIFS(СВЦЭМ!$L$34:$L$777,СВЦЭМ!$A$34:$A$777,$A408,СВЦЭМ!$B$34:$B$777,H$401)+'СЕТ СН'!$F$13-'СЕТ СН'!$F$21</f>
        <v>122.49815251999996</v>
      </c>
      <c r="I408" s="37">
        <f>SUMIFS(СВЦЭМ!$L$34:$L$777,СВЦЭМ!$A$34:$A$777,$A408,СВЦЭМ!$B$34:$B$777,I$401)+'СЕТ СН'!$F$13-'СЕТ СН'!$F$21</f>
        <v>63.155333280000036</v>
      </c>
      <c r="J408" s="37">
        <f>SUMIFS(СВЦЭМ!$L$34:$L$777,СВЦЭМ!$A$34:$A$777,$A408,СВЦЭМ!$B$34:$B$777,J$401)+'СЕТ СН'!$F$13-'СЕТ СН'!$F$21</f>
        <v>-12.920949309999969</v>
      </c>
      <c r="K408" s="37">
        <f>SUMIFS(СВЦЭМ!$L$34:$L$777,СВЦЭМ!$A$34:$A$777,$A408,СВЦЭМ!$B$34:$B$777,K$401)+'СЕТ СН'!$F$13-'СЕТ СН'!$F$21</f>
        <v>-69.934286009999994</v>
      </c>
      <c r="L408" s="37">
        <f>SUMIFS(СВЦЭМ!$L$34:$L$777,СВЦЭМ!$A$34:$A$777,$A408,СВЦЭМ!$B$34:$B$777,L$401)+'СЕТ СН'!$F$13-'СЕТ СН'!$F$21</f>
        <v>-74.133612949999986</v>
      </c>
      <c r="M408" s="37">
        <f>SUMIFS(СВЦЭМ!$L$34:$L$777,СВЦЭМ!$A$34:$A$777,$A408,СВЦЭМ!$B$34:$B$777,M$401)+'СЕТ СН'!$F$13-'СЕТ СН'!$F$21</f>
        <v>-74.489233319999983</v>
      </c>
      <c r="N408" s="37">
        <f>SUMIFS(СВЦЭМ!$L$34:$L$777,СВЦЭМ!$A$34:$A$777,$A408,СВЦЭМ!$B$34:$B$777,N$401)+'СЕТ СН'!$F$13-'СЕТ СН'!$F$21</f>
        <v>-83.060558300000025</v>
      </c>
      <c r="O408" s="37">
        <f>SUMIFS(СВЦЭМ!$L$34:$L$777,СВЦЭМ!$A$34:$A$777,$A408,СВЦЭМ!$B$34:$B$777,O$401)+'СЕТ СН'!$F$13-'СЕТ СН'!$F$21</f>
        <v>-87.657995079999978</v>
      </c>
      <c r="P408" s="37">
        <f>SUMIFS(СВЦЭМ!$L$34:$L$777,СВЦЭМ!$A$34:$A$777,$A408,СВЦЭМ!$B$34:$B$777,P$401)+'СЕТ СН'!$F$13-'СЕТ СН'!$F$21</f>
        <v>-73.304494610000006</v>
      </c>
      <c r="Q408" s="37">
        <f>SUMIFS(СВЦЭМ!$L$34:$L$777,СВЦЭМ!$A$34:$A$777,$A408,СВЦЭМ!$B$34:$B$777,Q$401)+'СЕТ СН'!$F$13-'СЕТ СН'!$F$21</f>
        <v>-71.977440360000003</v>
      </c>
      <c r="R408" s="37">
        <f>SUMIFS(СВЦЭМ!$L$34:$L$777,СВЦЭМ!$A$34:$A$777,$A408,СВЦЭМ!$B$34:$B$777,R$401)+'СЕТ СН'!$F$13-'СЕТ СН'!$F$21</f>
        <v>-75.202287809999973</v>
      </c>
      <c r="S408" s="37">
        <f>SUMIFS(СВЦЭМ!$L$34:$L$777,СВЦЭМ!$A$34:$A$777,$A408,СВЦЭМ!$B$34:$B$777,S$401)+'СЕТ СН'!$F$13-'СЕТ СН'!$F$21</f>
        <v>-89.379040710000027</v>
      </c>
      <c r="T408" s="37">
        <f>SUMIFS(СВЦЭМ!$L$34:$L$777,СВЦЭМ!$A$34:$A$777,$A408,СВЦЭМ!$B$34:$B$777,T$401)+'СЕТ СН'!$F$13-'СЕТ СН'!$F$21</f>
        <v>-84.39918037000001</v>
      </c>
      <c r="U408" s="37">
        <f>SUMIFS(СВЦЭМ!$L$34:$L$777,СВЦЭМ!$A$34:$A$777,$A408,СВЦЭМ!$B$34:$B$777,U$401)+'СЕТ СН'!$F$13-'СЕТ СН'!$F$21</f>
        <v>-48.556831350000039</v>
      </c>
      <c r="V408" s="37">
        <f>SUMIFS(СВЦЭМ!$L$34:$L$777,СВЦЭМ!$A$34:$A$777,$A408,СВЦЭМ!$B$34:$B$777,V$401)+'СЕТ СН'!$F$13-'СЕТ СН'!$F$21</f>
        <v>-59.045223169999986</v>
      </c>
      <c r="W408" s="37">
        <f>SUMIFS(СВЦЭМ!$L$34:$L$777,СВЦЭМ!$A$34:$A$777,$A408,СВЦЭМ!$B$34:$B$777,W$401)+'СЕТ СН'!$F$13-'СЕТ СН'!$F$21</f>
        <v>-50.482564900000057</v>
      </c>
      <c r="X408" s="37">
        <f>SUMIFS(СВЦЭМ!$L$34:$L$777,СВЦЭМ!$A$34:$A$777,$A408,СВЦЭМ!$B$34:$B$777,X$401)+'СЕТ СН'!$F$13-'СЕТ СН'!$F$21</f>
        <v>-25.175707419999981</v>
      </c>
      <c r="Y408" s="37">
        <f>SUMIFS(СВЦЭМ!$L$34:$L$777,СВЦЭМ!$A$34:$A$777,$A408,СВЦЭМ!$B$34:$B$777,Y$401)+'СЕТ СН'!$F$13-'СЕТ СН'!$F$21</f>
        <v>31.293453770000042</v>
      </c>
    </row>
    <row r="409" spans="1:27" ht="15.75" x14ac:dyDescent="0.2">
      <c r="A409" s="36">
        <f t="shared" si="11"/>
        <v>43016</v>
      </c>
      <c r="B409" s="37">
        <f>SUMIFS(СВЦЭМ!$L$34:$L$777,СВЦЭМ!$A$34:$A$777,$A409,СВЦЭМ!$B$34:$B$777,B$401)+'СЕТ СН'!$F$13-'СЕТ СН'!$F$21</f>
        <v>91.036095209999985</v>
      </c>
      <c r="C409" s="37">
        <f>SUMIFS(СВЦЭМ!$L$34:$L$777,СВЦЭМ!$A$34:$A$777,$A409,СВЦЭМ!$B$34:$B$777,C$401)+'СЕТ СН'!$F$13-'СЕТ СН'!$F$21</f>
        <v>134.84570880000001</v>
      </c>
      <c r="D409" s="37">
        <f>SUMIFS(СВЦЭМ!$L$34:$L$777,СВЦЭМ!$A$34:$A$777,$A409,СВЦЭМ!$B$34:$B$777,D$401)+'СЕТ СН'!$F$13-'СЕТ СН'!$F$21</f>
        <v>157.54865697000002</v>
      </c>
      <c r="E409" s="37">
        <f>SUMIFS(СВЦЭМ!$L$34:$L$777,СВЦЭМ!$A$34:$A$777,$A409,СВЦЭМ!$B$34:$B$777,E$401)+'СЕТ СН'!$F$13-'СЕТ СН'!$F$21</f>
        <v>161.93003611999995</v>
      </c>
      <c r="F409" s="37">
        <f>SUMIFS(СВЦЭМ!$L$34:$L$777,СВЦЭМ!$A$34:$A$777,$A409,СВЦЭМ!$B$34:$B$777,F$401)+'СЕТ СН'!$F$13-'СЕТ СН'!$F$21</f>
        <v>162.61419855999998</v>
      </c>
      <c r="G409" s="37">
        <f>SUMIFS(СВЦЭМ!$L$34:$L$777,СВЦЭМ!$A$34:$A$777,$A409,СВЦЭМ!$B$34:$B$777,G$401)+'СЕТ СН'!$F$13-'СЕТ СН'!$F$21</f>
        <v>160.19557024999995</v>
      </c>
      <c r="H409" s="37">
        <f>SUMIFS(СВЦЭМ!$L$34:$L$777,СВЦЭМ!$A$34:$A$777,$A409,СВЦЭМ!$B$34:$B$777,H$401)+'СЕТ СН'!$F$13-'СЕТ СН'!$F$21</f>
        <v>136.85779294999998</v>
      </c>
      <c r="I409" s="37">
        <f>SUMIFS(СВЦЭМ!$L$34:$L$777,СВЦЭМ!$A$34:$A$777,$A409,СВЦЭМ!$B$34:$B$777,I$401)+'СЕТ СН'!$F$13-'СЕТ СН'!$F$21</f>
        <v>93.054506830000037</v>
      </c>
      <c r="J409" s="37">
        <f>SUMIFS(СВЦЭМ!$L$34:$L$777,СВЦЭМ!$A$34:$A$777,$A409,СВЦЭМ!$B$34:$B$777,J$401)+'СЕТ СН'!$F$13-'СЕТ СН'!$F$21</f>
        <v>2.1631559999946148E-2</v>
      </c>
      <c r="K409" s="37">
        <f>SUMIFS(СВЦЭМ!$L$34:$L$777,СВЦЭМ!$A$34:$A$777,$A409,СВЦЭМ!$B$34:$B$777,K$401)+'СЕТ СН'!$F$13-'СЕТ СН'!$F$21</f>
        <v>-93.178607950000014</v>
      </c>
      <c r="L409" s="37">
        <f>SUMIFS(СВЦЭМ!$L$34:$L$777,СВЦЭМ!$A$34:$A$777,$A409,СВЦЭМ!$B$34:$B$777,L$401)+'СЕТ СН'!$F$13-'СЕТ СН'!$F$21</f>
        <v>-73.317052020000006</v>
      </c>
      <c r="M409" s="37">
        <f>SUMIFS(СВЦЭМ!$L$34:$L$777,СВЦЭМ!$A$34:$A$777,$A409,СВЦЭМ!$B$34:$B$777,M$401)+'СЕТ СН'!$F$13-'СЕТ СН'!$F$21</f>
        <v>-65.046086510000009</v>
      </c>
      <c r="N409" s="37">
        <f>SUMIFS(СВЦЭМ!$L$34:$L$777,СВЦЭМ!$A$34:$A$777,$A409,СВЦЭМ!$B$34:$B$777,N$401)+'СЕТ СН'!$F$13-'СЕТ СН'!$F$21</f>
        <v>-77.360840670000016</v>
      </c>
      <c r="O409" s="37">
        <f>SUMIFS(СВЦЭМ!$L$34:$L$777,СВЦЭМ!$A$34:$A$777,$A409,СВЦЭМ!$B$34:$B$777,O$401)+'СЕТ СН'!$F$13-'СЕТ СН'!$F$21</f>
        <v>-83.168534070000021</v>
      </c>
      <c r="P409" s="37">
        <f>SUMIFS(СВЦЭМ!$L$34:$L$777,СВЦЭМ!$A$34:$A$777,$A409,СВЦЭМ!$B$34:$B$777,P$401)+'СЕТ СН'!$F$13-'СЕТ СН'!$F$21</f>
        <v>-90.24381206999999</v>
      </c>
      <c r="Q409" s="37">
        <f>SUMIFS(СВЦЭМ!$L$34:$L$777,СВЦЭМ!$A$34:$A$777,$A409,СВЦЭМ!$B$34:$B$777,Q$401)+'СЕТ СН'!$F$13-'СЕТ СН'!$F$21</f>
        <v>-89.84302009999999</v>
      </c>
      <c r="R409" s="37">
        <f>SUMIFS(СВЦЭМ!$L$34:$L$777,СВЦЭМ!$A$34:$A$777,$A409,СВЦЭМ!$B$34:$B$777,R$401)+'СЕТ СН'!$F$13-'СЕТ СН'!$F$21</f>
        <v>-79.515972780000027</v>
      </c>
      <c r="S409" s="37">
        <f>SUMIFS(СВЦЭМ!$L$34:$L$777,СВЦЭМ!$A$34:$A$777,$A409,СВЦЭМ!$B$34:$B$777,S$401)+'СЕТ СН'!$F$13-'СЕТ СН'!$F$21</f>
        <v>-68.038776089999999</v>
      </c>
      <c r="T409" s="37">
        <f>SUMIFS(СВЦЭМ!$L$34:$L$777,СВЦЭМ!$A$34:$A$777,$A409,СВЦЭМ!$B$34:$B$777,T$401)+'СЕТ СН'!$F$13-'СЕТ СН'!$F$21</f>
        <v>-38.359583440000051</v>
      </c>
      <c r="U409" s="37">
        <f>SUMIFS(СВЦЭМ!$L$34:$L$777,СВЦЭМ!$A$34:$A$777,$A409,СВЦЭМ!$B$34:$B$777,U$401)+'СЕТ СН'!$F$13-'СЕТ СН'!$F$21</f>
        <v>-10.151824310000052</v>
      </c>
      <c r="V409" s="37">
        <f>SUMIFS(СВЦЭМ!$L$34:$L$777,СВЦЭМ!$A$34:$A$777,$A409,СВЦЭМ!$B$34:$B$777,V$401)+'СЕТ СН'!$F$13-'СЕТ СН'!$F$21</f>
        <v>-22.195943940000006</v>
      </c>
      <c r="W409" s="37">
        <f>SUMIFS(СВЦЭМ!$L$34:$L$777,СВЦЭМ!$A$34:$A$777,$A409,СВЦЭМ!$B$34:$B$777,W$401)+'СЕТ СН'!$F$13-'СЕТ СН'!$F$21</f>
        <v>-55.316687669999965</v>
      </c>
      <c r="X409" s="37">
        <f>SUMIFS(СВЦЭМ!$L$34:$L$777,СВЦЭМ!$A$34:$A$777,$A409,СВЦЭМ!$B$34:$B$777,X$401)+'СЕТ СН'!$F$13-'СЕТ СН'!$F$21</f>
        <v>-50.193351300000018</v>
      </c>
      <c r="Y409" s="37">
        <f>SUMIFS(СВЦЭМ!$L$34:$L$777,СВЦЭМ!$A$34:$A$777,$A409,СВЦЭМ!$B$34:$B$777,Y$401)+'СЕТ СН'!$F$13-'СЕТ СН'!$F$21</f>
        <v>40.808017469999982</v>
      </c>
    </row>
    <row r="410" spans="1:27" ht="15.75" x14ac:dyDescent="0.2">
      <c r="A410" s="36">
        <f t="shared" si="11"/>
        <v>43017</v>
      </c>
      <c r="B410" s="37">
        <f>SUMIFS(СВЦЭМ!$L$34:$L$777,СВЦЭМ!$A$34:$A$777,$A410,СВЦЭМ!$B$34:$B$777,B$401)+'СЕТ СН'!$F$13-'СЕТ СН'!$F$21</f>
        <v>70.861210359999973</v>
      </c>
      <c r="C410" s="37">
        <f>SUMIFS(СВЦЭМ!$L$34:$L$777,СВЦЭМ!$A$34:$A$777,$A410,СВЦЭМ!$B$34:$B$777,C$401)+'СЕТ СН'!$F$13-'СЕТ СН'!$F$21</f>
        <v>113.96533731</v>
      </c>
      <c r="D410" s="37">
        <f>SUMIFS(СВЦЭМ!$L$34:$L$777,СВЦЭМ!$A$34:$A$777,$A410,СВЦЭМ!$B$34:$B$777,D$401)+'СЕТ СН'!$F$13-'СЕТ СН'!$F$21</f>
        <v>135.62866174999999</v>
      </c>
      <c r="E410" s="37">
        <f>SUMIFS(СВЦЭМ!$L$34:$L$777,СВЦЭМ!$A$34:$A$777,$A410,СВЦЭМ!$B$34:$B$777,E$401)+'СЕТ СН'!$F$13-'СЕТ СН'!$F$21</f>
        <v>143.20782023000004</v>
      </c>
      <c r="F410" s="37">
        <f>SUMIFS(СВЦЭМ!$L$34:$L$777,СВЦЭМ!$A$34:$A$777,$A410,СВЦЭМ!$B$34:$B$777,F$401)+'СЕТ СН'!$F$13-'СЕТ СН'!$F$21</f>
        <v>138.01078524000002</v>
      </c>
      <c r="G410" s="37">
        <f>SUMIFS(СВЦЭМ!$L$34:$L$777,СВЦЭМ!$A$34:$A$777,$A410,СВЦЭМ!$B$34:$B$777,G$401)+'СЕТ СН'!$F$13-'СЕТ СН'!$F$21</f>
        <v>110.56894553999996</v>
      </c>
      <c r="H410" s="37">
        <f>SUMIFS(СВЦЭМ!$L$34:$L$777,СВЦЭМ!$A$34:$A$777,$A410,СВЦЭМ!$B$34:$B$777,H$401)+'СЕТ СН'!$F$13-'СЕТ СН'!$F$21</f>
        <v>67.40924313000005</v>
      </c>
      <c r="I410" s="37">
        <f>SUMIFS(СВЦЭМ!$L$34:$L$777,СВЦЭМ!$A$34:$A$777,$A410,СВЦЭМ!$B$34:$B$777,I$401)+'СЕТ СН'!$F$13-'СЕТ СН'!$F$21</f>
        <v>17.948897529999954</v>
      </c>
      <c r="J410" s="37">
        <f>SUMIFS(СВЦЭМ!$L$34:$L$777,СВЦЭМ!$A$34:$A$777,$A410,СВЦЭМ!$B$34:$B$777,J$401)+'СЕТ СН'!$F$13-'СЕТ СН'!$F$21</f>
        <v>-27.652439630000003</v>
      </c>
      <c r="K410" s="37">
        <f>SUMIFS(СВЦЭМ!$L$34:$L$777,СВЦЭМ!$A$34:$A$777,$A410,СВЦЭМ!$B$34:$B$777,K$401)+'СЕТ СН'!$F$13-'СЕТ СН'!$F$21</f>
        <v>6.6016450000006444E-2</v>
      </c>
      <c r="L410" s="37">
        <f>SUMIFS(СВЦЭМ!$L$34:$L$777,СВЦЭМ!$A$34:$A$777,$A410,СВЦЭМ!$B$34:$B$777,L$401)+'СЕТ СН'!$F$13-'СЕТ СН'!$F$21</f>
        <v>48.351449069999944</v>
      </c>
      <c r="M410" s="37">
        <f>SUMIFS(СВЦЭМ!$L$34:$L$777,СВЦЭМ!$A$34:$A$777,$A410,СВЦЭМ!$B$34:$B$777,M$401)+'СЕТ СН'!$F$13-'СЕТ СН'!$F$21</f>
        <v>68.229465109999978</v>
      </c>
      <c r="N410" s="37">
        <f>SUMIFS(СВЦЭМ!$L$34:$L$777,СВЦЭМ!$A$34:$A$777,$A410,СВЦЭМ!$B$34:$B$777,N$401)+'СЕТ СН'!$F$13-'СЕТ СН'!$F$21</f>
        <v>40.007351390000053</v>
      </c>
      <c r="O410" s="37">
        <f>SUMIFS(СВЦЭМ!$L$34:$L$777,СВЦЭМ!$A$34:$A$777,$A410,СВЦЭМ!$B$34:$B$777,O$401)+'СЕТ СН'!$F$13-'СЕТ СН'!$F$21</f>
        <v>38.88240152000003</v>
      </c>
      <c r="P410" s="37">
        <f>SUMIFS(СВЦЭМ!$L$34:$L$777,СВЦЭМ!$A$34:$A$777,$A410,СВЦЭМ!$B$34:$B$777,P$401)+'СЕТ СН'!$F$13-'СЕТ СН'!$F$21</f>
        <v>27.087519749999956</v>
      </c>
      <c r="Q410" s="37">
        <f>SUMIFS(СВЦЭМ!$L$34:$L$777,СВЦЭМ!$A$34:$A$777,$A410,СВЦЭМ!$B$34:$B$777,Q$401)+'СЕТ СН'!$F$13-'СЕТ СН'!$F$21</f>
        <v>23.041804719999959</v>
      </c>
      <c r="R410" s="37">
        <f>SUMIFS(СВЦЭМ!$L$34:$L$777,СВЦЭМ!$A$34:$A$777,$A410,СВЦЭМ!$B$34:$B$777,R$401)+'СЕТ СН'!$F$13-'СЕТ СН'!$F$21</f>
        <v>20.779572199999961</v>
      </c>
      <c r="S410" s="37">
        <f>SUMIFS(СВЦЭМ!$L$34:$L$777,СВЦЭМ!$A$34:$A$777,$A410,СВЦЭМ!$B$34:$B$777,S$401)+'СЕТ СН'!$F$13-'СЕТ СН'!$F$21</f>
        <v>27.799659290000022</v>
      </c>
      <c r="T410" s="37">
        <f>SUMIFS(СВЦЭМ!$L$34:$L$777,СВЦЭМ!$A$34:$A$777,$A410,СВЦЭМ!$B$34:$B$777,T$401)+'СЕТ СН'!$F$13-'СЕТ СН'!$F$21</f>
        <v>68.708732789999999</v>
      </c>
      <c r="U410" s="37">
        <f>SUMIFS(СВЦЭМ!$L$34:$L$777,СВЦЭМ!$A$34:$A$777,$A410,СВЦЭМ!$B$34:$B$777,U$401)+'СЕТ СН'!$F$13-'СЕТ СН'!$F$21</f>
        <v>98.736467250000032</v>
      </c>
      <c r="V410" s="37">
        <f>SUMIFS(СВЦЭМ!$L$34:$L$777,СВЦЭМ!$A$34:$A$777,$A410,СВЦЭМ!$B$34:$B$777,V$401)+'СЕТ СН'!$F$13-'СЕТ СН'!$F$21</f>
        <v>77.359566630000018</v>
      </c>
      <c r="W410" s="37">
        <f>SUMIFS(СВЦЭМ!$L$34:$L$777,СВЦЭМ!$A$34:$A$777,$A410,СВЦЭМ!$B$34:$B$777,W$401)+'СЕТ СН'!$F$13-'СЕТ СН'!$F$21</f>
        <v>35.074979999999982</v>
      </c>
      <c r="X410" s="37">
        <f>SUMIFS(СВЦЭМ!$L$34:$L$777,СВЦЭМ!$A$34:$A$777,$A410,СВЦЭМ!$B$34:$B$777,X$401)+'СЕТ СН'!$F$13-'СЕТ СН'!$F$21</f>
        <v>13.025304450000021</v>
      </c>
      <c r="Y410" s="37">
        <f>SUMIFS(СВЦЭМ!$L$34:$L$777,СВЦЭМ!$A$34:$A$777,$A410,СВЦЭМ!$B$34:$B$777,Y$401)+'СЕТ СН'!$F$13-'СЕТ СН'!$F$21</f>
        <v>59.520284429999947</v>
      </c>
    </row>
    <row r="411" spans="1:27" ht="15.75" x14ac:dyDescent="0.2">
      <c r="A411" s="36">
        <f t="shared" si="11"/>
        <v>43018</v>
      </c>
      <c r="B411" s="37">
        <f>SUMIFS(СВЦЭМ!$L$34:$L$777,СВЦЭМ!$A$34:$A$777,$A411,СВЦЭМ!$B$34:$B$777,B$401)+'СЕТ СН'!$F$13-'СЕТ СН'!$F$21</f>
        <v>166.00420813000005</v>
      </c>
      <c r="C411" s="37">
        <f>SUMIFS(СВЦЭМ!$L$34:$L$777,СВЦЭМ!$A$34:$A$777,$A411,СВЦЭМ!$B$34:$B$777,C$401)+'СЕТ СН'!$F$13-'СЕТ СН'!$F$21</f>
        <v>213.84722748000002</v>
      </c>
      <c r="D411" s="37">
        <f>SUMIFS(СВЦЭМ!$L$34:$L$777,СВЦЭМ!$A$34:$A$777,$A411,СВЦЭМ!$B$34:$B$777,D$401)+'СЕТ СН'!$F$13-'СЕТ СН'!$F$21</f>
        <v>238.48287971000002</v>
      </c>
      <c r="E411" s="37">
        <f>SUMIFS(СВЦЭМ!$L$34:$L$777,СВЦЭМ!$A$34:$A$777,$A411,СВЦЭМ!$B$34:$B$777,E$401)+'СЕТ СН'!$F$13-'СЕТ СН'!$F$21</f>
        <v>248.47550263999995</v>
      </c>
      <c r="F411" s="37">
        <f>SUMIFS(СВЦЭМ!$L$34:$L$777,СВЦЭМ!$A$34:$A$777,$A411,СВЦЭМ!$B$34:$B$777,F$401)+'СЕТ СН'!$F$13-'СЕТ СН'!$F$21</f>
        <v>248.59509804000004</v>
      </c>
      <c r="G411" s="37">
        <f>SUMIFS(СВЦЭМ!$L$34:$L$777,СВЦЭМ!$A$34:$A$777,$A411,СВЦЭМ!$B$34:$B$777,G$401)+'СЕТ СН'!$F$13-'СЕТ СН'!$F$21</f>
        <v>230.55125771999997</v>
      </c>
      <c r="H411" s="37">
        <f>SUMIFS(СВЦЭМ!$L$34:$L$777,СВЦЭМ!$A$34:$A$777,$A411,СВЦЭМ!$B$34:$B$777,H$401)+'СЕТ СН'!$F$13-'СЕТ СН'!$F$21</f>
        <v>145.38770750000003</v>
      </c>
      <c r="I411" s="37">
        <f>SUMIFS(СВЦЭМ!$L$34:$L$777,СВЦЭМ!$A$34:$A$777,$A411,СВЦЭМ!$B$34:$B$777,I$401)+'СЕТ СН'!$F$13-'СЕТ СН'!$F$21</f>
        <v>62.917085250000014</v>
      </c>
      <c r="J411" s="37">
        <f>SUMIFS(СВЦЭМ!$L$34:$L$777,СВЦЭМ!$A$34:$A$777,$A411,СВЦЭМ!$B$34:$B$777,J$401)+'СЕТ СН'!$F$13-'СЕТ СН'!$F$21</f>
        <v>12.462917059999995</v>
      </c>
      <c r="K411" s="37">
        <f>SUMIFS(СВЦЭМ!$L$34:$L$777,СВЦЭМ!$A$34:$A$777,$A411,СВЦЭМ!$B$34:$B$777,K$401)+'СЕТ СН'!$F$13-'СЕТ СН'!$F$21</f>
        <v>14.548448679999979</v>
      </c>
      <c r="L411" s="37">
        <f>SUMIFS(СВЦЭМ!$L$34:$L$777,СВЦЭМ!$A$34:$A$777,$A411,СВЦЭМ!$B$34:$B$777,L$401)+'СЕТ СН'!$F$13-'СЕТ СН'!$F$21</f>
        <v>30.589371400000005</v>
      </c>
      <c r="M411" s="37">
        <f>SUMIFS(СВЦЭМ!$L$34:$L$777,СВЦЭМ!$A$34:$A$777,$A411,СВЦЭМ!$B$34:$B$777,M$401)+'СЕТ СН'!$F$13-'СЕТ СН'!$F$21</f>
        <v>35.927425640000024</v>
      </c>
      <c r="N411" s="37">
        <f>SUMIFS(СВЦЭМ!$L$34:$L$777,СВЦЭМ!$A$34:$A$777,$A411,СВЦЭМ!$B$34:$B$777,N$401)+'СЕТ СН'!$F$13-'СЕТ СН'!$F$21</f>
        <v>20.427656950000028</v>
      </c>
      <c r="O411" s="37">
        <f>SUMIFS(СВЦЭМ!$L$34:$L$777,СВЦЭМ!$A$34:$A$777,$A411,СВЦЭМ!$B$34:$B$777,O$401)+'СЕТ СН'!$F$13-'СЕТ СН'!$F$21</f>
        <v>18.386111310000047</v>
      </c>
      <c r="P411" s="37">
        <f>SUMIFS(СВЦЭМ!$L$34:$L$777,СВЦЭМ!$A$34:$A$777,$A411,СВЦЭМ!$B$34:$B$777,P$401)+'СЕТ СН'!$F$13-'СЕТ СН'!$F$21</f>
        <v>12.182734409999966</v>
      </c>
      <c r="Q411" s="37">
        <f>SUMIFS(СВЦЭМ!$L$34:$L$777,СВЦЭМ!$A$34:$A$777,$A411,СВЦЭМ!$B$34:$B$777,Q$401)+'СЕТ СН'!$F$13-'СЕТ СН'!$F$21</f>
        <v>11.331142160000013</v>
      </c>
      <c r="R411" s="37">
        <f>SUMIFS(СВЦЭМ!$L$34:$L$777,СВЦЭМ!$A$34:$A$777,$A411,СВЦЭМ!$B$34:$B$777,R$401)+'СЕТ СН'!$F$13-'СЕТ СН'!$F$21</f>
        <v>12.133114500000033</v>
      </c>
      <c r="S411" s="37">
        <f>SUMIFS(СВЦЭМ!$L$34:$L$777,СВЦЭМ!$A$34:$A$777,$A411,СВЦЭМ!$B$34:$B$777,S$401)+'СЕТ СН'!$F$13-'СЕТ СН'!$F$21</f>
        <v>18.728553239999997</v>
      </c>
      <c r="T411" s="37">
        <f>SUMIFS(СВЦЭМ!$L$34:$L$777,СВЦЭМ!$A$34:$A$777,$A411,СВЦЭМ!$B$34:$B$777,T$401)+'СЕТ СН'!$F$13-'СЕТ СН'!$F$21</f>
        <v>43.454465750000054</v>
      </c>
      <c r="U411" s="37">
        <f>SUMIFS(СВЦЭМ!$L$34:$L$777,СВЦЭМ!$A$34:$A$777,$A411,СВЦЭМ!$B$34:$B$777,U$401)+'СЕТ СН'!$F$13-'СЕТ СН'!$F$21</f>
        <v>71.49750868000001</v>
      </c>
      <c r="V411" s="37">
        <f>SUMIFS(СВЦЭМ!$L$34:$L$777,СВЦЭМ!$A$34:$A$777,$A411,СВЦЭМ!$B$34:$B$777,V$401)+'СЕТ СН'!$F$13-'СЕТ СН'!$F$21</f>
        <v>59.151251730000013</v>
      </c>
      <c r="W411" s="37">
        <f>SUMIFS(СВЦЭМ!$L$34:$L$777,СВЦЭМ!$A$34:$A$777,$A411,СВЦЭМ!$B$34:$B$777,W$401)+'СЕТ СН'!$F$13-'СЕТ СН'!$F$21</f>
        <v>27.239883739999982</v>
      </c>
      <c r="X411" s="37">
        <f>SUMIFS(СВЦЭМ!$L$34:$L$777,СВЦЭМ!$A$34:$A$777,$A411,СВЦЭМ!$B$34:$B$777,X$401)+'СЕТ СН'!$F$13-'СЕТ СН'!$F$21</f>
        <v>5.249930289999952</v>
      </c>
      <c r="Y411" s="37">
        <f>SUMIFS(СВЦЭМ!$L$34:$L$777,СВЦЭМ!$A$34:$A$777,$A411,СВЦЭМ!$B$34:$B$777,Y$401)+'СЕТ СН'!$F$13-'СЕТ СН'!$F$21</f>
        <v>83.493536139999946</v>
      </c>
    </row>
    <row r="412" spans="1:27" ht="15.75" x14ac:dyDescent="0.2">
      <c r="A412" s="36">
        <f t="shared" si="11"/>
        <v>43019</v>
      </c>
      <c r="B412" s="37">
        <f>SUMIFS(СВЦЭМ!$L$34:$L$777,СВЦЭМ!$A$34:$A$777,$A412,СВЦЭМ!$B$34:$B$777,B$401)+'СЕТ СН'!$F$13-'СЕТ СН'!$F$21</f>
        <v>179.91393569000002</v>
      </c>
      <c r="C412" s="37">
        <f>SUMIFS(СВЦЭМ!$L$34:$L$777,СВЦЭМ!$A$34:$A$777,$A412,СВЦЭМ!$B$34:$B$777,C$401)+'СЕТ СН'!$F$13-'СЕТ СН'!$F$21</f>
        <v>222.61880301999997</v>
      </c>
      <c r="D412" s="37">
        <f>SUMIFS(СВЦЭМ!$L$34:$L$777,СВЦЭМ!$A$34:$A$777,$A412,СВЦЭМ!$B$34:$B$777,D$401)+'СЕТ СН'!$F$13-'СЕТ СН'!$F$21</f>
        <v>238.88597177999998</v>
      </c>
      <c r="E412" s="37">
        <f>SUMIFS(СВЦЭМ!$L$34:$L$777,СВЦЭМ!$A$34:$A$777,$A412,СВЦЭМ!$B$34:$B$777,E$401)+'СЕТ СН'!$F$13-'СЕТ СН'!$F$21</f>
        <v>248.66273927999998</v>
      </c>
      <c r="F412" s="37">
        <f>SUMIFS(СВЦЭМ!$L$34:$L$777,СВЦЭМ!$A$34:$A$777,$A412,СВЦЭМ!$B$34:$B$777,F$401)+'СЕТ СН'!$F$13-'СЕТ СН'!$F$21</f>
        <v>250.16098346000001</v>
      </c>
      <c r="G412" s="37">
        <f>SUMIFS(СВЦЭМ!$L$34:$L$777,СВЦЭМ!$A$34:$A$777,$A412,СВЦЭМ!$B$34:$B$777,G$401)+'СЕТ СН'!$F$13-'СЕТ СН'!$F$21</f>
        <v>218.26543938999998</v>
      </c>
      <c r="H412" s="37">
        <f>SUMIFS(СВЦЭМ!$L$34:$L$777,СВЦЭМ!$A$34:$A$777,$A412,СВЦЭМ!$B$34:$B$777,H$401)+'СЕТ СН'!$F$13-'СЕТ СН'!$F$21</f>
        <v>150.13091552000003</v>
      </c>
      <c r="I412" s="37">
        <f>SUMIFS(СВЦЭМ!$L$34:$L$777,СВЦЭМ!$A$34:$A$777,$A412,СВЦЭМ!$B$34:$B$777,I$401)+'СЕТ СН'!$F$13-'СЕТ СН'!$F$21</f>
        <v>73.628051860000028</v>
      </c>
      <c r="J412" s="37">
        <f>SUMIFS(СВЦЭМ!$L$34:$L$777,СВЦЭМ!$A$34:$A$777,$A412,СВЦЭМ!$B$34:$B$777,J$401)+'СЕТ СН'!$F$13-'СЕТ СН'!$F$21</f>
        <v>22.59327331999998</v>
      </c>
      <c r="K412" s="37">
        <f>SUMIFS(СВЦЭМ!$L$34:$L$777,СВЦЭМ!$A$34:$A$777,$A412,СВЦЭМ!$B$34:$B$777,K$401)+'СЕТ СН'!$F$13-'СЕТ СН'!$F$21</f>
        <v>10.177390960000025</v>
      </c>
      <c r="L412" s="37">
        <f>SUMIFS(СВЦЭМ!$L$34:$L$777,СВЦЭМ!$A$34:$A$777,$A412,СВЦЭМ!$B$34:$B$777,L$401)+'СЕТ СН'!$F$13-'СЕТ СН'!$F$21</f>
        <v>39.160545449999972</v>
      </c>
      <c r="M412" s="37">
        <f>SUMIFS(СВЦЭМ!$L$34:$L$777,СВЦЭМ!$A$34:$A$777,$A412,СВЦЭМ!$B$34:$B$777,M$401)+'СЕТ СН'!$F$13-'СЕТ СН'!$F$21</f>
        <v>55.39235905999999</v>
      </c>
      <c r="N412" s="37">
        <f>SUMIFS(СВЦЭМ!$L$34:$L$777,СВЦЭМ!$A$34:$A$777,$A412,СВЦЭМ!$B$34:$B$777,N$401)+'СЕТ СН'!$F$13-'СЕТ СН'!$F$21</f>
        <v>41.374010799999951</v>
      </c>
      <c r="O412" s="37">
        <f>SUMIFS(СВЦЭМ!$L$34:$L$777,СВЦЭМ!$A$34:$A$777,$A412,СВЦЭМ!$B$34:$B$777,O$401)+'СЕТ СН'!$F$13-'СЕТ СН'!$F$21</f>
        <v>30.878581380000014</v>
      </c>
      <c r="P412" s="37">
        <f>SUMIFS(СВЦЭМ!$L$34:$L$777,СВЦЭМ!$A$34:$A$777,$A412,СВЦЭМ!$B$34:$B$777,P$401)+'СЕТ СН'!$F$13-'СЕТ СН'!$F$21</f>
        <v>26.207728470000006</v>
      </c>
      <c r="Q412" s="37">
        <f>SUMIFS(СВЦЭМ!$L$34:$L$777,СВЦЭМ!$A$34:$A$777,$A412,СВЦЭМ!$B$34:$B$777,Q$401)+'СЕТ СН'!$F$13-'СЕТ СН'!$F$21</f>
        <v>23.734606099999951</v>
      </c>
      <c r="R412" s="37">
        <f>SUMIFS(СВЦЭМ!$L$34:$L$777,СВЦЭМ!$A$34:$A$777,$A412,СВЦЭМ!$B$34:$B$777,R$401)+'СЕТ СН'!$F$13-'СЕТ СН'!$F$21</f>
        <v>23.01719399000001</v>
      </c>
      <c r="S412" s="37">
        <f>SUMIFS(СВЦЭМ!$L$34:$L$777,СВЦЭМ!$A$34:$A$777,$A412,СВЦЭМ!$B$34:$B$777,S$401)+'СЕТ СН'!$F$13-'СЕТ СН'!$F$21</f>
        <v>39.030952370000023</v>
      </c>
      <c r="T412" s="37">
        <f>SUMIFS(СВЦЭМ!$L$34:$L$777,СВЦЭМ!$A$34:$A$777,$A412,СВЦЭМ!$B$34:$B$777,T$401)+'СЕТ СН'!$F$13-'СЕТ СН'!$F$21</f>
        <v>77.110786800000028</v>
      </c>
      <c r="U412" s="37">
        <f>SUMIFS(СВЦЭМ!$L$34:$L$777,СВЦЭМ!$A$34:$A$777,$A412,СВЦЭМ!$B$34:$B$777,U$401)+'СЕТ СН'!$F$13-'СЕТ СН'!$F$21</f>
        <v>97.824525320000021</v>
      </c>
      <c r="V412" s="37">
        <f>SUMIFS(СВЦЭМ!$L$34:$L$777,СВЦЭМ!$A$34:$A$777,$A412,СВЦЭМ!$B$34:$B$777,V$401)+'СЕТ СН'!$F$13-'СЕТ СН'!$F$21</f>
        <v>73.461389550000035</v>
      </c>
      <c r="W412" s="37">
        <f>SUMIFS(СВЦЭМ!$L$34:$L$777,СВЦЭМ!$A$34:$A$777,$A412,СВЦЭМ!$B$34:$B$777,W$401)+'СЕТ СН'!$F$13-'СЕТ СН'!$F$21</f>
        <v>30.233953300000053</v>
      </c>
      <c r="X412" s="37">
        <f>SUMIFS(СВЦЭМ!$L$34:$L$777,СВЦЭМ!$A$34:$A$777,$A412,СВЦЭМ!$B$34:$B$777,X$401)+'СЕТ СН'!$F$13-'СЕТ СН'!$F$21</f>
        <v>5.5273172700000259</v>
      </c>
      <c r="Y412" s="37">
        <f>SUMIFS(СВЦЭМ!$L$34:$L$777,СВЦЭМ!$A$34:$A$777,$A412,СВЦЭМ!$B$34:$B$777,Y$401)+'СЕТ СН'!$F$13-'СЕТ СН'!$F$21</f>
        <v>88.521327209999981</v>
      </c>
    </row>
    <row r="413" spans="1:27" ht="15.75" x14ac:dyDescent="0.2">
      <c r="A413" s="36">
        <f t="shared" si="11"/>
        <v>43020</v>
      </c>
      <c r="B413" s="37">
        <f>SUMIFS(СВЦЭМ!$L$34:$L$777,СВЦЭМ!$A$34:$A$777,$A413,СВЦЭМ!$B$34:$B$777,B$401)+'СЕТ СН'!$F$13-'СЕТ СН'!$F$21</f>
        <v>151.62180310999997</v>
      </c>
      <c r="C413" s="37">
        <f>SUMIFS(СВЦЭМ!$L$34:$L$777,СВЦЭМ!$A$34:$A$777,$A413,СВЦЭМ!$B$34:$B$777,C$401)+'СЕТ СН'!$F$13-'СЕТ СН'!$F$21</f>
        <v>193.06448111999998</v>
      </c>
      <c r="D413" s="37">
        <f>SUMIFS(СВЦЭМ!$L$34:$L$777,СВЦЭМ!$A$34:$A$777,$A413,СВЦЭМ!$B$34:$B$777,D$401)+'СЕТ СН'!$F$13-'СЕТ СН'!$F$21</f>
        <v>217.16583056000002</v>
      </c>
      <c r="E413" s="37">
        <f>SUMIFS(СВЦЭМ!$L$34:$L$777,СВЦЭМ!$A$34:$A$777,$A413,СВЦЭМ!$B$34:$B$777,E$401)+'СЕТ СН'!$F$13-'СЕТ СН'!$F$21</f>
        <v>227.86008637999998</v>
      </c>
      <c r="F413" s="37">
        <f>SUMIFS(СВЦЭМ!$L$34:$L$777,СВЦЭМ!$A$34:$A$777,$A413,СВЦЭМ!$B$34:$B$777,F$401)+'СЕТ СН'!$F$13-'СЕТ СН'!$F$21</f>
        <v>230.30141958000002</v>
      </c>
      <c r="G413" s="37">
        <f>SUMIFS(СВЦЭМ!$L$34:$L$777,СВЦЭМ!$A$34:$A$777,$A413,СВЦЭМ!$B$34:$B$777,G$401)+'СЕТ СН'!$F$13-'СЕТ СН'!$F$21</f>
        <v>193.17282951000004</v>
      </c>
      <c r="H413" s="37">
        <f>SUMIFS(СВЦЭМ!$L$34:$L$777,СВЦЭМ!$A$34:$A$777,$A413,СВЦЭМ!$B$34:$B$777,H$401)+'СЕТ СН'!$F$13-'СЕТ СН'!$F$21</f>
        <v>126.90101726</v>
      </c>
      <c r="I413" s="37">
        <f>SUMIFS(СВЦЭМ!$L$34:$L$777,СВЦЭМ!$A$34:$A$777,$A413,СВЦЭМ!$B$34:$B$777,I$401)+'СЕТ СН'!$F$13-'СЕТ СН'!$F$21</f>
        <v>61.456538909999949</v>
      </c>
      <c r="J413" s="37">
        <f>SUMIFS(СВЦЭМ!$L$34:$L$777,СВЦЭМ!$A$34:$A$777,$A413,СВЦЭМ!$B$34:$B$777,J$401)+'СЕТ СН'!$F$13-'СЕТ СН'!$F$21</f>
        <v>23.033486779999976</v>
      </c>
      <c r="K413" s="37">
        <f>SUMIFS(СВЦЭМ!$L$34:$L$777,СВЦЭМ!$A$34:$A$777,$A413,СВЦЭМ!$B$34:$B$777,K$401)+'СЕТ СН'!$F$13-'СЕТ СН'!$F$21</f>
        <v>24.076015350000034</v>
      </c>
      <c r="L413" s="37">
        <f>SUMIFS(СВЦЭМ!$L$34:$L$777,СВЦЭМ!$A$34:$A$777,$A413,СВЦЭМ!$B$34:$B$777,L$401)+'СЕТ СН'!$F$13-'СЕТ СН'!$F$21</f>
        <v>47.965769160000036</v>
      </c>
      <c r="M413" s="37">
        <f>SUMIFS(СВЦЭМ!$L$34:$L$777,СВЦЭМ!$A$34:$A$777,$A413,СВЦЭМ!$B$34:$B$777,M$401)+'СЕТ СН'!$F$13-'СЕТ СН'!$F$21</f>
        <v>54.487764969999944</v>
      </c>
      <c r="N413" s="37">
        <f>SUMIFS(СВЦЭМ!$L$34:$L$777,СВЦЭМ!$A$34:$A$777,$A413,СВЦЭМ!$B$34:$B$777,N$401)+'СЕТ СН'!$F$13-'СЕТ СН'!$F$21</f>
        <v>44.614576850000049</v>
      </c>
      <c r="O413" s="37">
        <f>SUMIFS(СВЦЭМ!$L$34:$L$777,СВЦЭМ!$A$34:$A$777,$A413,СВЦЭМ!$B$34:$B$777,O$401)+'СЕТ СН'!$F$13-'СЕТ СН'!$F$21</f>
        <v>41.579460390000008</v>
      </c>
      <c r="P413" s="37">
        <f>SUMIFS(СВЦЭМ!$L$34:$L$777,СВЦЭМ!$A$34:$A$777,$A413,СВЦЭМ!$B$34:$B$777,P$401)+'СЕТ СН'!$F$13-'СЕТ СН'!$F$21</f>
        <v>37.199012039999957</v>
      </c>
      <c r="Q413" s="37">
        <f>SUMIFS(СВЦЭМ!$L$34:$L$777,СВЦЭМ!$A$34:$A$777,$A413,СВЦЭМ!$B$34:$B$777,Q$401)+'СЕТ СН'!$F$13-'СЕТ СН'!$F$21</f>
        <v>33.423757049999949</v>
      </c>
      <c r="R413" s="37">
        <f>SUMIFS(СВЦЭМ!$L$34:$L$777,СВЦЭМ!$A$34:$A$777,$A413,СВЦЭМ!$B$34:$B$777,R$401)+'СЕТ СН'!$F$13-'СЕТ СН'!$F$21</f>
        <v>30.776241329999948</v>
      </c>
      <c r="S413" s="37">
        <f>SUMIFS(СВЦЭМ!$L$34:$L$777,СВЦЭМ!$A$34:$A$777,$A413,СВЦЭМ!$B$34:$B$777,S$401)+'СЕТ СН'!$F$13-'СЕТ СН'!$F$21</f>
        <v>41.729589710000027</v>
      </c>
      <c r="T413" s="37">
        <f>SUMIFS(СВЦЭМ!$L$34:$L$777,СВЦЭМ!$A$34:$A$777,$A413,СВЦЭМ!$B$34:$B$777,T$401)+'СЕТ СН'!$F$13-'СЕТ СН'!$F$21</f>
        <v>65.790732720000051</v>
      </c>
      <c r="U413" s="37">
        <f>SUMIFS(СВЦЭМ!$L$34:$L$777,СВЦЭМ!$A$34:$A$777,$A413,СВЦЭМ!$B$34:$B$777,U$401)+'СЕТ СН'!$F$13-'СЕТ СН'!$F$21</f>
        <v>86.023467709999977</v>
      </c>
      <c r="V413" s="37">
        <f>SUMIFS(СВЦЭМ!$L$34:$L$777,СВЦЭМ!$A$34:$A$777,$A413,СВЦЭМ!$B$34:$B$777,V$401)+'СЕТ СН'!$F$13-'СЕТ СН'!$F$21</f>
        <v>72.954121009999994</v>
      </c>
      <c r="W413" s="37">
        <f>SUMIFS(СВЦЭМ!$L$34:$L$777,СВЦЭМ!$A$34:$A$777,$A413,СВЦЭМ!$B$34:$B$777,W$401)+'СЕТ СН'!$F$13-'СЕТ СН'!$F$21</f>
        <v>39.538094870000009</v>
      </c>
      <c r="X413" s="37">
        <f>SUMIFS(СВЦЭМ!$L$34:$L$777,СВЦЭМ!$A$34:$A$777,$A413,СВЦЭМ!$B$34:$B$777,X$401)+'СЕТ СН'!$F$13-'СЕТ СН'!$F$21</f>
        <v>8.379177039999945</v>
      </c>
      <c r="Y413" s="37">
        <f>SUMIFS(СВЦЭМ!$L$34:$L$777,СВЦЭМ!$A$34:$A$777,$A413,СВЦЭМ!$B$34:$B$777,Y$401)+'СЕТ СН'!$F$13-'СЕТ СН'!$F$21</f>
        <v>76.511383980000005</v>
      </c>
    </row>
    <row r="414" spans="1:27" ht="15.75" x14ac:dyDescent="0.2">
      <c r="A414" s="36">
        <f t="shared" si="11"/>
        <v>43021</v>
      </c>
      <c r="B414" s="37">
        <f>SUMIFS(СВЦЭМ!$L$34:$L$777,СВЦЭМ!$A$34:$A$777,$A414,СВЦЭМ!$B$34:$B$777,B$401)+'СЕТ СН'!$F$13-'СЕТ СН'!$F$21</f>
        <v>148.8125632</v>
      </c>
      <c r="C414" s="37">
        <f>SUMIFS(СВЦЭМ!$L$34:$L$777,СВЦЭМ!$A$34:$A$777,$A414,СВЦЭМ!$B$34:$B$777,C$401)+'СЕТ СН'!$F$13-'СЕТ СН'!$F$21</f>
        <v>146.61342047999995</v>
      </c>
      <c r="D414" s="37">
        <f>SUMIFS(СВЦЭМ!$L$34:$L$777,СВЦЭМ!$A$34:$A$777,$A414,СВЦЭМ!$B$34:$B$777,D$401)+'СЕТ СН'!$F$13-'СЕТ СН'!$F$21</f>
        <v>181.69898066999997</v>
      </c>
      <c r="E414" s="37">
        <f>SUMIFS(СВЦЭМ!$L$34:$L$777,СВЦЭМ!$A$34:$A$777,$A414,СВЦЭМ!$B$34:$B$777,E$401)+'СЕТ СН'!$F$13-'СЕТ СН'!$F$21</f>
        <v>240.01940354999999</v>
      </c>
      <c r="F414" s="37">
        <f>SUMIFS(СВЦЭМ!$L$34:$L$777,СВЦЭМ!$A$34:$A$777,$A414,СВЦЭМ!$B$34:$B$777,F$401)+'СЕТ СН'!$F$13-'СЕТ СН'!$F$21</f>
        <v>262.11943742000005</v>
      </c>
      <c r="G414" s="37">
        <f>SUMIFS(СВЦЭМ!$L$34:$L$777,СВЦЭМ!$A$34:$A$777,$A414,СВЦЭМ!$B$34:$B$777,G$401)+'СЕТ СН'!$F$13-'СЕТ СН'!$F$21</f>
        <v>236.49507062999999</v>
      </c>
      <c r="H414" s="37">
        <f>SUMIFS(СВЦЭМ!$L$34:$L$777,СВЦЭМ!$A$34:$A$777,$A414,СВЦЭМ!$B$34:$B$777,H$401)+'СЕТ СН'!$F$13-'СЕТ СН'!$F$21</f>
        <v>168.51034202000005</v>
      </c>
      <c r="I414" s="37">
        <f>SUMIFS(СВЦЭМ!$L$34:$L$777,СВЦЭМ!$A$34:$A$777,$A414,СВЦЭМ!$B$34:$B$777,I$401)+'СЕТ СН'!$F$13-'СЕТ СН'!$F$21</f>
        <v>119.02629678999995</v>
      </c>
      <c r="J414" s="37">
        <f>SUMIFS(СВЦЭМ!$L$34:$L$777,СВЦЭМ!$A$34:$A$777,$A414,СВЦЭМ!$B$34:$B$777,J$401)+'СЕТ СН'!$F$13-'СЕТ СН'!$F$21</f>
        <v>79.819340030000035</v>
      </c>
      <c r="K414" s="37">
        <f>SUMIFS(СВЦЭМ!$L$34:$L$777,СВЦЭМ!$A$34:$A$777,$A414,СВЦЭМ!$B$34:$B$777,K$401)+'СЕТ СН'!$F$13-'СЕТ СН'!$F$21</f>
        <v>33.461178229999973</v>
      </c>
      <c r="L414" s="37">
        <f>SUMIFS(СВЦЭМ!$L$34:$L$777,СВЦЭМ!$A$34:$A$777,$A414,СВЦЭМ!$B$34:$B$777,L$401)+'СЕТ СН'!$F$13-'СЕТ СН'!$F$21</f>
        <v>39.964585909999983</v>
      </c>
      <c r="M414" s="37">
        <f>SUMIFS(СВЦЭМ!$L$34:$L$777,СВЦЭМ!$A$34:$A$777,$A414,СВЦЭМ!$B$34:$B$777,M$401)+'СЕТ СН'!$F$13-'СЕТ СН'!$F$21</f>
        <v>42.915397180000014</v>
      </c>
      <c r="N414" s="37">
        <f>SUMIFS(СВЦЭМ!$L$34:$L$777,СВЦЭМ!$A$34:$A$777,$A414,СВЦЭМ!$B$34:$B$777,N$401)+'СЕТ СН'!$F$13-'СЕТ СН'!$F$21</f>
        <v>32.889358349999952</v>
      </c>
      <c r="O414" s="37">
        <f>SUMIFS(СВЦЭМ!$L$34:$L$777,СВЦЭМ!$A$34:$A$777,$A414,СВЦЭМ!$B$34:$B$777,O$401)+'СЕТ СН'!$F$13-'СЕТ СН'!$F$21</f>
        <v>28.237707669999963</v>
      </c>
      <c r="P414" s="37">
        <f>SUMIFS(СВЦЭМ!$L$34:$L$777,СВЦЭМ!$A$34:$A$777,$A414,СВЦЭМ!$B$34:$B$777,P$401)+'СЕТ СН'!$F$13-'СЕТ СН'!$F$21</f>
        <v>22.974298139999974</v>
      </c>
      <c r="Q414" s="37">
        <f>SUMIFS(СВЦЭМ!$L$34:$L$777,СВЦЭМ!$A$34:$A$777,$A414,СВЦЭМ!$B$34:$B$777,Q$401)+'СЕТ СН'!$F$13-'СЕТ СН'!$F$21</f>
        <v>20.504052320000028</v>
      </c>
      <c r="R414" s="37">
        <f>SUMIFS(СВЦЭМ!$L$34:$L$777,СВЦЭМ!$A$34:$A$777,$A414,СВЦЭМ!$B$34:$B$777,R$401)+'СЕТ СН'!$F$13-'СЕТ СН'!$F$21</f>
        <v>19.309715350000033</v>
      </c>
      <c r="S414" s="37">
        <f>SUMIFS(СВЦЭМ!$L$34:$L$777,СВЦЭМ!$A$34:$A$777,$A414,СВЦЭМ!$B$34:$B$777,S$401)+'СЕТ СН'!$F$13-'СЕТ СН'!$F$21</f>
        <v>33.78431384999999</v>
      </c>
      <c r="T414" s="37">
        <f>SUMIFS(СВЦЭМ!$L$34:$L$777,СВЦЭМ!$A$34:$A$777,$A414,СВЦЭМ!$B$34:$B$777,T$401)+'СЕТ СН'!$F$13-'СЕТ СН'!$F$21</f>
        <v>62.981456539999954</v>
      </c>
      <c r="U414" s="37">
        <f>SUMIFS(СВЦЭМ!$L$34:$L$777,СВЦЭМ!$A$34:$A$777,$A414,СВЦЭМ!$B$34:$B$777,U$401)+'СЕТ СН'!$F$13-'СЕТ СН'!$F$21</f>
        <v>83.47146631999999</v>
      </c>
      <c r="V414" s="37">
        <f>SUMIFS(СВЦЭМ!$L$34:$L$777,СВЦЭМ!$A$34:$A$777,$A414,СВЦЭМ!$B$34:$B$777,V$401)+'СЕТ СН'!$F$13-'СЕТ СН'!$F$21</f>
        <v>67.521722169999975</v>
      </c>
      <c r="W414" s="37">
        <f>SUMIFS(СВЦЭМ!$L$34:$L$777,СВЦЭМ!$A$34:$A$777,$A414,СВЦЭМ!$B$34:$B$777,W$401)+'СЕТ СН'!$F$13-'СЕТ СН'!$F$21</f>
        <v>32.43957254999998</v>
      </c>
      <c r="X414" s="37">
        <f>SUMIFS(СВЦЭМ!$L$34:$L$777,СВЦЭМ!$A$34:$A$777,$A414,СВЦЭМ!$B$34:$B$777,X$401)+'СЕТ СН'!$F$13-'СЕТ СН'!$F$21</f>
        <v>35.060482959999945</v>
      </c>
      <c r="Y414" s="37">
        <f>SUMIFS(СВЦЭМ!$L$34:$L$777,СВЦЭМ!$A$34:$A$777,$A414,СВЦЭМ!$B$34:$B$777,Y$401)+'СЕТ СН'!$F$13-'СЕТ СН'!$F$21</f>
        <v>129.92780850999998</v>
      </c>
    </row>
    <row r="415" spans="1:27" ht="15.75" x14ac:dyDescent="0.2">
      <c r="A415" s="36">
        <f t="shared" si="11"/>
        <v>43022</v>
      </c>
      <c r="B415" s="37">
        <f>SUMIFS(СВЦЭМ!$L$34:$L$777,СВЦЭМ!$A$34:$A$777,$A415,СВЦЭМ!$B$34:$B$777,B$401)+'СЕТ СН'!$F$13-'СЕТ СН'!$F$21</f>
        <v>195.69439737000005</v>
      </c>
      <c r="C415" s="37">
        <f>SUMIFS(СВЦЭМ!$L$34:$L$777,СВЦЭМ!$A$34:$A$777,$A415,СВЦЭМ!$B$34:$B$777,C$401)+'СЕТ СН'!$F$13-'СЕТ СН'!$F$21</f>
        <v>245.73163222000005</v>
      </c>
      <c r="D415" s="37">
        <f>SUMIFS(СВЦЭМ!$L$34:$L$777,СВЦЭМ!$A$34:$A$777,$A415,СВЦЭМ!$B$34:$B$777,D$401)+'СЕТ СН'!$F$13-'СЕТ СН'!$F$21</f>
        <v>231.73856662000003</v>
      </c>
      <c r="E415" s="37">
        <f>SUMIFS(СВЦЭМ!$L$34:$L$777,СВЦЭМ!$A$34:$A$777,$A415,СВЦЭМ!$B$34:$B$777,E$401)+'СЕТ СН'!$F$13-'СЕТ СН'!$F$21</f>
        <v>247.09235113</v>
      </c>
      <c r="F415" s="37">
        <f>SUMIFS(СВЦЭМ!$L$34:$L$777,СВЦЭМ!$A$34:$A$777,$A415,СВЦЭМ!$B$34:$B$777,F$401)+'СЕТ СН'!$F$13-'СЕТ СН'!$F$21</f>
        <v>243.15126806000001</v>
      </c>
      <c r="G415" s="37">
        <f>SUMIFS(СВЦЭМ!$L$34:$L$777,СВЦЭМ!$A$34:$A$777,$A415,СВЦЭМ!$B$34:$B$777,G$401)+'СЕТ СН'!$F$13-'СЕТ СН'!$F$21</f>
        <v>234.54434149999997</v>
      </c>
      <c r="H415" s="37">
        <f>SUMIFS(СВЦЭМ!$L$34:$L$777,СВЦЭМ!$A$34:$A$777,$A415,СВЦЭМ!$B$34:$B$777,H$401)+'СЕТ СН'!$F$13-'СЕТ СН'!$F$21</f>
        <v>201.87500031000002</v>
      </c>
      <c r="I415" s="37">
        <f>SUMIFS(СВЦЭМ!$L$34:$L$777,СВЦЭМ!$A$34:$A$777,$A415,СВЦЭМ!$B$34:$B$777,I$401)+'СЕТ СН'!$F$13-'СЕТ СН'!$F$21</f>
        <v>161.59510109999997</v>
      </c>
      <c r="J415" s="37">
        <f>SUMIFS(СВЦЭМ!$L$34:$L$777,СВЦЭМ!$A$34:$A$777,$A415,СВЦЭМ!$B$34:$B$777,J$401)+'СЕТ СН'!$F$13-'СЕТ СН'!$F$21</f>
        <v>71.263704960000041</v>
      </c>
      <c r="K415" s="37">
        <f>SUMIFS(СВЦЭМ!$L$34:$L$777,СВЦЭМ!$A$34:$A$777,$A415,СВЦЭМ!$B$34:$B$777,K$401)+'СЕТ СН'!$F$13-'СЕТ СН'!$F$21</f>
        <v>2.5464326699999447</v>
      </c>
      <c r="L415" s="37">
        <f>SUMIFS(СВЦЭМ!$L$34:$L$777,СВЦЭМ!$A$34:$A$777,$A415,СВЦЭМ!$B$34:$B$777,L$401)+'СЕТ СН'!$F$13-'СЕТ СН'!$F$21</f>
        <v>27.683882039999958</v>
      </c>
      <c r="M415" s="37">
        <f>SUMIFS(СВЦЭМ!$L$34:$L$777,СВЦЭМ!$A$34:$A$777,$A415,СВЦЭМ!$B$34:$B$777,M$401)+'СЕТ СН'!$F$13-'СЕТ СН'!$F$21</f>
        <v>37.683921260000034</v>
      </c>
      <c r="N415" s="37">
        <f>SUMIFS(СВЦЭМ!$L$34:$L$777,СВЦЭМ!$A$34:$A$777,$A415,СВЦЭМ!$B$34:$B$777,N$401)+'СЕТ СН'!$F$13-'СЕТ СН'!$F$21</f>
        <v>27.036943999999949</v>
      </c>
      <c r="O415" s="37">
        <f>SUMIFS(СВЦЭМ!$L$34:$L$777,СВЦЭМ!$A$34:$A$777,$A415,СВЦЭМ!$B$34:$B$777,O$401)+'СЕТ СН'!$F$13-'СЕТ СН'!$F$21</f>
        <v>19.837369950000038</v>
      </c>
      <c r="P415" s="37">
        <f>SUMIFS(СВЦЭМ!$L$34:$L$777,СВЦЭМ!$A$34:$A$777,$A415,СВЦЭМ!$B$34:$B$777,P$401)+'СЕТ СН'!$F$13-'СЕТ СН'!$F$21</f>
        <v>15.882124330000011</v>
      </c>
      <c r="Q415" s="37">
        <f>SUMIFS(СВЦЭМ!$L$34:$L$777,СВЦЭМ!$A$34:$A$777,$A415,СВЦЭМ!$B$34:$B$777,Q$401)+'СЕТ СН'!$F$13-'СЕТ СН'!$F$21</f>
        <v>14.924132910000026</v>
      </c>
      <c r="R415" s="37">
        <f>SUMIFS(СВЦЭМ!$L$34:$L$777,СВЦЭМ!$A$34:$A$777,$A415,СВЦЭМ!$B$34:$B$777,R$401)+'СЕТ СН'!$F$13-'СЕТ СН'!$F$21</f>
        <v>11.109333149999998</v>
      </c>
      <c r="S415" s="37">
        <f>SUMIFS(СВЦЭМ!$L$34:$L$777,СВЦЭМ!$A$34:$A$777,$A415,СВЦЭМ!$B$34:$B$777,S$401)+'СЕТ СН'!$F$13-'СЕТ СН'!$F$21</f>
        <v>24.737972180000042</v>
      </c>
      <c r="T415" s="37">
        <f>SUMIFS(СВЦЭМ!$L$34:$L$777,СВЦЭМ!$A$34:$A$777,$A415,СВЦЭМ!$B$34:$B$777,T$401)+'СЕТ СН'!$F$13-'СЕТ СН'!$F$21</f>
        <v>57.940234880000048</v>
      </c>
      <c r="U415" s="37">
        <f>SUMIFS(СВЦЭМ!$L$34:$L$777,СВЦЭМ!$A$34:$A$777,$A415,СВЦЭМ!$B$34:$B$777,U$401)+'СЕТ СН'!$F$13-'СЕТ СН'!$F$21</f>
        <v>83.002366589999951</v>
      </c>
      <c r="V415" s="37">
        <f>SUMIFS(СВЦЭМ!$L$34:$L$777,СВЦЭМ!$A$34:$A$777,$A415,СВЦЭМ!$B$34:$B$777,V$401)+'СЕТ СН'!$F$13-'СЕТ СН'!$F$21</f>
        <v>53.984748569999965</v>
      </c>
      <c r="W415" s="37">
        <f>SUMIFS(СВЦЭМ!$L$34:$L$777,СВЦЭМ!$A$34:$A$777,$A415,СВЦЭМ!$B$34:$B$777,W$401)+'СЕТ СН'!$F$13-'СЕТ СН'!$F$21</f>
        <v>13.875829110000041</v>
      </c>
      <c r="X415" s="37">
        <f>SUMIFS(СВЦЭМ!$L$34:$L$777,СВЦЭМ!$A$34:$A$777,$A415,СВЦЭМ!$B$34:$B$777,X$401)+'СЕТ СН'!$F$13-'СЕТ СН'!$F$21</f>
        <v>41.251245209999979</v>
      </c>
      <c r="Y415" s="37">
        <f>SUMIFS(СВЦЭМ!$L$34:$L$777,СВЦЭМ!$A$34:$A$777,$A415,СВЦЭМ!$B$34:$B$777,Y$401)+'СЕТ СН'!$F$13-'СЕТ СН'!$F$21</f>
        <v>126.36141237000004</v>
      </c>
    </row>
    <row r="416" spans="1:27" ht="15.75" x14ac:dyDescent="0.2">
      <c r="A416" s="36">
        <f t="shared" si="11"/>
        <v>43023</v>
      </c>
      <c r="B416" s="37">
        <f>SUMIFS(СВЦЭМ!$L$34:$L$777,СВЦЭМ!$A$34:$A$777,$A416,СВЦЭМ!$B$34:$B$777,B$401)+'СЕТ СН'!$F$13-'СЕТ СН'!$F$21</f>
        <v>170.06887139000003</v>
      </c>
      <c r="C416" s="37">
        <f>SUMIFS(СВЦЭМ!$L$34:$L$777,СВЦЭМ!$A$34:$A$777,$A416,СВЦЭМ!$B$34:$B$777,C$401)+'СЕТ СН'!$F$13-'СЕТ СН'!$F$21</f>
        <v>213.87817561999998</v>
      </c>
      <c r="D416" s="37">
        <f>SUMIFS(СВЦЭМ!$L$34:$L$777,СВЦЭМ!$A$34:$A$777,$A416,СВЦЭМ!$B$34:$B$777,D$401)+'СЕТ СН'!$F$13-'СЕТ СН'!$F$21</f>
        <v>243.92824870000004</v>
      </c>
      <c r="E416" s="37">
        <f>SUMIFS(СВЦЭМ!$L$34:$L$777,СВЦЭМ!$A$34:$A$777,$A416,СВЦЭМ!$B$34:$B$777,E$401)+'СЕТ СН'!$F$13-'СЕТ СН'!$F$21</f>
        <v>257.00148164999996</v>
      </c>
      <c r="F416" s="37">
        <f>SUMIFS(СВЦЭМ!$L$34:$L$777,СВЦЭМ!$A$34:$A$777,$A416,СВЦЭМ!$B$34:$B$777,F$401)+'СЕТ СН'!$F$13-'СЕТ СН'!$F$21</f>
        <v>256.80323209000005</v>
      </c>
      <c r="G416" s="37">
        <f>SUMIFS(СВЦЭМ!$L$34:$L$777,СВЦЭМ!$A$34:$A$777,$A416,СВЦЭМ!$B$34:$B$777,G$401)+'СЕТ СН'!$F$13-'СЕТ СН'!$F$21</f>
        <v>234.74743595999996</v>
      </c>
      <c r="H416" s="37">
        <f>SUMIFS(СВЦЭМ!$L$34:$L$777,СВЦЭМ!$A$34:$A$777,$A416,СВЦЭМ!$B$34:$B$777,H$401)+'СЕТ СН'!$F$13-'СЕТ СН'!$F$21</f>
        <v>211.65655159999994</v>
      </c>
      <c r="I416" s="37">
        <f>SUMIFS(СВЦЭМ!$L$34:$L$777,СВЦЭМ!$A$34:$A$777,$A416,СВЦЭМ!$B$34:$B$777,I$401)+'СЕТ СН'!$F$13-'СЕТ СН'!$F$21</f>
        <v>181.96284469</v>
      </c>
      <c r="J416" s="37">
        <f>SUMIFS(СВЦЭМ!$L$34:$L$777,СВЦЭМ!$A$34:$A$777,$A416,СВЦЭМ!$B$34:$B$777,J$401)+'СЕТ СН'!$F$13-'СЕТ СН'!$F$21</f>
        <v>84.135197240000025</v>
      </c>
      <c r="K416" s="37">
        <f>SUMIFS(СВЦЭМ!$L$34:$L$777,СВЦЭМ!$A$34:$A$777,$A416,СВЦЭМ!$B$34:$B$777,K$401)+'СЕТ СН'!$F$13-'СЕТ СН'!$F$21</f>
        <v>1.9760267799999838</v>
      </c>
      <c r="L416" s="37">
        <f>SUMIFS(СВЦЭМ!$L$34:$L$777,СВЦЭМ!$A$34:$A$777,$A416,СВЦЭМ!$B$34:$B$777,L$401)+'СЕТ СН'!$F$13-'СЕТ СН'!$F$21</f>
        <v>16.816909440000018</v>
      </c>
      <c r="M416" s="37">
        <f>SUMIFS(СВЦЭМ!$L$34:$L$777,СВЦЭМ!$A$34:$A$777,$A416,СВЦЭМ!$B$34:$B$777,M$401)+'СЕТ СН'!$F$13-'СЕТ СН'!$F$21</f>
        <v>23.123110419999989</v>
      </c>
      <c r="N416" s="37">
        <f>SUMIFS(СВЦЭМ!$L$34:$L$777,СВЦЭМ!$A$34:$A$777,$A416,СВЦЭМ!$B$34:$B$777,N$401)+'СЕТ СН'!$F$13-'СЕТ СН'!$F$21</f>
        <v>12.019927800000005</v>
      </c>
      <c r="O416" s="37">
        <f>SUMIFS(СВЦЭМ!$L$34:$L$777,СВЦЭМ!$A$34:$A$777,$A416,СВЦЭМ!$B$34:$B$777,O$401)+'СЕТ СН'!$F$13-'СЕТ СН'!$F$21</f>
        <v>4.8212047800000164</v>
      </c>
      <c r="P416" s="37">
        <f>SUMIFS(СВЦЭМ!$L$34:$L$777,СВЦЭМ!$A$34:$A$777,$A416,СВЦЭМ!$B$34:$B$777,P$401)+'СЕТ СН'!$F$13-'СЕТ СН'!$F$21</f>
        <v>9.4551929999965978E-2</v>
      </c>
      <c r="Q416" s="37">
        <f>SUMIFS(СВЦЭМ!$L$34:$L$777,СВЦЭМ!$A$34:$A$777,$A416,СВЦЭМ!$B$34:$B$777,Q$401)+'СЕТ СН'!$F$13-'СЕТ СН'!$F$21</f>
        <v>-1.6820811000000049</v>
      </c>
      <c r="R416" s="37">
        <f>SUMIFS(СВЦЭМ!$L$34:$L$777,СВЦЭМ!$A$34:$A$777,$A416,СВЦЭМ!$B$34:$B$777,R$401)+'СЕТ СН'!$F$13-'СЕТ СН'!$F$21</f>
        <v>-1.5674598499999775</v>
      </c>
      <c r="S416" s="37">
        <f>SUMIFS(СВЦЭМ!$L$34:$L$777,СВЦЭМ!$A$34:$A$777,$A416,СВЦЭМ!$B$34:$B$777,S$401)+'СЕТ СН'!$F$13-'СЕТ СН'!$F$21</f>
        <v>18.625183760000027</v>
      </c>
      <c r="T416" s="37">
        <f>SUMIFS(СВЦЭМ!$L$34:$L$777,СВЦЭМ!$A$34:$A$777,$A416,СВЦЭМ!$B$34:$B$777,T$401)+'СЕТ СН'!$F$13-'СЕТ СН'!$F$21</f>
        <v>52.015403109999966</v>
      </c>
      <c r="U416" s="37">
        <f>SUMIFS(СВЦЭМ!$L$34:$L$777,СВЦЭМ!$A$34:$A$777,$A416,СВЦЭМ!$B$34:$B$777,U$401)+'СЕТ СН'!$F$13-'СЕТ СН'!$F$21</f>
        <v>78.034745590000057</v>
      </c>
      <c r="V416" s="37">
        <f>SUMIFS(СВЦЭМ!$L$34:$L$777,СВЦЭМ!$A$34:$A$777,$A416,СВЦЭМ!$B$34:$B$777,V$401)+'СЕТ СН'!$F$13-'СЕТ СН'!$F$21</f>
        <v>63.713774869999952</v>
      </c>
      <c r="W416" s="37">
        <f>SUMIFS(СВЦЭМ!$L$34:$L$777,СВЦЭМ!$A$34:$A$777,$A416,СВЦЭМ!$B$34:$B$777,W$401)+'СЕТ СН'!$F$13-'СЕТ СН'!$F$21</f>
        <v>29.028971700000056</v>
      </c>
      <c r="X416" s="37">
        <f>SUMIFS(СВЦЭМ!$L$34:$L$777,СВЦЭМ!$A$34:$A$777,$A416,СВЦЭМ!$B$34:$B$777,X$401)+'СЕТ СН'!$F$13-'СЕТ СН'!$F$21</f>
        <v>16.32287617999998</v>
      </c>
      <c r="Y416" s="37">
        <f>SUMIFS(СВЦЭМ!$L$34:$L$777,СВЦЭМ!$A$34:$A$777,$A416,СВЦЭМ!$B$34:$B$777,Y$401)+'СЕТ СН'!$F$13-'СЕТ СН'!$F$21</f>
        <v>96.051053300000035</v>
      </c>
    </row>
    <row r="417" spans="1:25" ht="15.75" x14ac:dyDescent="0.2">
      <c r="A417" s="36">
        <f t="shared" si="11"/>
        <v>43024</v>
      </c>
      <c r="B417" s="37">
        <f>SUMIFS(СВЦЭМ!$L$34:$L$777,СВЦЭМ!$A$34:$A$777,$A417,СВЦЭМ!$B$34:$B$777,B$401)+'СЕТ СН'!$F$13-'СЕТ СН'!$F$21</f>
        <v>121.64959661</v>
      </c>
      <c r="C417" s="37">
        <f>SUMIFS(СВЦЭМ!$L$34:$L$777,СВЦЭМ!$A$34:$A$777,$A417,СВЦЭМ!$B$34:$B$777,C$401)+'СЕТ СН'!$F$13-'СЕТ СН'!$F$21</f>
        <v>151.41104514999995</v>
      </c>
      <c r="D417" s="37">
        <f>SUMIFS(СВЦЭМ!$L$34:$L$777,СВЦЭМ!$A$34:$A$777,$A417,СВЦЭМ!$B$34:$B$777,D$401)+'СЕТ СН'!$F$13-'СЕТ СН'!$F$21</f>
        <v>176.65090035000003</v>
      </c>
      <c r="E417" s="37">
        <f>SUMIFS(СВЦЭМ!$L$34:$L$777,СВЦЭМ!$A$34:$A$777,$A417,СВЦЭМ!$B$34:$B$777,E$401)+'СЕТ СН'!$F$13-'СЕТ СН'!$F$21</f>
        <v>187.88661948000004</v>
      </c>
      <c r="F417" s="37">
        <f>SUMIFS(СВЦЭМ!$L$34:$L$777,СВЦЭМ!$A$34:$A$777,$A417,СВЦЭМ!$B$34:$B$777,F$401)+'СЕТ СН'!$F$13-'СЕТ СН'!$F$21</f>
        <v>184.36414316000003</v>
      </c>
      <c r="G417" s="37">
        <f>SUMIFS(СВЦЭМ!$L$34:$L$777,СВЦЭМ!$A$34:$A$777,$A417,СВЦЭМ!$B$34:$B$777,G$401)+'СЕТ СН'!$F$13-'СЕТ СН'!$F$21</f>
        <v>160.69140992999996</v>
      </c>
      <c r="H417" s="37">
        <f>SUMIFS(СВЦЭМ!$L$34:$L$777,СВЦЭМ!$A$34:$A$777,$A417,СВЦЭМ!$B$34:$B$777,H$401)+'СЕТ СН'!$F$13-'СЕТ СН'!$F$21</f>
        <v>157.36397969999996</v>
      </c>
      <c r="I417" s="37">
        <f>SUMIFS(СВЦЭМ!$L$34:$L$777,СВЦЭМ!$A$34:$A$777,$A417,СВЦЭМ!$B$34:$B$777,I$401)+'СЕТ СН'!$F$13-'СЕТ СН'!$F$21</f>
        <v>146.01770433000002</v>
      </c>
      <c r="J417" s="37">
        <f>SUMIFS(СВЦЭМ!$L$34:$L$777,СВЦЭМ!$A$34:$A$777,$A417,СВЦЭМ!$B$34:$B$777,J$401)+'СЕТ СН'!$F$13-'СЕТ СН'!$F$21</f>
        <v>113.47253775000001</v>
      </c>
      <c r="K417" s="37">
        <f>SUMIFS(СВЦЭМ!$L$34:$L$777,СВЦЭМ!$A$34:$A$777,$A417,СВЦЭМ!$B$34:$B$777,K$401)+'СЕТ СН'!$F$13-'СЕТ СН'!$F$21</f>
        <v>61.756983200000036</v>
      </c>
      <c r="L417" s="37">
        <f>SUMIFS(СВЦЭМ!$L$34:$L$777,СВЦЭМ!$A$34:$A$777,$A417,СВЦЭМ!$B$34:$B$777,L$401)+'СЕТ СН'!$F$13-'СЕТ СН'!$F$21</f>
        <v>-5.7945758299999852</v>
      </c>
      <c r="M417" s="37">
        <f>SUMIFS(СВЦЭМ!$L$34:$L$777,СВЦЭМ!$A$34:$A$777,$A417,СВЦЭМ!$B$34:$B$777,M$401)+'СЕТ СН'!$F$13-'СЕТ СН'!$F$21</f>
        <v>-39.841344800000002</v>
      </c>
      <c r="N417" s="37">
        <f>SUMIFS(СВЦЭМ!$L$34:$L$777,СВЦЭМ!$A$34:$A$777,$A417,СВЦЭМ!$B$34:$B$777,N$401)+'СЕТ СН'!$F$13-'СЕТ СН'!$F$21</f>
        <v>-42.078106100000014</v>
      </c>
      <c r="O417" s="37">
        <f>SUMIFS(СВЦЭМ!$L$34:$L$777,СВЦЭМ!$A$34:$A$777,$A417,СВЦЭМ!$B$34:$B$777,O$401)+'СЕТ СН'!$F$13-'СЕТ СН'!$F$21</f>
        <v>-39.851921459999971</v>
      </c>
      <c r="P417" s="37">
        <f>SUMIFS(СВЦЭМ!$L$34:$L$777,СВЦЭМ!$A$34:$A$777,$A417,СВЦЭМ!$B$34:$B$777,P$401)+'СЕТ СН'!$F$13-'СЕТ СН'!$F$21</f>
        <v>-46.377601679999998</v>
      </c>
      <c r="Q417" s="37">
        <f>SUMIFS(СВЦЭМ!$L$34:$L$777,СВЦЭМ!$A$34:$A$777,$A417,СВЦЭМ!$B$34:$B$777,Q$401)+'СЕТ СН'!$F$13-'СЕТ СН'!$F$21</f>
        <v>-47.612397360000045</v>
      </c>
      <c r="R417" s="37">
        <f>SUMIFS(СВЦЭМ!$L$34:$L$777,СВЦЭМ!$A$34:$A$777,$A417,СВЦЭМ!$B$34:$B$777,R$401)+'СЕТ СН'!$F$13-'СЕТ СН'!$F$21</f>
        <v>-49.332604680000031</v>
      </c>
      <c r="S417" s="37">
        <f>SUMIFS(СВЦЭМ!$L$34:$L$777,СВЦЭМ!$A$34:$A$777,$A417,СВЦЭМ!$B$34:$B$777,S$401)+'СЕТ СН'!$F$13-'СЕТ СН'!$F$21</f>
        <v>-41.214269779999995</v>
      </c>
      <c r="T417" s="37">
        <f>SUMIFS(СВЦЭМ!$L$34:$L$777,СВЦЭМ!$A$34:$A$777,$A417,СВЦЭМ!$B$34:$B$777,T$401)+'СЕТ СН'!$F$13-'СЕТ СН'!$F$21</f>
        <v>-29.490159049999988</v>
      </c>
      <c r="U417" s="37">
        <f>SUMIFS(СВЦЭМ!$L$34:$L$777,СВЦЭМ!$A$34:$A$777,$A417,СВЦЭМ!$B$34:$B$777,U$401)+'СЕТ СН'!$F$13-'СЕТ СН'!$F$21</f>
        <v>-21.45222960000001</v>
      </c>
      <c r="V417" s="37">
        <f>SUMIFS(СВЦЭМ!$L$34:$L$777,СВЦЭМ!$A$34:$A$777,$A417,СВЦЭМ!$B$34:$B$777,V$401)+'СЕТ СН'!$F$13-'СЕТ СН'!$F$21</f>
        <v>10.760596559999954</v>
      </c>
      <c r="W417" s="37">
        <f>SUMIFS(СВЦЭМ!$L$34:$L$777,СВЦЭМ!$A$34:$A$777,$A417,СВЦЭМ!$B$34:$B$777,W$401)+'СЕТ СН'!$F$13-'СЕТ СН'!$F$21</f>
        <v>57.015827859999945</v>
      </c>
      <c r="X417" s="37">
        <f>SUMIFS(СВЦЭМ!$L$34:$L$777,СВЦЭМ!$A$34:$A$777,$A417,СВЦЭМ!$B$34:$B$777,X$401)+'СЕТ СН'!$F$13-'СЕТ СН'!$F$21</f>
        <v>112.81562133</v>
      </c>
      <c r="Y417" s="37">
        <f>SUMIFS(СВЦЭМ!$L$34:$L$777,СВЦЭМ!$A$34:$A$777,$A417,СВЦЭМ!$B$34:$B$777,Y$401)+'СЕТ СН'!$F$13-'СЕТ СН'!$F$21</f>
        <v>142.86658370999999</v>
      </c>
    </row>
    <row r="418" spans="1:25" ht="15.75" x14ac:dyDescent="0.2">
      <c r="A418" s="36">
        <f t="shared" si="11"/>
        <v>43025</v>
      </c>
      <c r="B418" s="37">
        <f>SUMIFS(СВЦЭМ!$L$34:$L$777,СВЦЭМ!$A$34:$A$777,$A418,СВЦЭМ!$B$34:$B$777,B$401)+'СЕТ СН'!$F$13-'СЕТ СН'!$F$21</f>
        <v>142.14711451000005</v>
      </c>
      <c r="C418" s="37">
        <f>SUMIFS(СВЦЭМ!$L$34:$L$777,СВЦЭМ!$A$34:$A$777,$A418,СВЦЭМ!$B$34:$B$777,C$401)+'СЕТ СН'!$F$13-'СЕТ СН'!$F$21</f>
        <v>166.08465192000006</v>
      </c>
      <c r="D418" s="37">
        <f>SUMIFS(СВЦЭМ!$L$34:$L$777,СВЦЭМ!$A$34:$A$777,$A418,СВЦЭМ!$B$34:$B$777,D$401)+'СЕТ СН'!$F$13-'СЕТ СН'!$F$21</f>
        <v>196.47781787999998</v>
      </c>
      <c r="E418" s="37">
        <f>SUMIFS(СВЦЭМ!$L$34:$L$777,СВЦЭМ!$A$34:$A$777,$A418,СВЦЭМ!$B$34:$B$777,E$401)+'СЕТ СН'!$F$13-'СЕТ СН'!$F$21</f>
        <v>205.50525665999999</v>
      </c>
      <c r="F418" s="37">
        <f>SUMIFS(СВЦЭМ!$L$34:$L$777,СВЦЭМ!$A$34:$A$777,$A418,СВЦЭМ!$B$34:$B$777,F$401)+'СЕТ СН'!$F$13-'СЕТ СН'!$F$21</f>
        <v>208.94894161000002</v>
      </c>
      <c r="G418" s="37">
        <f>SUMIFS(СВЦЭМ!$L$34:$L$777,СВЦЭМ!$A$34:$A$777,$A418,СВЦЭМ!$B$34:$B$777,G$401)+'СЕТ СН'!$F$13-'СЕТ СН'!$F$21</f>
        <v>190.16850936000003</v>
      </c>
      <c r="H418" s="37">
        <f>SUMIFS(СВЦЭМ!$L$34:$L$777,СВЦЭМ!$A$34:$A$777,$A418,СВЦЭМ!$B$34:$B$777,H$401)+'СЕТ СН'!$F$13-'СЕТ СН'!$F$21</f>
        <v>158.95685607999997</v>
      </c>
      <c r="I418" s="37">
        <f>SUMIFS(СВЦЭМ!$L$34:$L$777,СВЦЭМ!$A$34:$A$777,$A418,СВЦЭМ!$B$34:$B$777,I$401)+'СЕТ СН'!$F$13-'СЕТ СН'!$F$21</f>
        <v>154.54417765000005</v>
      </c>
      <c r="J418" s="37">
        <f>SUMIFS(СВЦЭМ!$L$34:$L$777,СВЦЭМ!$A$34:$A$777,$A418,СВЦЭМ!$B$34:$B$777,J$401)+'СЕТ СН'!$F$13-'СЕТ СН'!$F$21</f>
        <v>116.16943951999997</v>
      </c>
      <c r="K418" s="37">
        <f>SUMIFS(СВЦЭМ!$L$34:$L$777,СВЦЭМ!$A$34:$A$777,$A418,СВЦЭМ!$B$34:$B$777,K$401)+'СЕТ СН'!$F$13-'СЕТ СН'!$F$21</f>
        <v>62.527763009999944</v>
      </c>
      <c r="L418" s="37">
        <f>SUMIFS(СВЦЭМ!$L$34:$L$777,СВЦЭМ!$A$34:$A$777,$A418,СВЦЭМ!$B$34:$B$777,L$401)+'СЕТ СН'!$F$13-'СЕТ СН'!$F$21</f>
        <v>3.5201085300000159</v>
      </c>
      <c r="M418" s="37">
        <f>SUMIFS(СВЦЭМ!$L$34:$L$777,СВЦЭМ!$A$34:$A$777,$A418,СВЦЭМ!$B$34:$B$777,M$401)+'СЕТ СН'!$F$13-'СЕТ СН'!$F$21</f>
        <v>-26.821072230000027</v>
      </c>
      <c r="N418" s="37">
        <f>SUMIFS(СВЦЭМ!$L$34:$L$777,СВЦЭМ!$A$34:$A$777,$A418,СВЦЭМ!$B$34:$B$777,N$401)+'СЕТ СН'!$F$13-'СЕТ СН'!$F$21</f>
        <v>-32.621750730000031</v>
      </c>
      <c r="O418" s="37">
        <f>SUMIFS(СВЦЭМ!$L$34:$L$777,СВЦЭМ!$A$34:$A$777,$A418,СВЦЭМ!$B$34:$B$777,O$401)+'СЕТ СН'!$F$13-'СЕТ СН'!$F$21</f>
        <v>-32.467320149999978</v>
      </c>
      <c r="P418" s="37">
        <f>SUMIFS(СВЦЭМ!$L$34:$L$777,СВЦЭМ!$A$34:$A$777,$A418,СВЦЭМ!$B$34:$B$777,P$401)+'СЕТ СН'!$F$13-'СЕТ СН'!$F$21</f>
        <v>-37.94624153999996</v>
      </c>
      <c r="Q418" s="37">
        <f>SUMIFS(СВЦЭМ!$L$34:$L$777,СВЦЭМ!$A$34:$A$777,$A418,СВЦЭМ!$B$34:$B$777,Q$401)+'СЕТ СН'!$F$13-'СЕТ СН'!$F$21</f>
        <v>-39.629304759999968</v>
      </c>
      <c r="R418" s="37">
        <f>SUMIFS(СВЦЭМ!$L$34:$L$777,СВЦЭМ!$A$34:$A$777,$A418,СВЦЭМ!$B$34:$B$777,R$401)+'СЕТ СН'!$F$13-'СЕТ СН'!$F$21</f>
        <v>-39.445954020000045</v>
      </c>
      <c r="S418" s="37">
        <f>SUMIFS(СВЦЭМ!$L$34:$L$777,СВЦЭМ!$A$34:$A$777,$A418,СВЦЭМ!$B$34:$B$777,S$401)+'СЕТ СН'!$F$13-'СЕТ СН'!$F$21</f>
        <v>-34.467781830000035</v>
      </c>
      <c r="T418" s="37">
        <f>SUMIFS(СВЦЭМ!$L$34:$L$777,СВЦЭМ!$A$34:$A$777,$A418,СВЦЭМ!$B$34:$B$777,T$401)+'СЕТ СН'!$F$13-'СЕТ СН'!$F$21</f>
        <v>-18.131931519999966</v>
      </c>
      <c r="U418" s="37">
        <f>SUMIFS(СВЦЭМ!$L$34:$L$777,СВЦЭМ!$A$34:$A$777,$A418,СВЦЭМ!$B$34:$B$777,U$401)+'СЕТ СН'!$F$13-'СЕТ СН'!$F$21</f>
        <v>8.4905519200000299</v>
      </c>
      <c r="V418" s="37">
        <f>SUMIFS(СВЦЭМ!$L$34:$L$777,СВЦЭМ!$A$34:$A$777,$A418,СВЦЭМ!$B$34:$B$777,V$401)+'СЕТ СН'!$F$13-'СЕТ СН'!$F$21</f>
        <v>3.9125586100000191</v>
      </c>
      <c r="W418" s="37">
        <f>SUMIFS(СВЦЭМ!$L$34:$L$777,СВЦЭМ!$A$34:$A$777,$A418,СВЦЭМ!$B$34:$B$777,W$401)+'СЕТ СН'!$F$13-'СЕТ СН'!$F$21</f>
        <v>52.302661759999978</v>
      </c>
      <c r="X418" s="37">
        <f>SUMIFS(СВЦЭМ!$L$34:$L$777,СВЦЭМ!$A$34:$A$777,$A418,СВЦЭМ!$B$34:$B$777,X$401)+'СЕТ СН'!$F$13-'СЕТ СН'!$F$21</f>
        <v>105.26160861999995</v>
      </c>
      <c r="Y418" s="37">
        <f>SUMIFS(СВЦЭМ!$L$34:$L$777,СВЦЭМ!$A$34:$A$777,$A418,СВЦЭМ!$B$34:$B$777,Y$401)+'СЕТ СН'!$F$13-'СЕТ СН'!$F$21</f>
        <v>134.52570891000005</v>
      </c>
    </row>
    <row r="419" spans="1:25" ht="15.75" x14ac:dyDescent="0.2">
      <c r="A419" s="36">
        <f t="shared" si="11"/>
        <v>43026</v>
      </c>
      <c r="B419" s="37">
        <f>SUMIFS(СВЦЭМ!$L$34:$L$777,СВЦЭМ!$A$34:$A$777,$A419,СВЦЭМ!$B$34:$B$777,B$401)+'СЕТ СН'!$F$13-'СЕТ СН'!$F$21</f>
        <v>153.79291663000004</v>
      </c>
      <c r="C419" s="37">
        <f>SUMIFS(СВЦЭМ!$L$34:$L$777,СВЦЭМ!$A$34:$A$777,$A419,СВЦЭМ!$B$34:$B$777,C$401)+'СЕТ СН'!$F$13-'СЕТ СН'!$F$21</f>
        <v>171.24922598000001</v>
      </c>
      <c r="D419" s="37">
        <f>SUMIFS(СВЦЭМ!$L$34:$L$777,СВЦЭМ!$A$34:$A$777,$A419,СВЦЭМ!$B$34:$B$777,D$401)+'СЕТ СН'!$F$13-'СЕТ СН'!$F$21</f>
        <v>201.37680553999996</v>
      </c>
      <c r="E419" s="37">
        <f>SUMIFS(СВЦЭМ!$L$34:$L$777,СВЦЭМ!$A$34:$A$777,$A419,СВЦЭМ!$B$34:$B$777,E$401)+'СЕТ СН'!$F$13-'СЕТ СН'!$F$21</f>
        <v>207.59480211000005</v>
      </c>
      <c r="F419" s="37">
        <f>SUMIFS(СВЦЭМ!$L$34:$L$777,СВЦЭМ!$A$34:$A$777,$A419,СВЦЭМ!$B$34:$B$777,F$401)+'СЕТ СН'!$F$13-'СЕТ СН'!$F$21</f>
        <v>206.68687986999998</v>
      </c>
      <c r="G419" s="37">
        <f>SUMIFS(СВЦЭМ!$L$34:$L$777,СВЦЭМ!$A$34:$A$777,$A419,СВЦЭМ!$B$34:$B$777,G$401)+'СЕТ СН'!$F$13-'СЕТ СН'!$F$21</f>
        <v>187.85489975999997</v>
      </c>
      <c r="H419" s="37">
        <f>SUMIFS(СВЦЭМ!$L$34:$L$777,СВЦЭМ!$A$34:$A$777,$A419,СВЦЭМ!$B$34:$B$777,H$401)+'СЕТ СН'!$F$13-'СЕТ СН'!$F$21</f>
        <v>176.32188180000003</v>
      </c>
      <c r="I419" s="37">
        <f>SUMIFS(СВЦЭМ!$L$34:$L$777,СВЦЭМ!$A$34:$A$777,$A419,СВЦЭМ!$B$34:$B$777,I$401)+'СЕТ СН'!$F$13-'СЕТ СН'!$F$21</f>
        <v>182.55677235999997</v>
      </c>
      <c r="J419" s="37">
        <f>SUMIFS(СВЦЭМ!$L$34:$L$777,СВЦЭМ!$A$34:$A$777,$A419,СВЦЭМ!$B$34:$B$777,J$401)+'СЕТ СН'!$F$13-'СЕТ СН'!$F$21</f>
        <v>124.80671801999995</v>
      </c>
      <c r="K419" s="37">
        <f>SUMIFS(СВЦЭМ!$L$34:$L$777,СВЦЭМ!$A$34:$A$777,$A419,СВЦЭМ!$B$34:$B$777,K$401)+'СЕТ СН'!$F$13-'СЕТ СН'!$F$21</f>
        <v>62.617027190000044</v>
      </c>
      <c r="L419" s="37">
        <f>SUMIFS(СВЦЭМ!$L$34:$L$777,СВЦЭМ!$A$34:$A$777,$A419,СВЦЭМ!$B$34:$B$777,L$401)+'СЕТ СН'!$F$13-'СЕТ СН'!$F$21</f>
        <v>8.9500510799999802</v>
      </c>
      <c r="M419" s="37">
        <f>SUMIFS(СВЦЭМ!$L$34:$L$777,СВЦЭМ!$A$34:$A$777,$A419,СВЦЭМ!$B$34:$B$777,M$401)+'СЕТ СН'!$F$13-'СЕТ СН'!$F$21</f>
        <v>-18.880654469999968</v>
      </c>
      <c r="N419" s="37">
        <f>SUMIFS(СВЦЭМ!$L$34:$L$777,СВЦЭМ!$A$34:$A$777,$A419,СВЦЭМ!$B$34:$B$777,N$401)+'СЕТ СН'!$F$13-'СЕТ СН'!$F$21</f>
        <v>-19.462082939999959</v>
      </c>
      <c r="O419" s="37">
        <f>SUMIFS(СВЦЭМ!$L$34:$L$777,СВЦЭМ!$A$34:$A$777,$A419,СВЦЭМ!$B$34:$B$777,O$401)+'СЕТ СН'!$F$13-'СЕТ СН'!$F$21</f>
        <v>-18.763291129999971</v>
      </c>
      <c r="P419" s="37">
        <f>SUMIFS(СВЦЭМ!$L$34:$L$777,СВЦЭМ!$A$34:$A$777,$A419,СВЦЭМ!$B$34:$B$777,P$401)+'СЕТ СН'!$F$13-'СЕТ СН'!$F$21</f>
        <v>-32.159187269999961</v>
      </c>
      <c r="Q419" s="37">
        <f>SUMIFS(СВЦЭМ!$L$34:$L$777,СВЦЭМ!$A$34:$A$777,$A419,СВЦЭМ!$B$34:$B$777,Q$401)+'СЕТ СН'!$F$13-'СЕТ СН'!$F$21</f>
        <v>-40.516312070000026</v>
      </c>
      <c r="R419" s="37">
        <f>SUMIFS(СВЦЭМ!$L$34:$L$777,СВЦЭМ!$A$34:$A$777,$A419,СВЦЭМ!$B$34:$B$777,R$401)+'СЕТ СН'!$F$13-'СЕТ СН'!$F$21</f>
        <v>-39.247947599999975</v>
      </c>
      <c r="S419" s="37">
        <f>SUMIFS(СВЦЭМ!$L$34:$L$777,СВЦЭМ!$A$34:$A$777,$A419,СВЦЭМ!$B$34:$B$777,S$401)+'СЕТ СН'!$F$13-'СЕТ СН'!$F$21</f>
        <v>-36.635961390000034</v>
      </c>
      <c r="T419" s="37">
        <f>SUMIFS(СВЦЭМ!$L$34:$L$777,СВЦЭМ!$A$34:$A$777,$A419,СВЦЭМ!$B$34:$B$777,T$401)+'СЕТ СН'!$F$13-'СЕТ СН'!$F$21</f>
        <v>-19.058436339999957</v>
      </c>
      <c r="U419" s="37">
        <f>SUMIFS(СВЦЭМ!$L$34:$L$777,СВЦЭМ!$A$34:$A$777,$A419,СВЦЭМ!$B$34:$B$777,U$401)+'СЕТ СН'!$F$13-'СЕТ СН'!$F$21</f>
        <v>5.2010504099999935</v>
      </c>
      <c r="V419" s="37">
        <f>SUMIFS(СВЦЭМ!$L$34:$L$777,СВЦЭМ!$A$34:$A$777,$A419,СВЦЭМ!$B$34:$B$777,V$401)+'СЕТ СН'!$F$13-'СЕТ СН'!$F$21</f>
        <v>7.2492101699999694</v>
      </c>
      <c r="W419" s="37">
        <f>SUMIFS(СВЦЭМ!$L$34:$L$777,СВЦЭМ!$A$34:$A$777,$A419,СВЦЭМ!$B$34:$B$777,W$401)+'СЕТ СН'!$F$13-'СЕТ СН'!$F$21</f>
        <v>63.078789769999958</v>
      </c>
      <c r="X419" s="37">
        <f>SUMIFS(СВЦЭМ!$L$34:$L$777,СВЦЭМ!$A$34:$A$777,$A419,СВЦЭМ!$B$34:$B$777,X$401)+'СЕТ СН'!$F$13-'СЕТ СН'!$F$21</f>
        <v>115.85096739000005</v>
      </c>
      <c r="Y419" s="37">
        <f>SUMIFS(СВЦЭМ!$L$34:$L$777,СВЦЭМ!$A$34:$A$777,$A419,СВЦЭМ!$B$34:$B$777,Y$401)+'СЕТ СН'!$F$13-'СЕТ СН'!$F$21</f>
        <v>144.79884201000004</v>
      </c>
    </row>
    <row r="420" spans="1:25" ht="15.75" x14ac:dyDescent="0.2">
      <c r="A420" s="36">
        <f t="shared" si="11"/>
        <v>43027</v>
      </c>
      <c r="B420" s="37">
        <f>SUMIFS(СВЦЭМ!$L$34:$L$777,СВЦЭМ!$A$34:$A$777,$A420,СВЦЭМ!$B$34:$B$777,B$401)+'СЕТ СН'!$F$13-'СЕТ СН'!$F$21</f>
        <v>137.54475171000001</v>
      </c>
      <c r="C420" s="37">
        <f>SUMIFS(СВЦЭМ!$L$34:$L$777,СВЦЭМ!$A$34:$A$777,$A420,СВЦЭМ!$B$34:$B$777,C$401)+'СЕТ СН'!$F$13-'СЕТ СН'!$F$21</f>
        <v>132.84408594000001</v>
      </c>
      <c r="D420" s="37">
        <f>SUMIFS(СВЦЭМ!$L$34:$L$777,СВЦЭМ!$A$34:$A$777,$A420,СВЦЭМ!$B$34:$B$777,D$401)+'СЕТ СН'!$F$13-'СЕТ СН'!$F$21</f>
        <v>162.36466653000002</v>
      </c>
      <c r="E420" s="37">
        <f>SUMIFS(СВЦЭМ!$L$34:$L$777,СВЦЭМ!$A$34:$A$777,$A420,СВЦЭМ!$B$34:$B$777,E$401)+'СЕТ СН'!$F$13-'СЕТ СН'!$F$21</f>
        <v>165.68555374000005</v>
      </c>
      <c r="F420" s="37">
        <f>SUMIFS(СВЦЭМ!$L$34:$L$777,СВЦЭМ!$A$34:$A$777,$A420,СВЦЭМ!$B$34:$B$777,F$401)+'СЕТ СН'!$F$13-'СЕТ СН'!$F$21</f>
        <v>168.00244074</v>
      </c>
      <c r="G420" s="37">
        <f>SUMIFS(СВЦЭМ!$L$34:$L$777,СВЦЭМ!$A$34:$A$777,$A420,СВЦЭМ!$B$34:$B$777,G$401)+'СЕТ СН'!$F$13-'СЕТ СН'!$F$21</f>
        <v>150.70368427999995</v>
      </c>
      <c r="H420" s="37">
        <f>SUMIFS(СВЦЭМ!$L$34:$L$777,СВЦЭМ!$A$34:$A$777,$A420,СВЦЭМ!$B$34:$B$777,H$401)+'СЕТ СН'!$F$13-'СЕТ СН'!$F$21</f>
        <v>150.22426641000004</v>
      </c>
      <c r="I420" s="37">
        <f>SUMIFS(СВЦЭМ!$L$34:$L$777,СВЦЭМ!$A$34:$A$777,$A420,СВЦЭМ!$B$34:$B$777,I$401)+'СЕТ СН'!$F$13-'СЕТ СН'!$F$21</f>
        <v>149.72711837999998</v>
      </c>
      <c r="J420" s="37">
        <f>SUMIFS(СВЦЭМ!$L$34:$L$777,СВЦЭМ!$A$34:$A$777,$A420,СВЦЭМ!$B$34:$B$777,J$401)+'СЕТ СН'!$F$13-'СЕТ СН'!$F$21</f>
        <v>106.06615463000003</v>
      </c>
      <c r="K420" s="37">
        <f>SUMIFS(СВЦЭМ!$L$34:$L$777,СВЦЭМ!$A$34:$A$777,$A420,СВЦЭМ!$B$34:$B$777,K$401)+'СЕТ СН'!$F$13-'СЕТ СН'!$F$21</f>
        <v>84.794693459999962</v>
      </c>
      <c r="L420" s="37">
        <f>SUMIFS(СВЦЭМ!$L$34:$L$777,СВЦЭМ!$A$34:$A$777,$A420,СВЦЭМ!$B$34:$B$777,L$401)+'СЕТ СН'!$F$13-'СЕТ СН'!$F$21</f>
        <v>46.420438790000048</v>
      </c>
      <c r="M420" s="37">
        <f>SUMIFS(СВЦЭМ!$L$34:$L$777,СВЦЭМ!$A$34:$A$777,$A420,СВЦЭМ!$B$34:$B$777,M$401)+'СЕТ СН'!$F$13-'СЕТ СН'!$F$21</f>
        <v>38.98765807999996</v>
      </c>
      <c r="N420" s="37">
        <f>SUMIFS(СВЦЭМ!$L$34:$L$777,СВЦЭМ!$A$34:$A$777,$A420,СВЦЭМ!$B$34:$B$777,N$401)+'СЕТ СН'!$F$13-'СЕТ СН'!$F$21</f>
        <v>30.361829499999999</v>
      </c>
      <c r="O420" s="37">
        <f>SUMIFS(СВЦЭМ!$L$34:$L$777,СВЦЭМ!$A$34:$A$777,$A420,СВЦЭМ!$B$34:$B$777,O$401)+'СЕТ СН'!$F$13-'СЕТ СН'!$F$21</f>
        <v>30.659336080000003</v>
      </c>
      <c r="P420" s="37">
        <f>SUMIFS(СВЦЭМ!$L$34:$L$777,СВЦЭМ!$A$34:$A$777,$A420,СВЦЭМ!$B$34:$B$777,P$401)+'СЕТ СН'!$F$13-'СЕТ СН'!$F$21</f>
        <v>24.980780070000037</v>
      </c>
      <c r="Q420" s="37">
        <f>SUMIFS(СВЦЭМ!$L$34:$L$777,СВЦЭМ!$A$34:$A$777,$A420,СВЦЭМ!$B$34:$B$777,Q$401)+'СЕТ СН'!$F$13-'СЕТ СН'!$F$21</f>
        <v>21.178427149999948</v>
      </c>
      <c r="R420" s="37">
        <f>SUMIFS(СВЦЭМ!$L$34:$L$777,СВЦЭМ!$A$34:$A$777,$A420,СВЦЭМ!$B$34:$B$777,R$401)+'СЕТ СН'!$F$13-'СЕТ СН'!$F$21</f>
        <v>20.345160400000054</v>
      </c>
      <c r="S420" s="37">
        <f>SUMIFS(СВЦЭМ!$L$34:$L$777,СВЦЭМ!$A$34:$A$777,$A420,СВЦЭМ!$B$34:$B$777,S$401)+'СЕТ СН'!$F$13-'СЕТ СН'!$F$21</f>
        <v>32.07206713000005</v>
      </c>
      <c r="T420" s="37">
        <f>SUMIFS(СВЦЭМ!$L$34:$L$777,СВЦЭМ!$A$34:$A$777,$A420,СВЦЭМ!$B$34:$B$777,T$401)+'СЕТ СН'!$F$13-'СЕТ СН'!$F$21</f>
        <v>60.143418150000002</v>
      </c>
      <c r="U420" s="37">
        <f>SUMIFS(СВЦЭМ!$L$34:$L$777,СВЦЭМ!$A$34:$A$777,$A420,СВЦЭМ!$B$34:$B$777,U$401)+'СЕТ СН'!$F$13-'СЕТ СН'!$F$21</f>
        <v>79.737707519999958</v>
      </c>
      <c r="V420" s="37">
        <f>SUMIFS(СВЦЭМ!$L$34:$L$777,СВЦЭМ!$A$34:$A$777,$A420,СВЦЭМ!$B$34:$B$777,V$401)+'СЕТ СН'!$F$13-'СЕТ СН'!$F$21</f>
        <v>71.620042839999996</v>
      </c>
      <c r="W420" s="37">
        <f>SUMIFS(СВЦЭМ!$L$34:$L$777,СВЦЭМ!$A$34:$A$777,$A420,СВЦЭМ!$B$34:$B$777,W$401)+'СЕТ СН'!$F$13-'СЕТ СН'!$F$21</f>
        <v>85.069973699999991</v>
      </c>
      <c r="X420" s="37">
        <f>SUMIFS(СВЦЭМ!$L$34:$L$777,СВЦЭМ!$A$34:$A$777,$A420,СВЦЭМ!$B$34:$B$777,X$401)+'СЕТ СН'!$F$13-'СЕТ СН'!$F$21</f>
        <v>120.14377155</v>
      </c>
      <c r="Y420" s="37">
        <f>SUMIFS(СВЦЭМ!$L$34:$L$777,СВЦЭМ!$A$34:$A$777,$A420,СВЦЭМ!$B$34:$B$777,Y$401)+'СЕТ СН'!$F$13-'СЕТ СН'!$F$21</f>
        <v>148.507518</v>
      </c>
    </row>
    <row r="421" spans="1:25" ht="15.75" x14ac:dyDescent="0.2">
      <c r="A421" s="36">
        <f t="shared" si="11"/>
        <v>43028</v>
      </c>
      <c r="B421" s="37">
        <f>SUMIFS(СВЦЭМ!$L$34:$L$777,СВЦЭМ!$A$34:$A$777,$A421,СВЦЭМ!$B$34:$B$777,B$401)+'СЕТ СН'!$F$13-'СЕТ СН'!$F$21</f>
        <v>179.95484069999998</v>
      </c>
      <c r="C421" s="37">
        <f>SUMIFS(СВЦЭМ!$L$34:$L$777,СВЦЭМ!$A$34:$A$777,$A421,СВЦЭМ!$B$34:$B$777,C$401)+'СЕТ СН'!$F$13-'СЕТ СН'!$F$21</f>
        <v>177.63445091999995</v>
      </c>
      <c r="D421" s="37">
        <f>SUMIFS(СВЦЭМ!$L$34:$L$777,СВЦЭМ!$A$34:$A$777,$A421,СВЦЭМ!$B$34:$B$777,D$401)+'СЕТ СН'!$F$13-'СЕТ СН'!$F$21</f>
        <v>178.69519348999995</v>
      </c>
      <c r="E421" s="37">
        <f>SUMIFS(СВЦЭМ!$L$34:$L$777,СВЦЭМ!$A$34:$A$777,$A421,СВЦЭМ!$B$34:$B$777,E$401)+'СЕТ СН'!$F$13-'СЕТ СН'!$F$21</f>
        <v>177.04626407000001</v>
      </c>
      <c r="F421" s="37">
        <f>SUMIFS(СВЦЭМ!$L$34:$L$777,СВЦЭМ!$A$34:$A$777,$A421,СВЦЭМ!$B$34:$B$777,F$401)+'СЕТ СН'!$F$13-'СЕТ СН'!$F$21</f>
        <v>179.85934712999995</v>
      </c>
      <c r="G421" s="37">
        <f>SUMIFS(СВЦЭМ!$L$34:$L$777,СВЦЭМ!$A$34:$A$777,$A421,СВЦЭМ!$B$34:$B$777,G$401)+'СЕТ СН'!$F$13-'СЕТ СН'!$F$21</f>
        <v>179.14631772999996</v>
      </c>
      <c r="H421" s="37">
        <f>SUMIFS(СВЦЭМ!$L$34:$L$777,СВЦЭМ!$A$34:$A$777,$A421,СВЦЭМ!$B$34:$B$777,H$401)+'СЕТ СН'!$F$13-'СЕТ СН'!$F$21</f>
        <v>183.00308458999996</v>
      </c>
      <c r="I421" s="37">
        <f>SUMIFS(СВЦЭМ!$L$34:$L$777,СВЦЭМ!$A$34:$A$777,$A421,СВЦЭМ!$B$34:$B$777,I$401)+'СЕТ СН'!$F$13-'СЕТ СН'!$F$21</f>
        <v>168.70725347999996</v>
      </c>
      <c r="J421" s="37">
        <f>SUMIFS(СВЦЭМ!$L$34:$L$777,СВЦЭМ!$A$34:$A$777,$A421,СВЦЭМ!$B$34:$B$777,J$401)+'СЕТ СН'!$F$13-'СЕТ СН'!$F$21</f>
        <v>134.19870858000002</v>
      </c>
      <c r="K421" s="37">
        <f>SUMIFS(СВЦЭМ!$L$34:$L$777,СВЦЭМ!$A$34:$A$777,$A421,СВЦЭМ!$B$34:$B$777,K$401)+'СЕТ СН'!$F$13-'СЕТ СН'!$F$21</f>
        <v>88.956395039999961</v>
      </c>
      <c r="L421" s="37">
        <f>SUMIFS(СВЦЭМ!$L$34:$L$777,СВЦЭМ!$A$34:$A$777,$A421,СВЦЭМ!$B$34:$B$777,L$401)+'СЕТ СН'!$F$13-'СЕТ СН'!$F$21</f>
        <v>51.234946169999944</v>
      </c>
      <c r="M421" s="37">
        <f>SUMIFS(СВЦЭМ!$L$34:$L$777,СВЦЭМ!$A$34:$A$777,$A421,СВЦЭМ!$B$34:$B$777,M$401)+'СЕТ СН'!$F$13-'СЕТ СН'!$F$21</f>
        <v>39.693324640000014</v>
      </c>
      <c r="N421" s="37">
        <f>SUMIFS(СВЦЭМ!$L$34:$L$777,СВЦЭМ!$A$34:$A$777,$A421,СВЦЭМ!$B$34:$B$777,N$401)+'СЕТ СН'!$F$13-'СЕТ СН'!$F$21</f>
        <v>33.813303209999958</v>
      </c>
      <c r="O421" s="37">
        <f>SUMIFS(СВЦЭМ!$L$34:$L$777,СВЦЭМ!$A$34:$A$777,$A421,СВЦЭМ!$B$34:$B$777,O$401)+'СЕТ СН'!$F$13-'СЕТ СН'!$F$21</f>
        <v>32.632954530000006</v>
      </c>
      <c r="P421" s="37">
        <f>SUMIFS(СВЦЭМ!$L$34:$L$777,СВЦЭМ!$A$34:$A$777,$A421,СВЦЭМ!$B$34:$B$777,P$401)+'СЕТ СН'!$F$13-'СЕТ СН'!$F$21</f>
        <v>41.554983080000056</v>
      </c>
      <c r="Q421" s="37">
        <f>SUMIFS(СВЦЭМ!$L$34:$L$777,СВЦЭМ!$A$34:$A$777,$A421,СВЦЭМ!$B$34:$B$777,Q$401)+'СЕТ СН'!$F$13-'СЕТ СН'!$F$21</f>
        <v>53.769421370000032</v>
      </c>
      <c r="R421" s="37">
        <f>SUMIFS(СВЦЭМ!$L$34:$L$777,СВЦЭМ!$A$34:$A$777,$A421,СВЦЭМ!$B$34:$B$777,R$401)+'СЕТ СН'!$F$13-'СЕТ СН'!$F$21</f>
        <v>51.72858685999995</v>
      </c>
      <c r="S421" s="37">
        <f>SUMIFS(СВЦЭМ!$L$34:$L$777,СВЦЭМ!$A$34:$A$777,$A421,СВЦЭМ!$B$34:$B$777,S$401)+'СЕТ СН'!$F$13-'СЕТ СН'!$F$21</f>
        <v>53.629741989999957</v>
      </c>
      <c r="T421" s="37">
        <f>SUMIFS(СВЦЭМ!$L$34:$L$777,СВЦЭМ!$A$34:$A$777,$A421,СВЦЭМ!$B$34:$B$777,T$401)+'СЕТ СН'!$F$13-'СЕТ СН'!$F$21</f>
        <v>64.379760179999948</v>
      </c>
      <c r="U421" s="37">
        <f>SUMIFS(СВЦЭМ!$L$34:$L$777,СВЦЭМ!$A$34:$A$777,$A421,СВЦЭМ!$B$34:$B$777,U$401)+'СЕТ СН'!$F$13-'СЕТ СН'!$F$21</f>
        <v>80.392917720000014</v>
      </c>
      <c r="V421" s="37">
        <f>SUMIFS(СВЦЭМ!$L$34:$L$777,СВЦЭМ!$A$34:$A$777,$A421,СВЦЭМ!$B$34:$B$777,V$401)+'СЕТ СН'!$F$13-'СЕТ СН'!$F$21</f>
        <v>82.410789980000004</v>
      </c>
      <c r="W421" s="37">
        <f>SUMIFS(СВЦЭМ!$L$34:$L$777,СВЦЭМ!$A$34:$A$777,$A421,СВЦЭМ!$B$34:$B$777,W$401)+'СЕТ СН'!$F$13-'СЕТ СН'!$F$21</f>
        <v>116.57331348000002</v>
      </c>
      <c r="X421" s="37">
        <f>SUMIFS(СВЦЭМ!$L$34:$L$777,СВЦЭМ!$A$34:$A$777,$A421,СВЦЭМ!$B$34:$B$777,X$401)+'СЕТ СН'!$F$13-'СЕТ СН'!$F$21</f>
        <v>137.26337565999995</v>
      </c>
      <c r="Y421" s="37">
        <f>SUMIFS(СВЦЭМ!$L$34:$L$777,СВЦЭМ!$A$34:$A$777,$A421,СВЦЭМ!$B$34:$B$777,Y$401)+'СЕТ СН'!$F$13-'СЕТ СН'!$F$21</f>
        <v>172.11096597000005</v>
      </c>
    </row>
    <row r="422" spans="1:25" ht="15.75" x14ac:dyDescent="0.2">
      <c r="A422" s="36">
        <f t="shared" si="11"/>
        <v>43029</v>
      </c>
      <c r="B422" s="37">
        <f>SUMIFS(СВЦЭМ!$L$34:$L$777,СВЦЭМ!$A$34:$A$777,$A422,СВЦЭМ!$B$34:$B$777,B$401)+'СЕТ СН'!$F$13-'СЕТ СН'!$F$21</f>
        <v>186.27502373000004</v>
      </c>
      <c r="C422" s="37">
        <f>SUMIFS(СВЦЭМ!$L$34:$L$777,СВЦЭМ!$A$34:$A$777,$A422,СВЦЭМ!$B$34:$B$777,C$401)+'СЕТ СН'!$F$13-'СЕТ СН'!$F$21</f>
        <v>215.04913943999998</v>
      </c>
      <c r="D422" s="37">
        <f>SUMIFS(СВЦЭМ!$L$34:$L$777,СВЦЭМ!$A$34:$A$777,$A422,СВЦЭМ!$B$34:$B$777,D$401)+'СЕТ СН'!$F$13-'СЕТ СН'!$F$21</f>
        <v>207.48458760999995</v>
      </c>
      <c r="E422" s="37">
        <f>SUMIFS(СВЦЭМ!$L$34:$L$777,СВЦЭМ!$A$34:$A$777,$A422,СВЦЭМ!$B$34:$B$777,E$401)+'СЕТ СН'!$F$13-'СЕТ СН'!$F$21</f>
        <v>219.90967956999998</v>
      </c>
      <c r="F422" s="37">
        <f>SUMIFS(СВЦЭМ!$L$34:$L$777,СВЦЭМ!$A$34:$A$777,$A422,СВЦЭМ!$B$34:$B$777,F$401)+'СЕТ СН'!$F$13-'СЕТ СН'!$F$21</f>
        <v>226.38654899999995</v>
      </c>
      <c r="G422" s="37">
        <f>SUMIFS(СВЦЭМ!$L$34:$L$777,СВЦЭМ!$A$34:$A$777,$A422,СВЦЭМ!$B$34:$B$777,G$401)+'СЕТ СН'!$F$13-'СЕТ СН'!$F$21</f>
        <v>216.50136797000005</v>
      </c>
      <c r="H422" s="37">
        <f>SUMIFS(СВЦЭМ!$L$34:$L$777,СВЦЭМ!$A$34:$A$777,$A422,СВЦЭМ!$B$34:$B$777,H$401)+'СЕТ СН'!$F$13-'СЕТ СН'!$F$21</f>
        <v>175.10582218000002</v>
      </c>
      <c r="I422" s="37">
        <f>SUMIFS(СВЦЭМ!$L$34:$L$777,СВЦЭМ!$A$34:$A$777,$A422,СВЦЭМ!$B$34:$B$777,I$401)+'СЕТ СН'!$F$13-'СЕТ СН'!$F$21</f>
        <v>142.23215157000004</v>
      </c>
      <c r="J422" s="37">
        <f>SUMIFS(СВЦЭМ!$L$34:$L$777,СВЦЭМ!$A$34:$A$777,$A422,СВЦЭМ!$B$34:$B$777,J$401)+'СЕТ СН'!$F$13-'СЕТ СН'!$F$21</f>
        <v>116.37878680999995</v>
      </c>
      <c r="K422" s="37">
        <f>SUMIFS(СВЦЭМ!$L$34:$L$777,СВЦЭМ!$A$34:$A$777,$A422,СВЦЭМ!$B$34:$B$777,K$401)+'СЕТ СН'!$F$13-'СЕТ СН'!$F$21</f>
        <v>66.045816019999961</v>
      </c>
      <c r="L422" s="37">
        <f>SUMIFS(СВЦЭМ!$L$34:$L$777,СВЦЭМ!$A$34:$A$777,$A422,СВЦЭМ!$B$34:$B$777,L$401)+'СЕТ СН'!$F$13-'СЕТ СН'!$F$21</f>
        <v>49.268236939999952</v>
      </c>
      <c r="M422" s="37">
        <f>SUMIFS(СВЦЭМ!$L$34:$L$777,СВЦЭМ!$A$34:$A$777,$A422,СВЦЭМ!$B$34:$B$777,M$401)+'СЕТ СН'!$F$13-'СЕТ СН'!$F$21</f>
        <v>43.442003020000016</v>
      </c>
      <c r="N422" s="37">
        <f>SUMIFS(СВЦЭМ!$L$34:$L$777,СВЦЭМ!$A$34:$A$777,$A422,СВЦЭМ!$B$34:$B$777,N$401)+'СЕТ СН'!$F$13-'СЕТ СН'!$F$21</f>
        <v>32.017605210000056</v>
      </c>
      <c r="O422" s="37">
        <f>SUMIFS(СВЦЭМ!$L$34:$L$777,СВЦЭМ!$A$34:$A$777,$A422,СВЦЭМ!$B$34:$B$777,O$401)+'СЕТ СН'!$F$13-'СЕТ СН'!$F$21</f>
        <v>19.633094720000031</v>
      </c>
      <c r="P422" s="37">
        <f>SUMIFS(СВЦЭМ!$L$34:$L$777,СВЦЭМ!$A$34:$A$777,$A422,СВЦЭМ!$B$34:$B$777,P$401)+'СЕТ СН'!$F$13-'СЕТ СН'!$F$21</f>
        <v>11.897221380000019</v>
      </c>
      <c r="Q422" s="37">
        <f>SUMIFS(СВЦЭМ!$L$34:$L$777,СВЦЭМ!$A$34:$A$777,$A422,СВЦЭМ!$B$34:$B$777,Q$401)+'СЕТ СН'!$F$13-'СЕТ СН'!$F$21</f>
        <v>17.558556070000009</v>
      </c>
      <c r="R422" s="37">
        <f>SUMIFS(СВЦЭМ!$L$34:$L$777,СВЦЭМ!$A$34:$A$777,$A422,СВЦЭМ!$B$34:$B$777,R$401)+'СЕТ СН'!$F$13-'СЕТ СН'!$F$21</f>
        <v>20.450947919999976</v>
      </c>
      <c r="S422" s="37">
        <f>SUMIFS(СВЦЭМ!$L$34:$L$777,СВЦЭМ!$A$34:$A$777,$A422,СВЦЭМ!$B$34:$B$777,S$401)+'СЕТ СН'!$F$13-'СЕТ СН'!$F$21</f>
        <v>29.865915709999967</v>
      </c>
      <c r="T422" s="37">
        <f>SUMIFS(СВЦЭМ!$L$34:$L$777,СВЦЭМ!$A$34:$A$777,$A422,СВЦЭМ!$B$34:$B$777,T$401)+'СЕТ СН'!$F$13-'СЕТ СН'!$F$21</f>
        <v>56.334358459999976</v>
      </c>
      <c r="U422" s="37">
        <f>SUMIFS(СВЦЭМ!$L$34:$L$777,СВЦЭМ!$A$34:$A$777,$A422,СВЦЭМ!$B$34:$B$777,U$401)+'СЕТ СН'!$F$13-'СЕТ СН'!$F$21</f>
        <v>77.128091570000038</v>
      </c>
      <c r="V422" s="37">
        <f>SUMIFS(СВЦЭМ!$L$34:$L$777,СВЦЭМ!$A$34:$A$777,$A422,СВЦЭМ!$B$34:$B$777,V$401)+'СЕТ СН'!$F$13-'СЕТ СН'!$F$21</f>
        <v>65.544703529999992</v>
      </c>
      <c r="W422" s="37">
        <f>SUMIFS(СВЦЭМ!$L$34:$L$777,СВЦЭМ!$A$34:$A$777,$A422,СВЦЭМ!$B$34:$B$777,W$401)+'СЕТ СН'!$F$13-'СЕТ СН'!$F$21</f>
        <v>57.106891760000053</v>
      </c>
      <c r="X422" s="37">
        <f>SUMIFS(СВЦЭМ!$L$34:$L$777,СВЦЭМ!$A$34:$A$777,$A422,СВЦЭМ!$B$34:$B$777,X$401)+'СЕТ СН'!$F$13-'СЕТ СН'!$F$21</f>
        <v>103.81800470999997</v>
      </c>
      <c r="Y422" s="37">
        <f>SUMIFS(СВЦЭМ!$L$34:$L$777,СВЦЭМ!$A$34:$A$777,$A422,СВЦЭМ!$B$34:$B$777,Y$401)+'СЕТ СН'!$F$13-'СЕТ СН'!$F$21</f>
        <v>140.51465998000003</v>
      </c>
    </row>
    <row r="423" spans="1:25" ht="15.75" x14ac:dyDescent="0.2">
      <c r="A423" s="36">
        <f t="shared" si="11"/>
        <v>43030</v>
      </c>
      <c r="B423" s="37">
        <f>SUMIFS(СВЦЭМ!$L$34:$L$777,СВЦЭМ!$A$34:$A$777,$A423,СВЦЭМ!$B$34:$B$777,B$401)+'СЕТ СН'!$F$13-'СЕТ СН'!$F$21</f>
        <v>200.25645692000001</v>
      </c>
      <c r="C423" s="37">
        <f>SUMIFS(СВЦЭМ!$L$34:$L$777,СВЦЭМ!$A$34:$A$777,$A423,СВЦЭМ!$B$34:$B$777,C$401)+'СЕТ СН'!$F$13-'СЕТ СН'!$F$21</f>
        <v>248.43862833000003</v>
      </c>
      <c r="D423" s="37">
        <f>SUMIFS(СВЦЭМ!$L$34:$L$777,СВЦЭМ!$A$34:$A$777,$A423,СВЦЭМ!$B$34:$B$777,D$401)+'СЕТ СН'!$F$13-'СЕТ СН'!$F$21</f>
        <v>269.07707756000002</v>
      </c>
      <c r="E423" s="37">
        <f>SUMIFS(СВЦЭМ!$L$34:$L$777,СВЦЭМ!$A$34:$A$777,$A423,СВЦЭМ!$B$34:$B$777,E$401)+'СЕТ СН'!$F$13-'СЕТ СН'!$F$21</f>
        <v>286.09486571000002</v>
      </c>
      <c r="F423" s="37">
        <f>SUMIFS(СВЦЭМ!$L$34:$L$777,СВЦЭМ!$A$34:$A$777,$A423,СВЦЭМ!$B$34:$B$777,F$401)+'СЕТ СН'!$F$13-'СЕТ СН'!$F$21</f>
        <v>281.82231277999995</v>
      </c>
      <c r="G423" s="37">
        <f>SUMIFS(СВЦЭМ!$L$34:$L$777,СВЦЭМ!$A$34:$A$777,$A423,СВЦЭМ!$B$34:$B$777,G$401)+'СЕТ СН'!$F$13-'СЕТ СН'!$F$21</f>
        <v>266.79572883000003</v>
      </c>
      <c r="H423" s="37">
        <f>SUMIFS(СВЦЭМ!$L$34:$L$777,СВЦЭМ!$A$34:$A$777,$A423,СВЦЭМ!$B$34:$B$777,H$401)+'СЕТ СН'!$F$13-'СЕТ СН'!$F$21</f>
        <v>243.85418153000001</v>
      </c>
      <c r="I423" s="37">
        <f>SUMIFS(СВЦЭМ!$L$34:$L$777,СВЦЭМ!$A$34:$A$777,$A423,СВЦЭМ!$B$34:$B$777,I$401)+'СЕТ СН'!$F$13-'СЕТ СН'!$F$21</f>
        <v>208.52141091999999</v>
      </c>
      <c r="J423" s="37">
        <f>SUMIFS(СВЦЭМ!$L$34:$L$777,СВЦЭМ!$A$34:$A$777,$A423,СВЦЭМ!$B$34:$B$777,J$401)+'СЕТ СН'!$F$13-'СЕТ СН'!$F$21</f>
        <v>129.98544007999999</v>
      </c>
      <c r="K423" s="37">
        <f>SUMIFS(СВЦЭМ!$L$34:$L$777,СВЦЭМ!$A$34:$A$777,$A423,СВЦЭМ!$B$34:$B$777,K$401)+'СЕТ СН'!$F$13-'СЕТ СН'!$F$21</f>
        <v>64.351632900000027</v>
      </c>
      <c r="L423" s="37">
        <f>SUMIFS(СВЦЭМ!$L$34:$L$777,СВЦЭМ!$A$34:$A$777,$A423,СВЦЭМ!$B$34:$B$777,L$401)+'СЕТ СН'!$F$13-'СЕТ СН'!$F$21</f>
        <v>8.9065352899999652</v>
      </c>
      <c r="M423" s="37">
        <f>SUMIFS(СВЦЭМ!$L$34:$L$777,СВЦЭМ!$A$34:$A$777,$A423,СВЦЭМ!$B$34:$B$777,M$401)+'СЕТ СН'!$F$13-'СЕТ СН'!$F$21</f>
        <v>10.00316835000001</v>
      </c>
      <c r="N423" s="37">
        <f>SUMIFS(СВЦЭМ!$L$34:$L$777,СВЦЭМ!$A$34:$A$777,$A423,СВЦЭМ!$B$34:$B$777,N$401)+'СЕТ СН'!$F$13-'СЕТ СН'!$F$21</f>
        <v>11.310750510000048</v>
      </c>
      <c r="O423" s="37">
        <f>SUMIFS(СВЦЭМ!$L$34:$L$777,СВЦЭМ!$A$34:$A$777,$A423,СВЦЭМ!$B$34:$B$777,O$401)+'СЕТ СН'!$F$13-'СЕТ СН'!$F$21</f>
        <v>16.772816000000034</v>
      </c>
      <c r="P423" s="37">
        <f>SUMIFS(СВЦЭМ!$L$34:$L$777,СВЦЭМ!$A$34:$A$777,$A423,СВЦЭМ!$B$34:$B$777,P$401)+'СЕТ СН'!$F$13-'СЕТ СН'!$F$21</f>
        <v>19.397470730000009</v>
      </c>
      <c r="Q423" s="37">
        <f>SUMIFS(СВЦЭМ!$L$34:$L$777,СВЦЭМ!$A$34:$A$777,$A423,СВЦЭМ!$B$34:$B$777,Q$401)+'СЕТ СН'!$F$13-'СЕТ СН'!$F$21</f>
        <v>20.419543679999947</v>
      </c>
      <c r="R423" s="37">
        <f>SUMIFS(СВЦЭМ!$L$34:$L$777,СВЦЭМ!$A$34:$A$777,$A423,СВЦЭМ!$B$34:$B$777,R$401)+'СЕТ СН'!$F$13-'СЕТ СН'!$F$21</f>
        <v>17.849756220000017</v>
      </c>
      <c r="S423" s="37">
        <f>SUMIFS(СВЦЭМ!$L$34:$L$777,СВЦЭМ!$A$34:$A$777,$A423,СВЦЭМ!$B$34:$B$777,S$401)+'СЕТ СН'!$F$13-'СЕТ СН'!$F$21</f>
        <v>18.14234448000002</v>
      </c>
      <c r="T423" s="37">
        <f>SUMIFS(СВЦЭМ!$L$34:$L$777,СВЦЭМ!$A$34:$A$777,$A423,СВЦЭМ!$B$34:$B$777,T$401)+'СЕТ СН'!$F$13-'СЕТ СН'!$F$21</f>
        <v>-11.098884610000027</v>
      </c>
      <c r="U423" s="37">
        <f>SUMIFS(СВЦЭМ!$L$34:$L$777,СВЦЭМ!$A$34:$A$777,$A423,СВЦЭМ!$B$34:$B$777,U$401)+'СЕТ СН'!$F$13-'СЕТ СН'!$F$21</f>
        <v>-23.108838419999984</v>
      </c>
      <c r="V423" s="37">
        <f>SUMIFS(СВЦЭМ!$L$34:$L$777,СВЦЭМ!$A$34:$A$777,$A423,СВЦЭМ!$B$34:$B$777,V$401)+'СЕТ СН'!$F$13-'СЕТ СН'!$F$21</f>
        <v>-21.726172590000033</v>
      </c>
      <c r="W423" s="37">
        <f>SUMIFS(СВЦЭМ!$L$34:$L$777,СВЦЭМ!$A$34:$A$777,$A423,СВЦЭМ!$B$34:$B$777,W$401)+'СЕТ СН'!$F$13-'СЕТ СН'!$F$21</f>
        <v>31.373087479999981</v>
      </c>
      <c r="X423" s="37">
        <f>SUMIFS(СВЦЭМ!$L$34:$L$777,СВЦЭМ!$A$34:$A$777,$A423,СВЦЭМ!$B$34:$B$777,X$401)+'СЕТ СН'!$F$13-'СЕТ СН'!$F$21</f>
        <v>102.65403441000001</v>
      </c>
      <c r="Y423" s="37">
        <f>SUMIFS(СВЦЭМ!$L$34:$L$777,СВЦЭМ!$A$34:$A$777,$A423,СВЦЭМ!$B$34:$B$777,Y$401)+'СЕТ СН'!$F$13-'СЕТ СН'!$F$21</f>
        <v>169.20302924999999</v>
      </c>
    </row>
    <row r="424" spans="1:25" ht="15.75" x14ac:dyDescent="0.2">
      <c r="A424" s="36">
        <f t="shared" si="11"/>
        <v>43031</v>
      </c>
      <c r="B424" s="37">
        <f>SUMIFS(СВЦЭМ!$L$34:$L$777,СВЦЭМ!$A$34:$A$777,$A424,СВЦЭМ!$B$34:$B$777,B$401)+'СЕТ СН'!$F$13-'СЕТ СН'!$F$21</f>
        <v>180.57553934999999</v>
      </c>
      <c r="C424" s="37">
        <f>SUMIFS(СВЦЭМ!$L$34:$L$777,СВЦЭМ!$A$34:$A$777,$A424,СВЦЭМ!$B$34:$B$777,C$401)+'СЕТ СН'!$F$13-'СЕТ СН'!$F$21</f>
        <v>221.00222905999999</v>
      </c>
      <c r="D424" s="37">
        <f>SUMIFS(СВЦЭМ!$L$34:$L$777,СВЦЭМ!$A$34:$A$777,$A424,СВЦЭМ!$B$34:$B$777,D$401)+'СЕТ СН'!$F$13-'СЕТ СН'!$F$21</f>
        <v>248.50926879999997</v>
      </c>
      <c r="E424" s="37">
        <f>SUMIFS(СВЦЭМ!$L$34:$L$777,СВЦЭМ!$A$34:$A$777,$A424,СВЦЭМ!$B$34:$B$777,E$401)+'СЕТ СН'!$F$13-'СЕТ СН'!$F$21</f>
        <v>264.86532589000001</v>
      </c>
      <c r="F424" s="37">
        <f>SUMIFS(СВЦЭМ!$L$34:$L$777,СВЦЭМ!$A$34:$A$777,$A424,СВЦЭМ!$B$34:$B$777,F$401)+'СЕТ СН'!$F$13-'СЕТ СН'!$F$21</f>
        <v>264.70699667999997</v>
      </c>
      <c r="G424" s="37">
        <f>SUMIFS(СВЦЭМ!$L$34:$L$777,СВЦЭМ!$A$34:$A$777,$A424,СВЦЭМ!$B$34:$B$777,G$401)+'СЕТ СН'!$F$13-'СЕТ СН'!$F$21</f>
        <v>243.03655800000001</v>
      </c>
      <c r="H424" s="37">
        <f>SUMIFS(СВЦЭМ!$L$34:$L$777,СВЦЭМ!$A$34:$A$777,$A424,СВЦЭМ!$B$34:$B$777,H$401)+'СЕТ СН'!$F$13-'СЕТ СН'!$F$21</f>
        <v>229.32684426000003</v>
      </c>
      <c r="I424" s="37">
        <f>SUMIFS(СВЦЭМ!$L$34:$L$777,СВЦЭМ!$A$34:$A$777,$A424,СВЦЭМ!$B$34:$B$777,I$401)+'СЕТ СН'!$F$13-'СЕТ СН'!$F$21</f>
        <v>204.90029229000004</v>
      </c>
      <c r="J424" s="37">
        <f>SUMIFS(СВЦЭМ!$L$34:$L$777,СВЦЭМ!$A$34:$A$777,$A424,СВЦЭМ!$B$34:$B$777,J$401)+'СЕТ СН'!$F$13-'СЕТ СН'!$F$21</f>
        <v>137.48370154999998</v>
      </c>
      <c r="K424" s="37">
        <f>SUMIFS(СВЦЭМ!$L$34:$L$777,СВЦЭМ!$A$34:$A$777,$A424,СВЦЭМ!$B$34:$B$777,K$401)+'СЕТ СН'!$F$13-'СЕТ СН'!$F$21</f>
        <v>98.470491639999977</v>
      </c>
      <c r="L424" s="37">
        <f>SUMIFS(СВЦЭМ!$L$34:$L$777,СВЦЭМ!$A$34:$A$777,$A424,СВЦЭМ!$B$34:$B$777,L$401)+'СЕТ СН'!$F$13-'СЕТ СН'!$F$21</f>
        <v>87.091308430000026</v>
      </c>
      <c r="M424" s="37">
        <f>SUMIFS(СВЦЭМ!$L$34:$L$777,СВЦЭМ!$A$34:$A$777,$A424,СВЦЭМ!$B$34:$B$777,M$401)+'СЕТ СН'!$F$13-'СЕТ СН'!$F$21</f>
        <v>86.638307039999972</v>
      </c>
      <c r="N424" s="37">
        <f>SUMIFS(СВЦЭМ!$L$34:$L$777,СВЦЭМ!$A$34:$A$777,$A424,СВЦЭМ!$B$34:$B$777,N$401)+'СЕТ СН'!$F$13-'СЕТ СН'!$F$21</f>
        <v>77.603429730000016</v>
      </c>
      <c r="O424" s="37">
        <f>SUMIFS(СВЦЭМ!$L$34:$L$777,СВЦЭМ!$A$34:$A$777,$A424,СВЦЭМ!$B$34:$B$777,O$401)+'СЕТ СН'!$F$13-'СЕТ СН'!$F$21</f>
        <v>71.239489670000012</v>
      </c>
      <c r="P424" s="37">
        <f>SUMIFS(СВЦЭМ!$L$34:$L$777,СВЦЭМ!$A$34:$A$777,$A424,СВЦЭМ!$B$34:$B$777,P$401)+'СЕТ СН'!$F$13-'СЕТ СН'!$F$21</f>
        <v>65.312613889999966</v>
      </c>
      <c r="Q424" s="37">
        <f>SUMIFS(СВЦЭМ!$L$34:$L$777,СВЦЭМ!$A$34:$A$777,$A424,СВЦЭМ!$B$34:$B$777,Q$401)+'СЕТ СН'!$F$13-'СЕТ СН'!$F$21</f>
        <v>60.712490310000021</v>
      </c>
      <c r="R424" s="37">
        <f>SUMIFS(СВЦЭМ!$L$34:$L$777,СВЦЭМ!$A$34:$A$777,$A424,СВЦЭМ!$B$34:$B$777,R$401)+'СЕТ СН'!$F$13-'СЕТ СН'!$F$21</f>
        <v>58.419143129999952</v>
      </c>
      <c r="S424" s="37">
        <f>SUMIFS(СВЦЭМ!$L$34:$L$777,СВЦЭМ!$A$34:$A$777,$A424,СВЦЭМ!$B$34:$B$777,S$401)+'СЕТ СН'!$F$13-'СЕТ СН'!$F$21</f>
        <v>70.491524270000014</v>
      </c>
      <c r="T424" s="37">
        <f>SUMIFS(СВЦЭМ!$L$34:$L$777,СВЦЭМ!$A$34:$A$777,$A424,СВЦЭМ!$B$34:$B$777,T$401)+'СЕТ СН'!$F$13-'СЕТ СН'!$F$21</f>
        <v>94.849566030000005</v>
      </c>
      <c r="U424" s="37">
        <f>SUMIFS(СВЦЭМ!$L$34:$L$777,СВЦЭМ!$A$34:$A$777,$A424,СВЦЭМ!$B$34:$B$777,U$401)+'СЕТ СН'!$F$13-'СЕТ СН'!$F$21</f>
        <v>99.691516819999947</v>
      </c>
      <c r="V424" s="37">
        <f>SUMIFS(СВЦЭМ!$L$34:$L$777,СВЦЭМ!$A$34:$A$777,$A424,СВЦЭМ!$B$34:$B$777,V$401)+'СЕТ СН'!$F$13-'СЕТ СН'!$F$21</f>
        <v>78.666896700000052</v>
      </c>
      <c r="W424" s="37">
        <f>SUMIFS(СВЦЭМ!$L$34:$L$777,СВЦЭМ!$A$34:$A$777,$A424,СВЦЭМ!$B$34:$B$777,W$401)+'СЕТ СН'!$F$13-'СЕТ СН'!$F$21</f>
        <v>97.16587142000003</v>
      </c>
      <c r="X424" s="37">
        <f>SUMIFS(СВЦЭМ!$L$34:$L$777,СВЦЭМ!$A$34:$A$777,$A424,СВЦЭМ!$B$34:$B$777,X$401)+'СЕТ СН'!$F$13-'СЕТ СН'!$F$21</f>
        <v>93.602884549999999</v>
      </c>
      <c r="Y424" s="37">
        <f>SUMIFS(СВЦЭМ!$L$34:$L$777,СВЦЭМ!$A$34:$A$777,$A424,СВЦЭМ!$B$34:$B$777,Y$401)+'СЕТ СН'!$F$13-'СЕТ СН'!$F$21</f>
        <v>137.26540652999995</v>
      </c>
    </row>
    <row r="425" spans="1:25" ht="15.75" x14ac:dyDescent="0.2">
      <c r="A425" s="36">
        <f t="shared" si="11"/>
        <v>43032</v>
      </c>
      <c r="B425" s="37">
        <f>SUMIFS(СВЦЭМ!$L$34:$L$777,СВЦЭМ!$A$34:$A$777,$A425,СВЦЭМ!$B$34:$B$777,B$401)+'СЕТ СН'!$F$13-'СЕТ СН'!$F$21</f>
        <v>210.09284492999996</v>
      </c>
      <c r="C425" s="37">
        <f>SUMIFS(СВЦЭМ!$L$34:$L$777,СВЦЭМ!$A$34:$A$777,$A425,СВЦЭМ!$B$34:$B$777,C$401)+'СЕТ СН'!$F$13-'СЕТ СН'!$F$21</f>
        <v>210.72561298000005</v>
      </c>
      <c r="D425" s="37">
        <f>SUMIFS(СВЦЭМ!$L$34:$L$777,СВЦЭМ!$A$34:$A$777,$A425,СВЦЭМ!$B$34:$B$777,D$401)+'СЕТ СН'!$F$13-'СЕТ СН'!$F$21</f>
        <v>247.82204251999997</v>
      </c>
      <c r="E425" s="37">
        <f>SUMIFS(СВЦЭМ!$L$34:$L$777,СВЦЭМ!$A$34:$A$777,$A425,СВЦЭМ!$B$34:$B$777,E$401)+'СЕТ СН'!$F$13-'СЕТ СН'!$F$21</f>
        <v>284.58286293000003</v>
      </c>
      <c r="F425" s="37">
        <f>SUMIFS(СВЦЭМ!$L$34:$L$777,СВЦЭМ!$A$34:$A$777,$A425,СВЦЭМ!$B$34:$B$777,F$401)+'СЕТ СН'!$F$13-'СЕТ СН'!$F$21</f>
        <v>285.45141156</v>
      </c>
      <c r="G425" s="37">
        <f>SUMIFS(СВЦЭМ!$L$34:$L$777,СВЦЭМ!$A$34:$A$777,$A425,СВЦЭМ!$B$34:$B$777,G$401)+'СЕТ СН'!$F$13-'СЕТ СН'!$F$21</f>
        <v>262.65114652</v>
      </c>
      <c r="H425" s="37">
        <f>SUMIFS(СВЦЭМ!$L$34:$L$777,СВЦЭМ!$A$34:$A$777,$A425,СВЦЭМ!$B$34:$B$777,H$401)+'СЕТ СН'!$F$13-'СЕТ СН'!$F$21</f>
        <v>192.08450427000002</v>
      </c>
      <c r="I425" s="37">
        <f>SUMIFS(СВЦЭМ!$L$34:$L$777,СВЦЭМ!$A$34:$A$777,$A425,СВЦЭМ!$B$34:$B$777,I$401)+'СЕТ СН'!$F$13-'СЕТ СН'!$F$21</f>
        <v>142.50395274000005</v>
      </c>
      <c r="J425" s="37">
        <f>SUMIFS(СВЦЭМ!$L$34:$L$777,СВЦЭМ!$A$34:$A$777,$A425,СВЦЭМ!$B$34:$B$777,J$401)+'СЕТ СН'!$F$13-'СЕТ СН'!$F$21</f>
        <v>103.61846787000002</v>
      </c>
      <c r="K425" s="37">
        <f>SUMIFS(СВЦЭМ!$L$34:$L$777,СВЦЭМ!$A$34:$A$777,$A425,СВЦЭМ!$B$34:$B$777,K$401)+'СЕТ СН'!$F$13-'СЕТ СН'!$F$21</f>
        <v>57.788610719999951</v>
      </c>
      <c r="L425" s="37">
        <f>SUMIFS(СВЦЭМ!$L$34:$L$777,СВЦЭМ!$A$34:$A$777,$A425,СВЦЭМ!$B$34:$B$777,L$401)+'СЕТ СН'!$F$13-'СЕТ СН'!$F$21</f>
        <v>1.1800964699999668</v>
      </c>
      <c r="M425" s="37">
        <f>SUMIFS(СВЦЭМ!$L$34:$L$777,СВЦЭМ!$A$34:$A$777,$A425,СВЦЭМ!$B$34:$B$777,M$401)+'СЕТ СН'!$F$13-'СЕТ СН'!$F$21</f>
        <v>-11.893205070000022</v>
      </c>
      <c r="N425" s="37">
        <f>SUMIFS(СВЦЭМ!$L$34:$L$777,СВЦЭМ!$A$34:$A$777,$A425,СВЦЭМ!$B$34:$B$777,N$401)+'СЕТ СН'!$F$13-'СЕТ СН'!$F$21</f>
        <v>-20.908392420000041</v>
      </c>
      <c r="O425" s="37">
        <f>SUMIFS(СВЦЭМ!$L$34:$L$777,СВЦЭМ!$A$34:$A$777,$A425,СВЦЭМ!$B$34:$B$777,O$401)+'СЕТ СН'!$F$13-'СЕТ СН'!$F$21</f>
        <v>-28.35817548</v>
      </c>
      <c r="P425" s="37">
        <f>SUMIFS(СВЦЭМ!$L$34:$L$777,СВЦЭМ!$A$34:$A$777,$A425,СВЦЭМ!$B$34:$B$777,P$401)+'СЕТ СН'!$F$13-'СЕТ СН'!$F$21</f>
        <v>-32.260820060000015</v>
      </c>
      <c r="Q425" s="37">
        <f>SUMIFS(СВЦЭМ!$L$34:$L$777,СВЦЭМ!$A$34:$A$777,$A425,СВЦЭМ!$B$34:$B$777,Q$401)+'СЕТ СН'!$F$13-'СЕТ СН'!$F$21</f>
        <v>-29.038097149999999</v>
      </c>
      <c r="R425" s="37">
        <f>SUMIFS(СВЦЭМ!$L$34:$L$777,СВЦЭМ!$A$34:$A$777,$A425,СВЦЭМ!$B$34:$B$777,R$401)+'СЕТ СН'!$F$13-'СЕТ СН'!$F$21</f>
        <v>-35.458075679999979</v>
      </c>
      <c r="S425" s="37">
        <f>SUMIFS(СВЦЭМ!$L$34:$L$777,СВЦЭМ!$A$34:$A$777,$A425,СВЦЭМ!$B$34:$B$777,S$401)+'СЕТ СН'!$F$13-'СЕТ СН'!$F$21</f>
        <v>-28.60748837999995</v>
      </c>
      <c r="T425" s="37">
        <f>SUMIFS(СВЦЭМ!$L$34:$L$777,СВЦЭМ!$A$34:$A$777,$A425,СВЦЭМ!$B$34:$B$777,T$401)+'СЕТ СН'!$F$13-'СЕТ СН'!$F$21</f>
        <v>-12.78799532000005</v>
      </c>
      <c r="U425" s="37">
        <f>SUMIFS(СВЦЭМ!$L$34:$L$777,СВЦЭМ!$A$34:$A$777,$A425,СВЦЭМ!$B$34:$B$777,U$401)+'СЕТ СН'!$F$13-'СЕТ СН'!$F$21</f>
        <v>4.9150612800000317</v>
      </c>
      <c r="V425" s="37">
        <f>SUMIFS(СВЦЭМ!$L$34:$L$777,СВЦЭМ!$A$34:$A$777,$A425,СВЦЭМ!$B$34:$B$777,V$401)+'СЕТ СН'!$F$13-'СЕТ СН'!$F$21</f>
        <v>5.625920820000033</v>
      </c>
      <c r="W425" s="37">
        <f>SUMIFS(СВЦЭМ!$L$34:$L$777,СВЦЭМ!$A$34:$A$777,$A425,СВЦЭМ!$B$34:$B$777,W$401)+'СЕТ СН'!$F$13-'СЕТ СН'!$F$21</f>
        <v>43.260015250000038</v>
      </c>
      <c r="X425" s="37">
        <f>SUMIFS(СВЦЭМ!$L$34:$L$777,СВЦЭМ!$A$34:$A$777,$A425,СВЦЭМ!$B$34:$B$777,X$401)+'СЕТ СН'!$F$13-'СЕТ СН'!$F$21</f>
        <v>88.86921719999998</v>
      </c>
      <c r="Y425" s="37">
        <f>SUMIFS(СВЦЭМ!$L$34:$L$777,СВЦЭМ!$A$34:$A$777,$A425,СВЦЭМ!$B$34:$B$777,Y$401)+'СЕТ СН'!$F$13-'СЕТ СН'!$F$21</f>
        <v>149.97061523000002</v>
      </c>
    </row>
    <row r="426" spans="1:25" ht="15.75" x14ac:dyDescent="0.2">
      <c r="A426" s="36">
        <f t="shared" si="11"/>
        <v>43033</v>
      </c>
      <c r="B426" s="37">
        <f>SUMIFS(СВЦЭМ!$L$34:$L$777,СВЦЭМ!$A$34:$A$777,$A426,СВЦЭМ!$B$34:$B$777,B$401)+'СЕТ СН'!$F$13-'СЕТ СН'!$F$21</f>
        <v>180.26401151000005</v>
      </c>
      <c r="C426" s="37">
        <f>SUMIFS(СВЦЭМ!$L$34:$L$777,СВЦЭМ!$A$34:$A$777,$A426,СВЦЭМ!$B$34:$B$777,C$401)+'СЕТ СН'!$F$13-'СЕТ СН'!$F$21</f>
        <v>215.84133499999996</v>
      </c>
      <c r="D426" s="37">
        <f>SUMIFS(СВЦЭМ!$L$34:$L$777,СВЦЭМ!$A$34:$A$777,$A426,СВЦЭМ!$B$34:$B$777,D$401)+'СЕТ СН'!$F$13-'СЕТ СН'!$F$21</f>
        <v>237.43356123000001</v>
      </c>
      <c r="E426" s="37">
        <f>SUMIFS(СВЦЭМ!$L$34:$L$777,СВЦЭМ!$A$34:$A$777,$A426,СВЦЭМ!$B$34:$B$777,E$401)+'СЕТ СН'!$F$13-'СЕТ СН'!$F$21</f>
        <v>238.31664117000003</v>
      </c>
      <c r="F426" s="37">
        <f>SUMIFS(СВЦЭМ!$L$34:$L$777,СВЦЭМ!$A$34:$A$777,$A426,СВЦЭМ!$B$34:$B$777,F$401)+'СЕТ СН'!$F$13-'СЕТ СН'!$F$21</f>
        <v>238.56538556999999</v>
      </c>
      <c r="G426" s="37">
        <f>SUMIFS(СВЦЭМ!$L$34:$L$777,СВЦЭМ!$A$34:$A$777,$A426,СВЦЭМ!$B$34:$B$777,G$401)+'СЕТ СН'!$F$13-'СЕТ СН'!$F$21</f>
        <v>216.47666548999996</v>
      </c>
      <c r="H426" s="37">
        <f>SUMIFS(СВЦЭМ!$L$34:$L$777,СВЦЭМ!$A$34:$A$777,$A426,СВЦЭМ!$B$34:$B$777,H$401)+'СЕТ СН'!$F$13-'СЕТ СН'!$F$21</f>
        <v>231.58061224000005</v>
      </c>
      <c r="I426" s="37">
        <f>SUMIFS(СВЦЭМ!$L$34:$L$777,СВЦЭМ!$A$34:$A$777,$A426,СВЦЭМ!$B$34:$B$777,I$401)+'СЕТ СН'!$F$13-'СЕТ СН'!$F$21</f>
        <v>210.32919218999996</v>
      </c>
      <c r="J426" s="37">
        <f>SUMIFS(СВЦЭМ!$L$34:$L$777,СВЦЭМ!$A$34:$A$777,$A426,СВЦЭМ!$B$34:$B$777,J$401)+'СЕТ СН'!$F$13-'СЕТ СН'!$F$21</f>
        <v>155.69195577000005</v>
      </c>
      <c r="K426" s="37">
        <f>SUMIFS(СВЦЭМ!$L$34:$L$777,СВЦЭМ!$A$34:$A$777,$A426,СВЦЭМ!$B$34:$B$777,K$401)+'СЕТ СН'!$F$13-'СЕТ СН'!$F$21</f>
        <v>98.448141699999951</v>
      </c>
      <c r="L426" s="37">
        <f>SUMIFS(СВЦЭМ!$L$34:$L$777,СВЦЭМ!$A$34:$A$777,$A426,СВЦЭМ!$B$34:$B$777,L$401)+'СЕТ СН'!$F$13-'СЕТ СН'!$F$21</f>
        <v>42.363115709999988</v>
      </c>
      <c r="M426" s="37">
        <f>SUMIFS(СВЦЭМ!$L$34:$L$777,СВЦЭМ!$A$34:$A$777,$A426,СВЦЭМ!$B$34:$B$777,M$401)+'СЕТ СН'!$F$13-'СЕТ СН'!$F$21</f>
        <v>24.672614309999972</v>
      </c>
      <c r="N426" s="37">
        <f>SUMIFS(СВЦЭМ!$L$34:$L$777,СВЦЭМ!$A$34:$A$777,$A426,СВЦЭМ!$B$34:$B$777,N$401)+'СЕТ СН'!$F$13-'СЕТ СН'!$F$21</f>
        <v>18.128586899999959</v>
      </c>
      <c r="O426" s="37">
        <f>SUMIFS(СВЦЭМ!$L$34:$L$777,СВЦЭМ!$A$34:$A$777,$A426,СВЦЭМ!$B$34:$B$777,O$401)+'СЕТ СН'!$F$13-'СЕТ СН'!$F$21</f>
        <v>21.021883480000042</v>
      </c>
      <c r="P426" s="37">
        <f>SUMIFS(СВЦЭМ!$L$34:$L$777,СВЦЭМ!$A$34:$A$777,$A426,СВЦЭМ!$B$34:$B$777,P$401)+'СЕТ СН'!$F$13-'СЕТ СН'!$F$21</f>
        <v>17.936007130000007</v>
      </c>
      <c r="Q426" s="37">
        <f>SUMIFS(СВЦЭМ!$L$34:$L$777,СВЦЭМ!$A$34:$A$777,$A426,СВЦЭМ!$B$34:$B$777,Q$401)+'СЕТ СН'!$F$13-'СЕТ СН'!$F$21</f>
        <v>11.516311060000021</v>
      </c>
      <c r="R426" s="37">
        <f>SUMIFS(СВЦЭМ!$L$34:$L$777,СВЦЭМ!$A$34:$A$777,$A426,СВЦЭМ!$B$34:$B$777,R$401)+'СЕТ СН'!$F$13-'СЕТ СН'!$F$21</f>
        <v>8.771185800000012</v>
      </c>
      <c r="S426" s="37">
        <f>SUMIFS(СВЦЭМ!$L$34:$L$777,СВЦЭМ!$A$34:$A$777,$A426,СВЦЭМ!$B$34:$B$777,S$401)+'СЕТ СН'!$F$13-'СЕТ СН'!$F$21</f>
        <v>17.41437848999999</v>
      </c>
      <c r="T426" s="37">
        <f>SUMIFS(СВЦЭМ!$L$34:$L$777,СВЦЭМ!$A$34:$A$777,$A426,СВЦЭМ!$B$34:$B$777,T$401)+'СЕТ СН'!$F$13-'СЕТ СН'!$F$21</f>
        <v>45.868743079999945</v>
      </c>
      <c r="U426" s="37">
        <f>SUMIFS(СВЦЭМ!$L$34:$L$777,СВЦЭМ!$A$34:$A$777,$A426,СВЦЭМ!$B$34:$B$777,U$401)+'СЕТ СН'!$F$13-'СЕТ СН'!$F$21</f>
        <v>62.318002259999957</v>
      </c>
      <c r="V426" s="37">
        <f>SUMIFS(СВЦЭМ!$L$34:$L$777,СВЦЭМ!$A$34:$A$777,$A426,СВЦЭМ!$B$34:$B$777,V$401)+'СЕТ СН'!$F$13-'СЕТ СН'!$F$21</f>
        <v>48.940789440000003</v>
      </c>
      <c r="W426" s="37">
        <f>SUMIFS(СВЦЭМ!$L$34:$L$777,СВЦЭМ!$A$34:$A$777,$A426,СВЦЭМ!$B$34:$B$777,W$401)+'СЕТ СН'!$F$13-'СЕТ СН'!$F$21</f>
        <v>85.524652950000018</v>
      </c>
      <c r="X426" s="37">
        <f>SUMIFS(СВЦЭМ!$L$34:$L$777,СВЦЭМ!$A$34:$A$777,$A426,СВЦЭМ!$B$34:$B$777,X$401)+'СЕТ СН'!$F$13-'СЕТ СН'!$F$21</f>
        <v>83.33287587999996</v>
      </c>
      <c r="Y426" s="37">
        <f>SUMIFS(СВЦЭМ!$L$34:$L$777,СВЦЭМ!$A$34:$A$777,$A426,СВЦЭМ!$B$34:$B$777,Y$401)+'СЕТ СН'!$F$13-'СЕТ СН'!$F$21</f>
        <v>124.54821741000001</v>
      </c>
    </row>
    <row r="427" spans="1:25" ht="15.75" x14ac:dyDescent="0.2">
      <c r="A427" s="36">
        <f t="shared" si="11"/>
        <v>43034</v>
      </c>
      <c r="B427" s="37">
        <f>SUMIFS(СВЦЭМ!$L$34:$L$777,СВЦЭМ!$A$34:$A$777,$A427,СВЦЭМ!$B$34:$B$777,B$401)+'СЕТ СН'!$F$13-'СЕТ СН'!$F$21</f>
        <v>176.00449850999996</v>
      </c>
      <c r="C427" s="37">
        <f>SUMIFS(СВЦЭМ!$L$34:$L$777,СВЦЭМ!$A$34:$A$777,$A427,СВЦЭМ!$B$34:$B$777,C$401)+'СЕТ СН'!$F$13-'СЕТ СН'!$F$21</f>
        <v>230.16298479</v>
      </c>
      <c r="D427" s="37">
        <f>SUMIFS(СВЦЭМ!$L$34:$L$777,СВЦЭМ!$A$34:$A$777,$A427,СВЦЭМ!$B$34:$B$777,D$401)+'СЕТ СН'!$F$13-'СЕТ СН'!$F$21</f>
        <v>242.82320493999998</v>
      </c>
      <c r="E427" s="37">
        <f>SUMIFS(СВЦЭМ!$L$34:$L$777,СВЦЭМ!$A$34:$A$777,$A427,СВЦЭМ!$B$34:$B$777,E$401)+'СЕТ СН'!$F$13-'СЕТ СН'!$F$21</f>
        <v>249.79993354999999</v>
      </c>
      <c r="F427" s="37">
        <f>SUMIFS(СВЦЭМ!$L$34:$L$777,СВЦЭМ!$A$34:$A$777,$A427,СВЦЭМ!$B$34:$B$777,F$401)+'СЕТ СН'!$F$13-'СЕТ СН'!$F$21</f>
        <v>244.72307307000005</v>
      </c>
      <c r="G427" s="37">
        <f>SUMIFS(СВЦЭМ!$L$34:$L$777,СВЦЭМ!$A$34:$A$777,$A427,СВЦЭМ!$B$34:$B$777,G$401)+'СЕТ СН'!$F$13-'СЕТ СН'!$F$21</f>
        <v>234.15922822000005</v>
      </c>
      <c r="H427" s="37">
        <f>SUMIFS(СВЦЭМ!$L$34:$L$777,СВЦЭМ!$A$34:$A$777,$A427,СВЦЭМ!$B$34:$B$777,H$401)+'СЕТ СН'!$F$13-'СЕТ СН'!$F$21</f>
        <v>165.16247772999998</v>
      </c>
      <c r="I427" s="37">
        <f>SUMIFS(СВЦЭМ!$L$34:$L$777,СВЦЭМ!$A$34:$A$777,$A427,СВЦЭМ!$B$34:$B$777,I$401)+'СЕТ СН'!$F$13-'СЕТ СН'!$F$21</f>
        <v>134.79866274000005</v>
      </c>
      <c r="J427" s="37">
        <f>SUMIFS(СВЦЭМ!$L$34:$L$777,СВЦЭМ!$A$34:$A$777,$A427,СВЦЭМ!$B$34:$B$777,J$401)+'СЕТ СН'!$F$13-'СЕТ СН'!$F$21</f>
        <v>104.80696124999997</v>
      </c>
      <c r="K427" s="37">
        <f>SUMIFS(СВЦЭМ!$L$34:$L$777,СВЦЭМ!$A$34:$A$777,$A427,СВЦЭМ!$B$34:$B$777,K$401)+'СЕТ СН'!$F$13-'СЕТ СН'!$F$21</f>
        <v>73.520904330000008</v>
      </c>
      <c r="L427" s="37">
        <f>SUMIFS(СВЦЭМ!$L$34:$L$777,СВЦЭМ!$A$34:$A$777,$A427,СВЦЭМ!$B$34:$B$777,L$401)+'СЕТ СН'!$F$13-'СЕТ СН'!$F$21</f>
        <v>66.601977809999994</v>
      </c>
      <c r="M427" s="37">
        <f>SUMIFS(СВЦЭМ!$L$34:$L$777,СВЦЭМ!$A$34:$A$777,$A427,СВЦЭМ!$B$34:$B$777,M$401)+'СЕТ СН'!$F$13-'СЕТ СН'!$F$21</f>
        <v>68.79567947999999</v>
      </c>
      <c r="N427" s="37">
        <f>SUMIFS(СВЦЭМ!$L$34:$L$777,СВЦЭМ!$A$34:$A$777,$A427,СВЦЭМ!$B$34:$B$777,N$401)+'СЕТ СН'!$F$13-'СЕТ СН'!$F$21</f>
        <v>58.057041000000027</v>
      </c>
      <c r="O427" s="37">
        <f>SUMIFS(СВЦЭМ!$L$34:$L$777,СВЦЭМ!$A$34:$A$777,$A427,СВЦЭМ!$B$34:$B$777,O$401)+'СЕТ СН'!$F$13-'СЕТ СН'!$F$21</f>
        <v>60.977022459999944</v>
      </c>
      <c r="P427" s="37">
        <f>SUMIFS(СВЦЭМ!$L$34:$L$777,СВЦЭМ!$A$34:$A$777,$A427,СВЦЭМ!$B$34:$B$777,P$401)+'СЕТ СН'!$F$13-'СЕТ СН'!$F$21</f>
        <v>54.722117539999999</v>
      </c>
      <c r="Q427" s="37">
        <f>SUMIFS(СВЦЭМ!$L$34:$L$777,СВЦЭМ!$A$34:$A$777,$A427,СВЦЭМ!$B$34:$B$777,Q$401)+'СЕТ СН'!$F$13-'СЕТ СН'!$F$21</f>
        <v>49.082780189999994</v>
      </c>
      <c r="R427" s="37">
        <f>SUMIFS(СВЦЭМ!$L$34:$L$777,СВЦЭМ!$A$34:$A$777,$A427,СВЦЭМ!$B$34:$B$777,R$401)+'СЕТ СН'!$F$13-'СЕТ СН'!$F$21</f>
        <v>45.185762139999952</v>
      </c>
      <c r="S427" s="37">
        <f>SUMIFS(СВЦЭМ!$L$34:$L$777,СВЦЭМ!$A$34:$A$777,$A427,СВЦЭМ!$B$34:$B$777,S$401)+'СЕТ СН'!$F$13-'СЕТ СН'!$F$21</f>
        <v>57.327990900000032</v>
      </c>
      <c r="T427" s="37">
        <f>SUMIFS(СВЦЭМ!$L$34:$L$777,СВЦЭМ!$A$34:$A$777,$A427,СВЦЭМ!$B$34:$B$777,T$401)+'СЕТ СН'!$F$13-'СЕТ СН'!$F$21</f>
        <v>84.817687640000031</v>
      </c>
      <c r="U427" s="37">
        <f>SUMIFS(СВЦЭМ!$L$34:$L$777,СВЦЭМ!$A$34:$A$777,$A427,СВЦЭМ!$B$34:$B$777,U$401)+'СЕТ СН'!$F$13-'СЕТ СН'!$F$21</f>
        <v>98.150323800000024</v>
      </c>
      <c r="V427" s="37">
        <f>SUMIFS(СВЦЭМ!$L$34:$L$777,СВЦЭМ!$A$34:$A$777,$A427,СВЦЭМ!$B$34:$B$777,V$401)+'СЕТ СН'!$F$13-'СЕТ СН'!$F$21</f>
        <v>81.431271150000043</v>
      </c>
      <c r="W427" s="37">
        <f>SUMIFS(СВЦЭМ!$L$34:$L$777,СВЦЭМ!$A$34:$A$777,$A427,СВЦЭМ!$B$34:$B$777,W$401)+'СЕТ СН'!$F$13-'СЕТ СН'!$F$21</f>
        <v>64.781094430000053</v>
      </c>
      <c r="X427" s="37">
        <f>SUMIFS(СВЦЭМ!$L$34:$L$777,СВЦЭМ!$A$34:$A$777,$A427,СВЦЭМ!$B$34:$B$777,X$401)+'СЕТ СН'!$F$13-'СЕТ СН'!$F$21</f>
        <v>95.171566679999955</v>
      </c>
      <c r="Y427" s="37">
        <f>SUMIFS(СВЦЭМ!$L$34:$L$777,СВЦЭМ!$A$34:$A$777,$A427,СВЦЭМ!$B$34:$B$777,Y$401)+'СЕТ СН'!$F$13-'СЕТ СН'!$F$21</f>
        <v>116.54815757999995</v>
      </c>
    </row>
    <row r="428" spans="1:25" ht="15.75" x14ac:dyDescent="0.2">
      <c r="A428" s="36">
        <f t="shared" si="11"/>
        <v>43035</v>
      </c>
      <c r="B428" s="37">
        <f>SUMIFS(СВЦЭМ!$L$34:$L$777,СВЦЭМ!$A$34:$A$777,$A428,СВЦЭМ!$B$34:$B$777,B$401)+'СЕТ СН'!$F$13-'СЕТ СН'!$F$21</f>
        <v>215.29006691999996</v>
      </c>
      <c r="C428" s="37">
        <f>SUMIFS(СВЦЭМ!$L$34:$L$777,СВЦЭМ!$A$34:$A$777,$A428,СВЦЭМ!$B$34:$B$777,C$401)+'СЕТ СН'!$F$13-'СЕТ СН'!$F$21</f>
        <v>244.56369912000002</v>
      </c>
      <c r="D428" s="37">
        <f>SUMIFS(СВЦЭМ!$L$34:$L$777,СВЦЭМ!$A$34:$A$777,$A428,СВЦЭМ!$B$34:$B$777,D$401)+'СЕТ СН'!$F$13-'СЕТ СН'!$F$21</f>
        <v>276.81776840999999</v>
      </c>
      <c r="E428" s="37">
        <f>SUMIFS(СВЦЭМ!$L$34:$L$777,СВЦЭМ!$A$34:$A$777,$A428,СВЦЭМ!$B$34:$B$777,E$401)+'СЕТ СН'!$F$13-'СЕТ СН'!$F$21</f>
        <v>277.20147704999999</v>
      </c>
      <c r="F428" s="37">
        <f>SUMIFS(СВЦЭМ!$L$34:$L$777,СВЦЭМ!$A$34:$A$777,$A428,СВЦЭМ!$B$34:$B$777,F$401)+'СЕТ СН'!$F$13-'СЕТ СН'!$F$21</f>
        <v>269.97884937000003</v>
      </c>
      <c r="G428" s="37">
        <f>SUMIFS(СВЦЭМ!$L$34:$L$777,СВЦЭМ!$A$34:$A$777,$A428,СВЦЭМ!$B$34:$B$777,G$401)+'СЕТ СН'!$F$13-'СЕТ СН'!$F$21</f>
        <v>262.16186987000003</v>
      </c>
      <c r="H428" s="37">
        <f>SUMIFS(СВЦЭМ!$L$34:$L$777,СВЦЭМ!$A$34:$A$777,$A428,СВЦЭМ!$B$34:$B$777,H$401)+'СЕТ СН'!$F$13-'СЕТ СН'!$F$21</f>
        <v>234.97426960999996</v>
      </c>
      <c r="I428" s="37">
        <f>SUMIFS(СВЦЭМ!$L$34:$L$777,СВЦЭМ!$A$34:$A$777,$A428,СВЦЭМ!$B$34:$B$777,I$401)+'СЕТ СН'!$F$13-'СЕТ СН'!$F$21</f>
        <v>183.68297466000001</v>
      </c>
      <c r="J428" s="37">
        <f>SUMIFS(СВЦЭМ!$L$34:$L$777,СВЦЭМ!$A$34:$A$777,$A428,СВЦЭМ!$B$34:$B$777,J$401)+'СЕТ СН'!$F$13-'СЕТ СН'!$F$21</f>
        <v>141.06211587999996</v>
      </c>
      <c r="K428" s="37">
        <f>SUMIFS(СВЦЭМ!$L$34:$L$777,СВЦЭМ!$A$34:$A$777,$A428,СВЦЭМ!$B$34:$B$777,K$401)+'СЕТ СН'!$F$13-'СЕТ СН'!$F$21</f>
        <v>76.540626719999977</v>
      </c>
      <c r="L428" s="37">
        <f>SUMIFS(СВЦЭМ!$L$34:$L$777,СВЦЭМ!$A$34:$A$777,$A428,СВЦЭМ!$B$34:$B$777,L$401)+'СЕТ СН'!$F$13-'СЕТ СН'!$F$21</f>
        <v>28.609888950000027</v>
      </c>
      <c r="M428" s="37">
        <f>SUMIFS(СВЦЭМ!$L$34:$L$777,СВЦЭМ!$A$34:$A$777,$A428,СВЦЭМ!$B$34:$B$777,M$401)+'СЕТ СН'!$F$13-'СЕТ СН'!$F$21</f>
        <v>16.394841369999995</v>
      </c>
      <c r="N428" s="37">
        <f>SUMIFS(СВЦЭМ!$L$34:$L$777,СВЦЭМ!$A$34:$A$777,$A428,СВЦЭМ!$B$34:$B$777,N$401)+'СЕТ СН'!$F$13-'СЕТ СН'!$F$21</f>
        <v>13.841444489999958</v>
      </c>
      <c r="O428" s="37">
        <f>SUMIFS(СВЦЭМ!$L$34:$L$777,СВЦЭМ!$A$34:$A$777,$A428,СВЦЭМ!$B$34:$B$777,O$401)+'СЕТ СН'!$F$13-'СЕТ СН'!$F$21</f>
        <v>8.5425403499999675</v>
      </c>
      <c r="P428" s="37">
        <f>SUMIFS(СВЦЭМ!$L$34:$L$777,СВЦЭМ!$A$34:$A$777,$A428,СВЦЭМ!$B$34:$B$777,P$401)+'СЕТ СН'!$F$13-'СЕТ СН'!$F$21</f>
        <v>9.5431804400000146</v>
      </c>
      <c r="Q428" s="37">
        <f>SUMIFS(СВЦЭМ!$L$34:$L$777,СВЦЭМ!$A$34:$A$777,$A428,СВЦЭМ!$B$34:$B$777,Q$401)+'СЕТ СН'!$F$13-'СЕТ СН'!$F$21</f>
        <v>10.611248400000022</v>
      </c>
      <c r="R428" s="37">
        <f>SUMIFS(СВЦЭМ!$L$34:$L$777,СВЦЭМ!$A$34:$A$777,$A428,СВЦЭМ!$B$34:$B$777,R$401)+'СЕТ СН'!$F$13-'СЕТ СН'!$F$21</f>
        <v>6.2079685999999583</v>
      </c>
      <c r="S428" s="37">
        <f>SUMIFS(СВЦЭМ!$L$34:$L$777,СВЦЭМ!$A$34:$A$777,$A428,СВЦЭМ!$B$34:$B$777,S$401)+'СЕТ СН'!$F$13-'СЕТ СН'!$F$21</f>
        <v>11.085636720000025</v>
      </c>
      <c r="T428" s="37">
        <f>SUMIFS(СВЦЭМ!$L$34:$L$777,СВЦЭМ!$A$34:$A$777,$A428,СВЦЭМ!$B$34:$B$777,T$401)+'СЕТ СН'!$F$13-'СЕТ СН'!$F$21</f>
        <v>35.804815409999946</v>
      </c>
      <c r="U428" s="37">
        <f>SUMIFS(СВЦЭМ!$L$34:$L$777,СВЦЭМ!$A$34:$A$777,$A428,СВЦЭМ!$B$34:$B$777,U$401)+'СЕТ СН'!$F$13-'СЕТ СН'!$F$21</f>
        <v>46.668459859999984</v>
      </c>
      <c r="V428" s="37">
        <f>SUMIFS(СВЦЭМ!$L$34:$L$777,СВЦЭМ!$A$34:$A$777,$A428,СВЦЭМ!$B$34:$B$777,V$401)+'СЕТ СН'!$F$13-'СЕТ СН'!$F$21</f>
        <v>39.243747819999953</v>
      </c>
      <c r="W428" s="37">
        <f>SUMIFS(СВЦЭМ!$L$34:$L$777,СВЦЭМ!$A$34:$A$777,$A428,СВЦЭМ!$B$34:$B$777,W$401)+'СЕТ СН'!$F$13-'СЕТ СН'!$F$21</f>
        <v>62.324651570000015</v>
      </c>
      <c r="X428" s="37">
        <f>SUMIFS(СВЦЭМ!$L$34:$L$777,СВЦЭМ!$A$34:$A$777,$A428,СВЦЭМ!$B$34:$B$777,X$401)+'СЕТ СН'!$F$13-'СЕТ СН'!$F$21</f>
        <v>103.03644573999998</v>
      </c>
      <c r="Y428" s="37">
        <f>SUMIFS(СВЦЭМ!$L$34:$L$777,СВЦЭМ!$A$34:$A$777,$A428,СВЦЭМ!$B$34:$B$777,Y$401)+'СЕТ СН'!$F$13-'СЕТ СН'!$F$21</f>
        <v>157.28758019999998</v>
      </c>
    </row>
    <row r="429" spans="1:25" ht="15.75" x14ac:dyDescent="0.2">
      <c r="A429" s="36">
        <f t="shared" si="11"/>
        <v>43036</v>
      </c>
      <c r="B429" s="37">
        <f>SUMIFS(СВЦЭМ!$L$34:$L$777,СВЦЭМ!$A$34:$A$777,$A429,СВЦЭМ!$B$34:$B$777,B$401)+'СЕТ СН'!$F$13-'СЕТ СН'!$F$21</f>
        <v>224.20318114999998</v>
      </c>
      <c r="C429" s="37">
        <f>SUMIFS(СВЦЭМ!$L$34:$L$777,СВЦЭМ!$A$34:$A$777,$A429,СВЦЭМ!$B$34:$B$777,C$401)+'СЕТ СН'!$F$13-'СЕТ СН'!$F$21</f>
        <v>225.85840215999997</v>
      </c>
      <c r="D429" s="37">
        <f>SUMIFS(СВЦЭМ!$L$34:$L$777,СВЦЭМ!$A$34:$A$777,$A429,СВЦЭМ!$B$34:$B$777,D$401)+'СЕТ СН'!$F$13-'СЕТ СН'!$F$21</f>
        <v>248.05660370999999</v>
      </c>
      <c r="E429" s="37">
        <f>SUMIFS(СВЦЭМ!$L$34:$L$777,СВЦЭМ!$A$34:$A$777,$A429,СВЦЭМ!$B$34:$B$777,E$401)+'СЕТ СН'!$F$13-'СЕТ СН'!$F$21</f>
        <v>244.34752451999998</v>
      </c>
      <c r="F429" s="37">
        <f>SUMIFS(СВЦЭМ!$L$34:$L$777,СВЦЭМ!$A$34:$A$777,$A429,СВЦЭМ!$B$34:$B$777,F$401)+'СЕТ СН'!$F$13-'СЕТ СН'!$F$21</f>
        <v>245.29924989000006</v>
      </c>
      <c r="G429" s="37">
        <f>SUMIFS(СВЦЭМ!$L$34:$L$777,СВЦЭМ!$A$34:$A$777,$A429,СВЦЭМ!$B$34:$B$777,G$401)+'СЕТ СН'!$F$13-'СЕТ СН'!$F$21</f>
        <v>242.14042013999995</v>
      </c>
      <c r="H429" s="37">
        <f>SUMIFS(СВЦЭМ!$L$34:$L$777,СВЦЭМ!$A$34:$A$777,$A429,СВЦЭМ!$B$34:$B$777,H$401)+'СЕТ СН'!$F$13-'СЕТ СН'!$F$21</f>
        <v>229.79846121000003</v>
      </c>
      <c r="I429" s="37">
        <f>SUMIFS(СВЦЭМ!$L$34:$L$777,СВЦЭМ!$A$34:$A$777,$A429,СВЦЭМ!$B$34:$B$777,I$401)+'СЕТ СН'!$F$13-'СЕТ СН'!$F$21</f>
        <v>183.40093778000005</v>
      </c>
      <c r="J429" s="37">
        <f>SUMIFS(СВЦЭМ!$L$34:$L$777,СВЦЭМ!$A$34:$A$777,$A429,СВЦЭМ!$B$34:$B$777,J$401)+'СЕТ СН'!$F$13-'СЕТ СН'!$F$21</f>
        <v>118.82260244999998</v>
      </c>
      <c r="K429" s="37">
        <f>SUMIFS(СВЦЭМ!$L$34:$L$777,СВЦЭМ!$A$34:$A$777,$A429,СВЦЭМ!$B$34:$B$777,K$401)+'СЕТ СН'!$F$13-'СЕТ СН'!$F$21</f>
        <v>78.703894409999975</v>
      </c>
      <c r="L429" s="37">
        <f>SUMIFS(СВЦЭМ!$L$34:$L$777,СВЦЭМ!$A$34:$A$777,$A429,СВЦЭМ!$B$34:$B$777,L$401)+'СЕТ СН'!$F$13-'СЕТ СН'!$F$21</f>
        <v>39.752648460000046</v>
      </c>
      <c r="M429" s="37">
        <f>SUMIFS(СВЦЭМ!$L$34:$L$777,СВЦЭМ!$A$34:$A$777,$A429,СВЦЭМ!$B$34:$B$777,M$401)+'СЕТ СН'!$F$13-'СЕТ СН'!$F$21</f>
        <v>33.395719559999975</v>
      </c>
      <c r="N429" s="37">
        <f>SUMIFS(СВЦЭМ!$L$34:$L$777,СВЦЭМ!$A$34:$A$777,$A429,СВЦЭМ!$B$34:$B$777,N$401)+'СЕТ СН'!$F$13-'СЕТ СН'!$F$21</f>
        <v>25.955561190000026</v>
      </c>
      <c r="O429" s="37">
        <f>SUMIFS(СВЦЭМ!$L$34:$L$777,СВЦЭМ!$A$34:$A$777,$A429,СВЦЭМ!$B$34:$B$777,O$401)+'СЕТ СН'!$F$13-'СЕТ СН'!$F$21</f>
        <v>19.211521670000025</v>
      </c>
      <c r="P429" s="37">
        <f>SUMIFS(СВЦЭМ!$L$34:$L$777,СВЦЭМ!$A$34:$A$777,$A429,СВЦЭМ!$B$34:$B$777,P$401)+'СЕТ СН'!$F$13-'СЕТ СН'!$F$21</f>
        <v>30.469075719999978</v>
      </c>
      <c r="Q429" s="37">
        <f>SUMIFS(СВЦЭМ!$L$34:$L$777,СВЦЭМ!$A$34:$A$777,$A429,СВЦЭМ!$B$34:$B$777,Q$401)+'СЕТ СН'!$F$13-'СЕТ СН'!$F$21</f>
        <v>35.195250399999964</v>
      </c>
      <c r="R429" s="37">
        <f>SUMIFS(СВЦЭМ!$L$34:$L$777,СВЦЭМ!$A$34:$A$777,$A429,СВЦЭМ!$B$34:$B$777,R$401)+'СЕТ СН'!$F$13-'СЕТ СН'!$F$21</f>
        <v>29.318547179999996</v>
      </c>
      <c r="S429" s="37">
        <f>SUMIFS(СВЦЭМ!$L$34:$L$777,СВЦЭМ!$A$34:$A$777,$A429,СВЦЭМ!$B$34:$B$777,S$401)+'СЕТ СН'!$F$13-'СЕТ СН'!$F$21</f>
        <v>40.305825460000051</v>
      </c>
      <c r="T429" s="37">
        <f>SUMIFS(СВЦЭМ!$L$34:$L$777,СВЦЭМ!$A$34:$A$777,$A429,СВЦЭМ!$B$34:$B$777,T$401)+'СЕТ СН'!$F$13-'СЕТ СН'!$F$21</f>
        <v>58.719467730000019</v>
      </c>
      <c r="U429" s="37">
        <f>SUMIFS(СВЦЭМ!$L$34:$L$777,СВЦЭМ!$A$34:$A$777,$A429,СВЦЭМ!$B$34:$B$777,U$401)+'СЕТ СН'!$F$13-'СЕТ СН'!$F$21</f>
        <v>54.71314547999998</v>
      </c>
      <c r="V429" s="37">
        <f>SUMIFS(СВЦЭМ!$L$34:$L$777,СВЦЭМ!$A$34:$A$777,$A429,СВЦЭМ!$B$34:$B$777,V$401)+'СЕТ СН'!$F$13-'СЕТ СН'!$F$21</f>
        <v>34.631070450000038</v>
      </c>
      <c r="W429" s="37">
        <f>SUMIFS(СВЦЭМ!$L$34:$L$777,СВЦЭМ!$A$34:$A$777,$A429,СВЦЭМ!$B$34:$B$777,W$401)+'СЕТ СН'!$F$13-'СЕТ СН'!$F$21</f>
        <v>75.676765169999953</v>
      </c>
      <c r="X429" s="37">
        <f>SUMIFS(СВЦЭМ!$L$34:$L$777,СВЦЭМ!$A$34:$A$777,$A429,СВЦЭМ!$B$34:$B$777,X$401)+'СЕТ СН'!$F$13-'СЕТ СН'!$F$21</f>
        <v>85.912610530000052</v>
      </c>
      <c r="Y429" s="37">
        <f>SUMIFS(СВЦЭМ!$L$34:$L$777,СВЦЭМ!$A$34:$A$777,$A429,СВЦЭМ!$B$34:$B$777,Y$401)+'СЕТ СН'!$F$13-'СЕТ СН'!$F$21</f>
        <v>153.98171457000001</v>
      </c>
    </row>
    <row r="430" spans="1:25" ht="15.75" x14ac:dyDescent="0.2">
      <c r="A430" s="36">
        <f t="shared" si="11"/>
        <v>43037</v>
      </c>
      <c r="B430" s="37">
        <f>SUMIFS(СВЦЭМ!$L$34:$L$777,СВЦЭМ!$A$34:$A$777,$A430,СВЦЭМ!$B$34:$B$777,B$401)+'СЕТ СН'!$F$13-'СЕТ СН'!$F$21</f>
        <v>264.43433675999995</v>
      </c>
      <c r="C430" s="37">
        <f>SUMIFS(СВЦЭМ!$L$34:$L$777,СВЦЭМ!$A$34:$A$777,$A430,СВЦЭМ!$B$34:$B$777,C$401)+'СЕТ СН'!$F$13-'СЕТ СН'!$F$21</f>
        <v>249.95351216999995</v>
      </c>
      <c r="D430" s="37">
        <f>SUMIFS(СВЦЭМ!$L$34:$L$777,СВЦЭМ!$A$34:$A$777,$A430,СВЦЭМ!$B$34:$B$777,D$401)+'СЕТ СН'!$F$13-'СЕТ СН'!$F$21</f>
        <v>269.29843441000003</v>
      </c>
      <c r="E430" s="37">
        <f>SUMIFS(СВЦЭМ!$L$34:$L$777,СВЦЭМ!$A$34:$A$777,$A430,СВЦЭМ!$B$34:$B$777,E$401)+'СЕТ СН'!$F$13-'СЕТ СН'!$F$21</f>
        <v>268.31683183999996</v>
      </c>
      <c r="F430" s="37">
        <f>SUMIFS(СВЦЭМ!$L$34:$L$777,СВЦЭМ!$A$34:$A$777,$A430,СВЦЭМ!$B$34:$B$777,F$401)+'СЕТ СН'!$F$13-'СЕТ СН'!$F$21</f>
        <v>267.19589338000003</v>
      </c>
      <c r="G430" s="37">
        <f>SUMIFS(СВЦЭМ!$L$34:$L$777,СВЦЭМ!$A$34:$A$777,$A430,СВЦЭМ!$B$34:$B$777,G$401)+'СЕТ СН'!$F$13-'СЕТ СН'!$F$21</f>
        <v>269.40771975999996</v>
      </c>
      <c r="H430" s="37">
        <f>SUMIFS(СВЦЭМ!$L$34:$L$777,СВЦЭМ!$A$34:$A$777,$A430,СВЦЭМ!$B$34:$B$777,H$401)+'СЕТ СН'!$F$13-'СЕТ СН'!$F$21</f>
        <v>276.84382177999998</v>
      </c>
      <c r="I430" s="37">
        <f>SUMIFS(СВЦЭМ!$L$34:$L$777,СВЦЭМ!$A$34:$A$777,$A430,СВЦЭМ!$B$34:$B$777,I$401)+'СЕТ СН'!$F$13-'СЕТ СН'!$F$21</f>
        <v>272.65305821000004</v>
      </c>
      <c r="J430" s="37">
        <f>SUMIFS(СВЦЭМ!$L$34:$L$777,СВЦЭМ!$A$34:$A$777,$A430,СВЦЭМ!$B$34:$B$777,J$401)+'СЕТ СН'!$F$13-'СЕТ СН'!$F$21</f>
        <v>186.31243098000004</v>
      </c>
      <c r="K430" s="37">
        <f>SUMIFS(СВЦЭМ!$L$34:$L$777,СВЦЭМ!$A$34:$A$777,$A430,СВЦЭМ!$B$34:$B$777,K$401)+'СЕТ СН'!$F$13-'СЕТ СН'!$F$21</f>
        <v>96.742563990000008</v>
      </c>
      <c r="L430" s="37">
        <f>SUMIFS(СВЦЭМ!$L$34:$L$777,СВЦЭМ!$A$34:$A$777,$A430,СВЦЭМ!$B$34:$B$777,L$401)+'СЕТ СН'!$F$13-'СЕТ СН'!$F$21</f>
        <v>21.822713550000003</v>
      </c>
      <c r="M430" s="37">
        <f>SUMIFS(СВЦЭМ!$L$34:$L$777,СВЦЭМ!$A$34:$A$777,$A430,СВЦЭМ!$B$34:$B$777,M$401)+'СЕТ СН'!$F$13-'СЕТ СН'!$F$21</f>
        <v>-9.6120509700000412</v>
      </c>
      <c r="N430" s="37">
        <f>SUMIFS(СВЦЭМ!$L$34:$L$777,СВЦЭМ!$A$34:$A$777,$A430,СВЦЭМ!$B$34:$B$777,N$401)+'СЕТ СН'!$F$13-'СЕТ СН'!$F$21</f>
        <v>-3.2429306400000542</v>
      </c>
      <c r="O430" s="37">
        <f>SUMIFS(СВЦЭМ!$L$34:$L$777,СВЦЭМ!$A$34:$A$777,$A430,СВЦЭМ!$B$34:$B$777,O$401)+'СЕТ СН'!$F$13-'СЕТ СН'!$F$21</f>
        <v>7.7604463799999621</v>
      </c>
      <c r="P430" s="37">
        <f>SUMIFS(СВЦЭМ!$L$34:$L$777,СВЦЭМ!$A$34:$A$777,$A430,СВЦЭМ!$B$34:$B$777,P$401)+'СЕТ СН'!$F$13-'СЕТ СН'!$F$21</f>
        <v>50.225152230000049</v>
      </c>
      <c r="Q430" s="37">
        <f>SUMIFS(СВЦЭМ!$L$34:$L$777,СВЦЭМ!$A$34:$A$777,$A430,СВЦЭМ!$B$34:$B$777,Q$401)+'СЕТ СН'!$F$13-'СЕТ СН'!$F$21</f>
        <v>44.291307879999977</v>
      </c>
      <c r="R430" s="37">
        <f>SUMIFS(СВЦЭМ!$L$34:$L$777,СВЦЭМ!$A$34:$A$777,$A430,СВЦЭМ!$B$34:$B$777,R$401)+'СЕТ СН'!$F$13-'СЕТ СН'!$F$21</f>
        <v>41.219488920000003</v>
      </c>
      <c r="S430" s="37">
        <f>SUMIFS(СВЦЭМ!$L$34:$L$777,СВЦЭМ!$A$34:$A$777,$A430,СВЦЭМ!$B$34:$B$777,S$401)+'СЕТ СН'!$F$13-'СЕТ СН'!$F$21</f>
        <v>48.909215450000033</v>
      </c>
      <c r="T430" s="37">
        <f>SUMIFS(СВЦЭМ!$L$34:$L$777,СВЦЭМ!$A$34:$A$777,$A430,СВЦЭМ!$B$34:$B$777,T$401)+'СЕТ СН'!$F$13-'СЕТ СН'!$F$21</f>
        <v>-1.2504419699999971</v>
      </c>
      <c r="U430" s="37">
        <f>SUMIFS(СВЦЭМ!$L$34:$L$777,СВЦЭМ!$A$34:$A$777,$A430,СВЦЭМ!$B$34:$B$777,U$401)+'СЕТ СН'!$F$13-'СЕТ СН'!$F$21</f>
        <v>-2.6969435400000066</v>
      </c>
      <c r="V430" s="37">
        <f>SUMIFS(СВЦЭМ!$L$34:$L$777,СВЦЭМ!$A$34:$A$777,$A430,СВЦЭМ!$B$34:$B$777,V$401)+'СЕТ СН'!$F$13-'СЕТ СН'!$F$21</f>
        <v>15.422247749999997</v>
      </c>
      <c r="W430" s="37">
        <f>SUMIFS(СВЦЭМ!$L$34:$L$777,СВЦЭМ!$A$34:$A$777,$A430,СВЦЭМ!$B$34:$B$777,W$401)+'СЕТ СН'!$F$13-'СЕТ СН'!$F$21</f>
        <v>81.508855550000021</v>
      </c>
      <c r="X430" s="37">
        <f>SUMIFS(СВЦЭМ!$L$34:$L$777,СВЦЭМ!$A$34:$A$777,$A430,СВЦЭМ!$B$34:$B$777,X$401)+'СЕТ СН'!$F$13-'СЕТ СН'!$F$21</f>
        <v>169.36984432999998</v>
      </c>
      <c r="Y430" s="37">
        <f>SUMIFS(СВЦЭМ!$L$34:$L$777,СВЦЭМ!$A$34:$A$777,$A430,СВЦЭМ!$B$34:$B$777,Y$401)+'СЕТ СН'!$F$13-'СЕТ СН'!$F$21</f>
        <v>232.86210016999996</v>
      </c>
    </row>
    <row r="431" spans="1:25" ht="15.75" x14ac:dyDescent="0.2">
      <c r="A431" s="36">
        <f t="shared" si="11"/>
        <v>43038</v>
      </c>
      <c r="B431" s="37">
        <f>SUMIFS(СВЦЭМ!$L$34:$L$777,СВЦЭМ!$A$34:$A$777,$A431,СВЦЭМ!$B$34:$B$777,B$401)+'СЕТ СН'!$F$13-'СЕТ СН'!$F$21</f>
        <v>190.86224787000003</v>
      </c>
      <c r="C431" s="37">
        <f>SUMIFS(СВЦЭМ!$L$34:$L$777,СВЦЭМ!$A$34:$A$777,$A431,СВЦЭМ!$B$34:$B$777,C$401)+'СЕТ СН'!$F$13-'СЕТ СН'!$F$21</f>
        <v>173.60463780999999</v>
      </c>
      <c r="D431" s="37">
        <f>SUMIFS(СВЦЭМ!$L$34:$L$777,СВЦЭМ!$A$34:$A$777,$A431,СВЦЭМ!$B$34:$B$777,D$401)+'СЕТ СН'!$F$13-'СЕТ СН'!$F$21</f>
        <v>164.51085350999995</v>
      </c>
      <c r="E431" s="37">
        <f>SUMIFS(СВЦЭМ!$L$34:$L$777,СВЦЭМ!$A$34:$A$777,$A431,СВЦЭМ!$B$34:$B$777,E$401)+'СЕТ СН'!$F$13-'СЕТ СН'!$F$21</f>
        <v>190.62710585000002</v>
      </c>
      <c r="F431" s="37">
        <f>SUMIFS(СВЦЭМ!$L$34:$L$777,СВЦЭМ!$A$34:$A$777,$A431,СВЦЭМ!$B$34:$B$777,F$401)+'СЕТ СН'!$F$13-'СЕТ СН'!$F$21</f>
        <v>161.51270359</v>
      </c>
      <c r="G431" s="37">
        <f>SUMIFS(СВЦЭМ!$L$34:$L$777,СВЦЭМ!$A$34:$A$777,$A431,СВЦЭМ!$B$34:$B$777,G$401)+'СЕТ СН'!$F$13-'СЕТ СН'!$F$21</f>
        <v>173.1485758</v>
      </c>
      <c r="H431" s="37">
        <f>SUMIFS(СВЦЭМ!$L$34:$L$777,СВЦЭМ!$A$34:$A$777,$A431,СВЦЭМ!$B$34:$B$777,H$401)+'СЕТ СН'!$F$13-'СЕТ СН'!$F$21</f>
        <v>191.24087092000002</v>
      </c>
      <c r="I431" s="37">
        <f>SUMIFS(СВЦЭМ!$L$34:$L$777,СВЦЭМ!$A$34:$A$777,$A431,СВЦЭМ!$B$34:$B$777,I$401)+'СЕТ СН'!$F$13-'СЕТ СН'!$F$21</f>
        <v>185.43050240000002</v>
      </c>
      <c r="J431" s="37">
        <f>SUMIFS(СВЦЭМ!$L$34:$L$777,СВЦЭМ!$A$34:$A$777,$A431,СВЦЭМ!$B$34:$B$777,J$401)+'СЕТ СН'!$F$13-'СЕТ СН'!$F$21</f>
        <v>139.58479110999997</v>
      </c>
      <c r="K431" s="37">
        <f>SUMIFS(СВЦЭМ!$L$34:$L$777,СВЦЭМ!$A$34:$A$777,$A431,СВЦЭМ!$B$34:$B$777,K$401)+'СЕТ СН'!$F$13-'СЕТ СН'!$F$21</f>
        <v>65.841060350000021</v>
      </c>
      <c r="L431" s="37">
        <f>SUMIFS(СВЦЭМ!$L$34:$L$777,СВЦЭМ!$A$34:$A$777,$A431,СВЦЭМ!$B$34:$B$777,L$401)+'СЕТ СН'!$F$13-'СЕТ СН'!$F$21</f>
        <v>47.934676739999986</v>
      </c>
      <c r="M431" s="37">
        <f>SUMIFS(СВЦЭМ!$L$34:$L$777,СВЦЭМ!$A$34:$A$777,$A431,СВЦЭМ!$B$34:$B$777,M$401)+'СЕТ СН'!$F$13-'СЕТ СН'!$F$21</f>
        <v>46.747235749999959</v>
      </c>
      <c r="N431" s="37">
        <f>SUMIFS(СВЦЭМ!$L$34:$L$777,СВЦЭМ!$A$34:$A$777,$A431,СВЦЭМ!$B$34:$B$777,N$401)+'СЕТ СН'!$F$13-'СЕТ СН'!$F$21</f>
        <v>37.926647269999989</v>
      </c>
      <c r="O431" s="37">
        <f>SUMIFS(СВЦЭМ!$L$34:$L$777,СВЦЭМ!$A$34:$A$777,$A431,СВЦЭМ!$B$34:$B$777,O$401)+'СЕТ СН'!$F$13-'СЕТ СН'!$F$21</f>
        <v>34.164874769999983</v>
      </c>
      <c r="P431" s="37">
        <f>SUMIFS(СВЦЭМ!$L$34:$L$777,СВЦЭМ!$A$34:$A$777,$A431,СВЦЭМ!$B$34:$B$777,P$401)+'СЕТ СН'!$F$13-'СЕТ СН'!$F$21</f>
        <v>27.675730929999986</v>
      </c>
      <c r="Q431" s="37">
        <f>SUMIFS(СВЦЭМ!$L$34:$L$777,СВЦЭМ!$A$34:$A$777,$A431,СВЦЭМ!$B$34:$B$777,Q$401)+'СЕТ СН'!$F$13-'СЕТ СН'!$F$21</f>
        <v>22.366650710000044</v>
      </c>
      <c r="R431" s="37">
        <f>SUMIFS(СВЦЭМ!$L$34:$L$777,СВЦЭМ!$A$34:$A$777,$A431,СВЦЭМ!$B$34:$B$777,R$401)+'СЕТ СН'!$F$13-'СЕТ СН'!$F$21</f>
        <v>18.016174399999954</v>
      </c>
      <c r="S431" s="37">
        <f>SUMIFS(СВЦЭМ!$L$34:$L$777,СВЦЭМ!$A$34:$A$777,$A431,СВЦЭМ!$B$34:$B$777,S$401)+'СЕТ СН'!$F$13-'СЕТ СН'!$F$21</f>
        <v>26.538516759999993</v>
      </c>
      <c r="T431" s="37">
        <f>SUMIFS(СВЦЭМ!$L$34:$L$777,СВЦЭМ!$A$34:$A$777,$A431,СВЦЭМ!$B$34:$B$777,T$401)+'СЕТ СН'!$F$13-'СЕТ СН'!$F$21</f>
        <v>30.976619049999954</v>
      </c>
      <c r="U431" s="37">
        <f>SUMIFS(СВЦЭМ!$L$34:$L$777,СВЦЭМ!$A$34:$A$777,$A431,СВЦЭМ!$B$34:$B$777,U$401)+'СЕТ СН'!$F$13-'СЕТ СН'!$F$21</f>
        <v>-15.556223110000019</v>
      </c>
      <c r="V431" s="37">
        <f>SUMIFS(СВЦЭМ!$L$34:$L$777,СВЦЭМ!$A$34:$A$777,$A431,СВЦЭМ!$B$34:$B$777,V$401)+'СЕТ СН'!$F$13-'СЕТ СН'!$F$21</f>
        <v>3.6642318599999726</v>
      </c>
      <c r="W431" s="37">
        <f>SUMIFS(СВЦЭМ!$L$34:$L$777,СВЦЭМ!$A$34:$A$777,$A431,СВЦЭМ!$B$34:$B$777,W$401)+'СЕТ СН'!$F$13-'СЕТ СН'!$F$21</f>
        <v>48.874210879999964</v>
      </c>
      <c r="X431" s="37">
        <f>SUMIFS(СВЦЭМ!$L$34:$L$777,СВЦЭМ!$A$34:$A$777,$A431,СВЦЭМ!$B$34:$B$777,X$401)+'СЕТ СН'!$F$13-'СЕТ СН'!$F$21</f>
        <v>85.216830179999988</v>
      </c>
      <c r="Y431" s="37">
        <f>SUMIFS(СВЦЭМ!$L$34:$L$777,СВЦЭМ!$A$34:$A$777,$A431,СВЦЭМ!$B$34:$B$777,Y$401)+'СЕТ СН'!$F$13-'СЕТ СН'!$F$21</f>
        <v>122.11743604000003</v>
      </c>
    </row>
    <row r="432" spans="1:25" ht="15.75" x14ac:dyDescent="0.2">
      <c r="A432" s="36">
        <f t="shared" si="11"/>
        <v>43039</v>
      </c>
      <c r="B432" s="37">
        <f>SUMIFS(СВЦЭМ!$L$34:$L$777,СВЦЭМ!$A$34:$A$777,$A432,СВЦЭМ!$B$34:$B$777,B$401)+'СЕТ СН'!$F$13-'СЕТ СН'!$F$21</f>
        <v>221.54782545</v>
      </c>
      <c r="C432" s="37">
        <f>SUMIFS(СВЦЭМ!$L$34:$L$777,СВЦЭМ!$A$34:$A$777,$A432,СВЦЭМ!$B$34:$B$777,C$401)+'СЕТ СН'!$F$13-'СЕТ СН'!$F$21</f>
        <v>207.61914925999997</v>
      </c>
      <c r="D432" s="37">
        <f>SUMIFS(СВЦЭМ!$L$34:$L$777,СВЦЭМ!$A$34:$A$777,$A432,СВЦЭМ!$B$34:$B$777,D$401)+'СЕТ СН'!$F$13-'СЕТ СН'!$F$21</f>
        <v>243.07230404999996</v>
      </c>
      <c r="E432" s="37">
        <f>SUMIFS(СВЦЭМ!$L$34:$L$777,СВЦЭМ!$A$34:$A$777,$A432,СВЦЭМ!$B$34:$B$777,E$401)+'СЕТ СН'!$F$13-'СЕТ СН'!$F$21</f>
        <v>258.92447189999996</v>
      </c>
      <c r="F432" s="37">
        <f>SUMIFS(СВЦЭМ!$L$34:$L$777,СВЦЭМ!$A$34:$A$777,$A432,СВЦЭМ!$B$34:$B$777,F$401)+'СЕТ СН'!$F$13-'СЕТ СН'!$F$21</f>
        <v>259.97779808999996</v>
      </c>
      <c r="G432" s="37">
        <f>SUMIFS(СВЦЭМ!$L$34:$L$777,СВЦЭМ!$A$34:$A$777,$A432,СВЦЭМ!$B$34:$B$777,G$401)+'СЕТ СН'!$F$13-'СЕТ СН'!$F$21</f>
        <v>235.50499769999999</v>
      </c>
      <c r="H432" s="37">
        <f>SUMIFS(СВЦЭМ!$L$34:$L$777,СВЦЭМ!$A$34:$A$777,$A432,СВЦЭМ!$B$34:$B$777,H$401)+'СЕТ СН'!$F$13-'СЕТ СН'!$F$21</f>
        <v>198.10112308999999</v>
      </c>
      <c r="I432" s="37">
        <f>SUMIFS(СВЦЭМ!$L$34:$L$777,СВЦЭМ!$A$34:$A$777,$A432,СВЦЭМ!$B$34:$B$777,I$401)+'СЕТ СН'!$F$13-'СЕТ СН'!$F$21</f>
        <v>213.64771614000006</v>
      </c>
      <c r="J432" s="37">
        <f>SUMIFS(СВЦЭМ!$L$34:$L$777,СВЦЭМ!$A$34:$A$777,$A432,СВЦЭМ!$B$34:$B$777,J$401)+'СЕТ СН'!$F$13-'СЕТ СН'!$F$21</f>
        <v>171.80732482999997</v>
      </c>
      <c r="K432" s="37">
        <f>SUMIFS(СВЦЭМ!$L$34:$L$777,СВЦЭМ!$A$34:$A$777,$A432,СВЦЭМ!$B$34:$B$777,K$401)+'СЕТ СН'!$F$13-'СЕТ СН'!$F$21</f>
        <v>103.90287968999996</v>
      </c>
      <c r="L432" s="37">
        <f>SUMIFS(СВЦЭМ!$L$34:$L$777,СВЦЭМ!$A$34:$A$777,$A432,СВЦЭМ!$B$34:$B$777,L$401)+'СЕТ СН'!$F$13-'СЕТ СН'!$F$21</f>
        <v>67.299572699999999</v>
      </c>
      <c r="M432" s="37">
        <f>SUMIFS(СВЦЭМ!$L$34:$L$777,СВЦЭМ!$A$34:$A$777,$A432,СВЦЭМ!$B$34:$B$777,M$401)+'СЕТ СН'!$F$13-'СЕТ СН'!$F$21</f>
        <v>67.478488920000018</v>
      </c>
      <c r="N432" s="37">
        <f>SUMIFS(СВЦЭМ!$L$34:$L$777,СВЦЭМ!$A$34:$A$777,$A432,СВЦЭМ!$B$34:$B$777,N$401)+'СЕТ СН'!$F$13-'СЕТ СН'!$F$21</f>
        <v>60.100444659999994</v>
      </c>
      <c r="O432" s="37">
        <f>SUMIFS(СВЦЭМ!$L$34:$L$777,СВЦЭМ!$A$34:$A$777,$A432,СВЦЭМ!$B$34:$B$777,O$401)+'СЕТ СН'!$F$13-'СЕТ СН'!$F$21</f>
        <v>62.28562149000004</v>
      </c>
      <c r="P432" s="37">
        <f>SUMIFS(СВЦЭМ!$L$34:$L$777,СВЦЭМ!$A$34:$A$777,$A432,СВЦЭМ!$B$34:$B$777,P$401)+'СЕТ СН'!$F$13-'СЕТ СН'!$F$21</f>
        <v>56.96480133</v>
      </c>
      <c r="Q432" s="37">
        <f>SUMIFS(СВЦЭМ!$L$34:$L$777,СВЦЭМ!$A$34:$A$777,$A432,СВЦЭМ!$B$34:$B$777,Q$401)+'СЕТ СН'!$F$13-'СЕТ СН'!$F$21</f>
        <v>56.303637510000044</v>
      </c>
      <c r="R432" s="37">
        <f>SUMIFS(СВЦЭМ!$L$34:$L$777,СВЦЭМ!$A$34:$A$777,$A432,СВЦЭМ!$B$34:$B$777,R$401)+'СЕТ СН'!$F$13-'СЕТ СН'!$F$21</f>
        <v>49.346244970000043</v>
      </c>
      <c r="S432" s="37">
        <f>SUMIFS(СВЦЭМ!$L$34:$L$777,СВЦЭМ!$A$34:$A$777,$A432,СВЦЭМ!$B$34:$B$777,S$401)+'СЕТ СН'!$F$13-'СЕТ СН'!$F$21</f>
        <v>56.057845710000038</v>
      </c>
      <c r="T432" s="37">
        <f>SUMIFS(СВЦЭМ!$L$34:$L$777,СВЦЭМ!$A$34:$A$777,$A432,СВЦЭМ!$B$34:$B$777,T$401)+'СЕТ СН'!$F$13-'СЕТ СН'!$F$21</f>
        <v>24.056420430000003</v>
      </c>
      <c r="U432" s="37">
        <f>SUMIFS(СВЦЭМ!$L$34:$L$777,СВЦЭМ!$A$34:$A$777,$A432,СВЦЭМ!$B$34:$B$777,U$401)+'СЕТ СН'!$F$13-'СЕТ СН'!$F$21</f>
        <v>-11.422140689999992</v>
      </c>
      <c r="V432" s="37">
        <f>SUMIFS(СВЦЭМ!$L$34:$L$777,СВЦЭМ!$A$34:$A$777,$A432,СВЦЭМ!$B$34:$B$777,V$401)+'СЕТ СН'!$F$13-'СЕТ СН'!$F$21</f>
        <v>16.932648330000006</v>
      </c>
      <c r="W432" s="37">
        <f>SUMIFS(СВЦЭМ!$L$34:$L$777,СВЦЭМ!$A$34:$A$777,$A432,СВЦЭМ!$B$34:$B$777,W$401)+'СЕТ СН'!$F$13-'СЕТ СН'!$F$21</f>
        <v>59.927852959999996</v>
      </c>
      <c r="X432" s="37">
        <f>SUMIFS(СВЦЭМ!$L$34:$L$777,СВЦЭМ!$A$34:$A$777,$A432,СВЦЭМ!$B$34:$B$777,X$401)+'СЕТ СН'!$F$13-'СЕТ СН'!$F$21</f>
        <v>107.71525316999998</v>
      </c>
      <c r="Y432" s="37">
        <f>SUMIFS(СВЦЭМ!$L$34:$L$777,СВЦЭМ!$A$34:$A$777,$A432,СВЦЭМ!$B$34:$B$777,Y$401)+'СЕТ СН'!$F$13-'СЕТ СН'!$F$21</f>
        <v>161.56336317</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6" t="s">
        <v>136</v>
      </c>
      <c r="B435" s="146"/>
      <c r="C435" s="146"/>
      <c r="D435" s="146"/>
      <c r="E435" s="146"/>
      <c r="F435" s="146"/>
      <c r="G435" s="146"/>
      <c r="H435" s="146"/>
      <c r="I435" s="146"/>
      <c r="J435" s="146"/>
      <c r="K435" s="146"/>
      <c r="L435" s="147">
        <f>СВЦЭМ!$D$18+'СЕТ СН'!$F$14-'СЕТ СН'!$F$21</f>
        <v>-578.75</v>
      </c>
      <c r="M435" s="148"/>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15" t="s">
        <v>77</v>
      </c>
      <c r="B437" s="115"/>
      <c r="C437" s="115"/>
      <c r="D437" s="115"/>
      <c r="E437" s="115"/>
      <c r="F437" s="115"/>
      <c r="G437" s="115"/>
      <c r="H437" s="115"/>
      <c r="I437" s="115"/>
      <c r="J437" s="115"/>
      <c r="K437" s="115"/>
      <c r="L437" s="115"/>
      <c r="M437" s="115"/>
      <c r="N437" s="116" t="s">
        <v>29</v>
      </c>
      <c r="O437" s="116"/>
      <c r="P437" s="116"/>
      <c r="Q437" s="116"/>
      <c r="R437" s="116"/>
      <c r="S437" s="116"/>
      <c r="T437" s="116"/>
      <c r="U437" s="116"/>
      <c r="V437" s="48"/>
      <c r="W437" s="48"/>
      <c r="X437" s="48"/>
      <c r="Y437" s="48"/>
    </row>
    <row r="438" spans="1:26" ht="15.75" x14ac:dyDescent="0.25">
      <c r="A438" s="115"/>
      <c r="B438" s="115"/>
      <c r="C438" s="115"/>
      <c r="D438" s="115"/>
      <c r="E438" s="115"/>
      <c r="F438" s="115"/>
      <c r="G438" s="115"/>
      <c r="H438" s="115"/>
      <c r="I438" s="115"/>
      <c r="J438" s="115"/>
      <c r="K438" s="115"/>
      <c r="L438" s="115"/>
      <c r="M438" s="115"/>
      <c r="N438" s="117" t="s">
        <v>0</v>
      </c>
      <c r="O438" s="117"/>
      <c r="P438" s="117" t="s">
        <v>1</v>
      </c>
      <c r="Q438" s="117"/>
      <c r="R438" s="117" t="s">
        <v>2</v>
      </c>
      <c r="S438" s="117"/>
      <c r="T438" s="117" t="s">
        <v>3</v>
      </c>
      <c r="U438" s="117"/>
    </row>
    <row r="439" spans="1:26" ht="15.75" x14ac:dyDescent="0.25">
      <c r="A439" s="115"/>
      <c r="B439" s="115"/>
      <c r="C439" s="115"/>
      <c r="D439" s="115"/>
      <c r="E439" s="115"/>
      <c r="F439" s="115"/>
      <c r="G439" s="115"/>
      <c r="H439" s="115"/>
      <c r="I439" s="115"/>
      <c r="J439" s="115"/>
      <c r="K439" s="115"/>
      <c r="L439" s="115"/>
      <c r="M439" s="115"/>
      <c r="N439" s="118">
        <f>СВЦЭМ!$D$12+'СЕТ СН'!$F$10-'СЕТ СН'!$F$22</f>
        <v>-245975.95958322712</v>
      </c>
      <c r="O439" s="119"/>
      <c r="P439" s="118">
        <f>СВЦЭМ!$D$12+'СЕТ СН'!$F$10-'СЕТ СН'!$G$22</f>
        <v>-601700.41958322725</v>
      </c>
      <c r="Q439" s="119"/>
      <c r="R439" s="118">
        <f>СВЦЭМ!$D$12+'СЕТ СН'!$F$10-'СЕТ СН'!$H$22</f>
        <v>-957424.87958322722</v>
      </c>
      <c r="S439" s="119"/>
      <c r="T439" s="118">
        <f>СВЦЭМ!$D$12+'СЕТ СН'!$F$10-'СЕТ СН'!$I$22</f>
        <v>-994435.38958322722</v>
      </c>
      <c r="U439" s="11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412" zoomScale="70" zoomScaleNormal="70" zoomScaleSheetLayoutView="80" workbookViewId="0">
      <selection activeCell="L435" sqref="L435:M435"/>
    </sheetView>
  </sheetViews>
  <sheetFormatPr defaultRowHeight="15" x14ac:dyDescent="0.25"/>
  <cols>
    <col min="1" max="1" width="10.875" style="50" customWidth="1"/>
    <col min="2" max="25" width="10" style="50" customWidth="1"/>
    <col min="26" max="26" width="9" style="43"/>
    <col min="27" max="27" width="11.25" style="43" customWidth="1"/>
    <col min="28" max="16384" width="9" style="43"/>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октябре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32" t="s">
        <v>42</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2.25" customHeight="1" x14ac:dyDescent="0.2">
      <c r="A4" s="132" t="s">
        <v>84</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01.10.2017</v>
      </c>
      <c r="B12" s="37">
        <f>SUMIFS(СВЦЭМ!$D$34:$D$777,СВЦЭМ!$A$34:$A$777,$A12,СВЦЭМ!$B$34:$B$777,B$11)+'СЕТ СН'!$F$11+СВЦЭМ!$D$10+'СЕТ СН'!$F$6-'СЕТ СН'!$F$23</f>
        <v>941.69119001000013</v>
      </c>
      <c r="C12" s="37">
        <f>SUMIFS(СВЦЭМ!$D$34:$D$777,СВЦЭМ!$A$34:$A$777,$A12,СВЦЭМ!$B$34:$B$777,C$11)+'СЕТ СН'!$F$11+СВЦЭМ!$D$10+'СЕТ СН'!$F$6-'СЕТ СН'!$F$23</f>
        <v>1060.13048527</v>
      </c>
      <c r="D12" s="37">
        <f>SUMIFS(СВЦЭМ!$D$34:$D$777,СВЦЭМ!$A$34:$A$777,$A12,СВЦЭМ!$B$34:$B$777,D$11)+'СЕТ СН'!$F$11+СВЦЭМ!$D$10+'СЕТ СН'!$F$6-'СЕТ СН'!$F$23</f>
        <v>1076.86723734</v>
      </c>
      <c r="E12" s="37">
        <f>SUMIFS(СВЦЭМ!$D$34:$D$777,СВЦЭМ!$A$34:$A$777,$A12,СВЦЭМ!$B$34:$B$777,E$11)+'СЕТ СН'!$F$11+СВЦЭМ!$D$10+'СЕТ СН'!$F$6-'СЕТ СН'!$F$23</f>
        <v>1063.6738181999999</v>
      </c>
      <c r="F12" s="37">
        <f>SUMIFS(СВЦЭМ!$D$34:$D$777,СВЦЭМ!$A$34:$A$777,$A12,СВЦЭМ!$B$34:$B$777,F$11)+'СЕТ СН'!$F$11+СВЦЭМ!$D$10+'СЕТ СН'!$F$6-'СЕТ СН'!$F$23</f>
        <v>1072.7015225499999</v>
      </c>
      <c r="G12" s="37">
        <f>SUMIFS(СВЦЭМ!$D$34:$D$777,СВЦЭМ!$A$34:$A$777,$A12,СВЦЭМ!$B$34:$B$777,G$11)+'СЕТ СН'!$F$11+СВЦЭМ!$D$10+'СЕТ СН'!$F$6-'СЕТ СН'!$F$23</f>
        <v>1073.03412794</v>
      </c>
      <c r="H12" s="37">
        <f>SUMIFS(СВЦЭМ!$D$34:$D$777,СВЦЭМ!$A$34:$A$777,$A12,СВЦЭМ!$B$34:$B$777,H$11)+'СЕТ СН'!$F$11+СВЦЭМ!$D$10+'СЕТ СН'!$F$6-'СЕТ СН'!$F$23</f>
        <v>988.47630256000002</v>
      </c>
      <c r="I12" s="37">
        <f>SUMIFS(СВЦЭМ!$D$34:$D$777,СВЦЭМ!$A$34:$A$777,$A12,СВЦЭМ!$B$34:$B$777,I$11)+'СЕТ СН'!$F$11+СВЦЭМ!$D$10+'СЕТ СН'!$F$6-'СЕТ СН'!$F$23</f>
        <v>899.88404242000001</v>
      </c>
      <c r="J12" s="37">
        <f>SUMIFS(СВЦЭМ!$D$34:$D$777,СВЦЭМ!$A$34:$A$777,$A12,СВЦЭМ!$B$34:$B$777,J$11)+'СЕТ СН'!$F$11+СВЦЭМ!$D$10+'СЕТ СН'!$F$6-'СЕТ СН'!$F$23</f>
        <v>792.74981193000008</v>
      </c>
      <c r="K12" s="37">
        <f>SUMIFS(СВЦЭМ!$D$34:$D$777,СВЦЭМ!$A$34:$A$777,$A12,СВЦЭМ!$B$34:$B$777,K$11)+'СЕТ СН'!$F$11+СВЦЭМ!$D$10+'СЕТ СН'!$F$6-'СЕТ СН'!$F$23</f>
        <v>697.64329281000005</v>
      </c>
      <c r="L12" s="37">
        <f>SUMIFS(СВЦЭМ!$D$34:$D$777,СВЦЭМ!$A$34:$A$777,$A12,СВЦЭМ!$B$34:$B$777,L$11)+'СЕТ СН'!$F$11+СВЦЭМ!$D$10+'СЕТ СН'!$F$6-'СЕТ СН'!$F$23</f>
        <v>662.76612733999991</v>
      </c>
      <c r="M12" s="37">
        <f>SUMIFS(СВЦЭМ!$D$34:$D$777,СВЦЭМ!$A$34:$A$777,$A12,СВЦЭМ!$B$34:$B$777,M$11)+'СЕТ СН'!$F$11+СВЦЭМ!$D$10+'СЕТ СН'!$F$6-'СЕТ СН'!$F$23</f>
        <v>627.34727180000004</v>
      </c>
      <c r="N12" s="37">
        <f>SUMIFS(СВЦЭМ!$D$34:$D$777,СВЦЭМ!$A$34:$A$777,$A12,СВЦЭМ!$B$34:$B$777,N$11)+'СЕТ СН'!$F$11+СВЦЭМ!$D$10+'СЕТ СН'!$F$6-'СЕТ СН'!$F$23</f>
        <v>637.05824712000003</v>
      </c>
      <c r="O12" s="37">
        <f>SUMIFS(СВЦЭМ!$D$34:$D$777,СВЦЭМ!$A$34:$A$777,$A12,СВЦЭМ!$B$34:$B$777,O$11)+'СЕТ СН'!$F$11+СВЦЭМ!$D$10+'СЕТ СН'!$F$6-'СЕТ СН'!$F$23</f>
        <v>636.01089905000003</v>
      </c>
      <c r="P12" s="37">
        <f>SUMIFS(СВЦЭМ!$D$34:$D$777,СВЦЭМ!$A$34:$A$777,$A12,СВЦЭМ!$B$34:$B$777,P$11)+'СЕТ СН'!$F$11+СВЦЭМ!$D$10+'СЕТ СН'!$F$6-'СЕТ СН'!$F$23</f>
        <v>631.80842901999995</v>
      </c>
      <c r="Q12" s="37">
        <f>SUMIFS(СВЦЭМ!$D$34:$D$777,СВЦЭМ!$A$34:$A$777,$A12,СВЦЭМ!$B$34:$B$777,Q$11)+'СЕТ СН'!$F$11+СВЦЭМ!$D$10+'СЕТ СН'!$F$6-'СЕТ СН'!$F$23</f>
        <v>627.51056754999991</v>
      </c>
      <c r="R12" s="37">
        <f>SUMIFS(СВЦЭМ!$D$34:$D$777,СВЦЭМ!$A$34:$A$777,$A12,СВЦЭМ!$B$34:$B$777,R$11)+'СЕТ СН'!$F$11+СВЦЭМ!$D$10+'СЕТ СН'!$F$6-'СЕТ СН'!$F$23</f>
        <v>625.95330596000008</v>
      </c>
      <c r="S12" s="37">
        <f>SUMIFS(СВЦЭМ!$D$34:$D$777,СВЦЭМ!$A$34:$A$777,$A12,СВЦЭМ!$B$34:$B$777,S$11)+'СЕТ СН'!$F$11+СВЦЭМ!$D$10+'СЕТ СН'!$F$6-'СЕТ СН'!$F$23</f>
        <v>626.16976825000006</v>
      </c>
      <c r="T12" s="37">
        <f>SUMIFS(СВЦЭМ!$D$34:$D$777,СВЦЭМ!$A$34:$A$777,$A12,СВЦЭМ!$B$34:$B$777,T$11)+'СЕТ СН'!$F$11+СВЦЭМ!$D$10+'СЕТ СН'!$F$6-'СЕТ СН'!$F$23</f>
        <v>623.31523700000002</v>
      </c>
      <c r="U12" s="37">
        <f>SUMIFS(СВЦЭМ!$D$34:$D$777,СВЦЭМ!$A$34:$A$777,$A12,СВЦЭМ!$B$34:$B$777,U$11)+'СЕТ СН'!$F$11+СВЦЭМ!$D$10+'СЕТ СН'!$F$6-'СЕТ СН'!$F$23</f>
        <v>619.78947066000001</v>
      </c>
      <c r="V12" s="37">
        <f>SUMIFS(СВЦЭМ!$D$34:$D$777,СВЦЭМ!$A$34:$A$777,$A12,СВЦЭМ!$B$34:$B$777,V$11)+'СЕТ СН'!$F$11+СВЦЭМ!$D$10+'СЕТ СН'!$F$6-'СЕТ СН'!$F$23</f>
        <v>627.74476522999998</v>
      </c>
      <c r="W12" s="37">
        <f>SUMIFS(СВЦЭМ!$D$34:$D$777,СВЦЭМ!$A$34:$A$777,$A12,СВЦЭМ!$B$34:$B$777,W$11)+'СЕТ СН'!$F$11+СВЦЭМ!$D$10+'СЕТ СН'!$F$6-'СЕТ СН'!$F$23</f>
        <v>720.73745577999989</v>
      </c>
      <c r="X12" s="37">
        <f>SUMIFS(СВЦЭМ!$D$34:$D$777,СВЦЭМ!$A$34:$A$777,$A12,СВЦЭМ!$B$34:$B$777,X$11)+'СЕТ СН'!$F$11+СВЦЭМ!$D$10+'СЕТ СН'!$F$6-'СЕТ СН'!$F$23</f>
        <v>797.05298057000005</v>
      </c>
      <c r="Y12" s="37">
        <f>SUMIFS(СВЦЭМ!$D$34:$D$777,СВЦЭМ!$A$34:$A$777,$A12,СВЦЭМ!$B$34:$B$777,Y$11)+'СЕТ СН'!$F$11+СВЦЭМ!$D$10+'СЕТ СН'!$F$6-'СЕТ СН'!$F$23</f>
        <v>869.33460377999995</v>
      </c>
      <c r="AA12" s="46"/>
    </row>
    <row r="13" spans="1:27" ht="15.75" x14ac:dyDescent="0.2">
      <c r="A13" s="36">
        <f>A12+1</f>
        <v>43010</v>
      </c>
      <c r="B13" s="37">
        <f>SUMIFS(СВЦЭМ!$D$34:$D$777,СВЦЭМ!$A$34:$A$777,$A13,СВЦЭМ!$B$34:$B$777,B$11)+'СЕТ СН'!$F$11+СВЦЭМ!$D$10+'СЕТ СН'!$F$6-'СЕТ СН'!$F$23</f>
        <v>1020.7670429699999</v>
      </c>
      <c r="C13" s="37">
        <f>SUMIFS(СВЦЭМ!$D$34:$D$777,СВЦЭМ!$A$34:$A$777,$A13,СВЦЭМ!$B$34:$B$777,C$11)+'СЕТ СН'!$F$11+СВЦЭМ!$D$10+'СЕТ СН'!$F$6-'СЕТ СН'!$F$23</f>
        <v>1078.93420019</v>
      </c>
      <c r="D13" s="37">
        <f>SUMIFS(СВЦЭМ!$D$34:$D$777,СВЦЭМ!$A$34:$A$777,$A13,СВЦЭМ!$B$34:$B$777,D$11)+'СЕТ СН'!$F$11+СВЦЭМ!$D$10+'СЕТ СН'!$F$6-'СЕТ СН'!$F$23</f>
        <v>1088.5147528699999</v>
      </c>
      <c r="E13" s="37">
        <f>SUMIFS(СВЦЭМ!$D$34:$D$777,СВЦЭМ!$A$34:$A$777,$A13,СВЦЭМ!$B$34:$B$777,E$11)+'СЕТ СН'!$F$11+СВЦЭМ!$D$10+'СЕТ СН'!$F$6-'СЕТ СН'!$F$23</f>
        <v>1098.4568355500001</v>
      </c>
      <c r="F13" s="37">
        <f>SUMIFS(СВЦЭМ!$D$34:$D$777,СВЦЭМ!$A$34:$A$777,$A13,СВЦЭМ!$B$34:$B$777,F$11)+'СЕТ СН'!$F$11+СВЦЭМ!$D$10+'СЕТ СН'!$F$6-'СЕТ СН'!$F$23</f>
        <v>1111.91956615</v>
      </c>
      <c r="G13" s="37">
        <f>SUMIFS(СВЦЭМ!$D$34:$D$777,СВЦЭМ!$A$34:$A$777,$A13,СВЦЭМ!$B$34:$B$777,G$11)+'СЕТ СН'!$F$11+СВЦЭМ!$D$10+'СЕТ СН'!$F$6-'СЕТ СН'!$F$23</f>
        <v>1099.44101477</v>
      </c>
      <c r="H13" s="37">
        <f>SUMIFS(СВЦЭМ!$D$34:$D$777,СВЦЭМ!$A$34:$A$777,$A13,СВЦЭМ!$B$34:$B$777,H$11)+'СЕТ СН'!$F$11+СВЦЭМ!$D$10+'СЕТ СН'!$F$6-'СЕТ СН'!$F$23</f>
        <v>1025.1950663100001</v>
      </c>
      <c r="I13" s="37">
        <f>SUMIFS(СВЦЭМ!$D$34:$D$777,СВЦЭМ!$A$34:$A$777,$A13,СВЦЭМ!$B$34:$B$777,I$11)+'СЕТ СН'!$F$11+СВЦЭМ!$D$10+'СЕТ СН'!$F$6-'СЕТ СН'!$F$23</f>
        <v>944.45086005000007</v>
      </c>
      <c r="J13" s="37">
        <f>SUMIFS(СВЦЭМ!$D$34:$D$777,СВЦЭМ!$A$34:$A$777,$A13,СВЦЭМ!$B$34:$B$777,J$11)+'СЕТ СН'!$F$11+СВЦЭМ!$D$10+'СЕТ СН'!$F$6-'СЕТ СН'!$F$23</f>
        <v>847.33092841000007</v>
      </c>
      <c r="K13" s="37">
        <f>SUMIFS(СВЦЭМ!$D$34:$D$777,СВЦЭМ!$A$34:$A$777,$A13,СВЦЭМ!$B$34:$B$777,K$11)+'СЕТ СН'!$F$11+СВЦЭМ!$D$10+'СЕТ СН'!$F$6-'СЕТ СН'!$F$23</f>
        <v>724.08170158999997</v>
      </c>
      <c r="L13" s="37">
        <f>SUMIFS(СВЦЭМ!$D$34:$D$777,СВЦЭМ!$A$34:$A$777,$A13,СВЦЭМ!$B$34:$B$777,L$11)+'СЕТ СН'!$F$11+СВЦЭМ!$D$10+'СЕТ СН'!$F$6-'СЕТ СН'!$F$23</f>
        <v>646.11099129000013</v>
      </c>
      <c r="M13" s="37">
        <f>SUMIFS(СВЦЭМ!$D$34:$D$777,СВЦЭМ!$A$34:$A$777,$A13,СВЦЭМ!$B$34:$B$777,M$11)+'СЕТ СН'!$F$11+СВЦЭМ!$D$10+'СЕТ СН'!$F$6-'СЕТ СН'!$F$23</f>
        <v>613.8227808900001</v>
      </c>
      <c r="N13" s="37">
        <f>SUMIFS(СВЦЭМ!$D$34:$D$777,СВЦЭМ!$A$34:$A$777,$A13,СВЦЭМ!$B$34:$B$777,N$11)+'СЕТ СН'!$F$11+СВЦЭМ!$D$10+'СЕТ СН'!$F$6-'СЕТ СН'!$F$23</f>
        <v>621.91584583999997</v>
      </c>
      <c r="O13" s="37">
        <f>SUMIFS(СВЦЭМ!$D$34:$D$777,СВЦЭМ!$A$34:$A$777,$A13,СВЦЭМ!$B$34:$B$777,O$11)+'СЕТ СН'!$F$11+СВЦЭМ!$D$10+'СЕТ СН'!$F$6-'СЕТ СН'!$F$23</f>
        <v>618.49246424000012</v>
      </c>
      <c r="P13" s="37">
        <f>SUMIFS(СВЦЭМ!$D$34:$D$777,СВЦЭМ!$A$34:$A$777,$A13,СВЦЭМ!$B$34:$B$777,P$11)+'СЕТ СН'!$F$11+СВЦЭМ!$D$10+'СЕТ СН'!$F$6-'СЕТ СН'!$F$23</f>
        <v>630.66506483000012</v>
      </c>
      <c r="Q13" s="37">
        <f>SUMIFS(СВЦЭМ!$D$34:$D$777,СВЦЭМ!$A$34:$A$777,$A13,СВЦЭМ!$B$34:$B$777,Q$11)+'СЕТ СН'!$F$11+СВЦЭМ!$D$10+'СЕТ СН'!$F$6-'СЕТ СН'!$F$23</f>
        <v>639.10163852000005</v>
      </c>
      <c r="R13" s="37">
        <f>SUMIFS(СВЦЭМ!$D$34:$D$777,СВЦЭМ!$A$34:$A$777,$A13,СВЦЭМ!$B$34:$B$777,R$11)+'СЕТ СН'!$F$11+СВЦЭМ!$D$10+'СЕТ СН'!$F$6-'СЕТ СН'!$F$23</f>
        <v>644.11158995000005</v>
      </c>
      <c r="S13" s="37">
        <f>SUMIFS(СВЦЭМ!$D$34:$D$777,СВЦЭМ!$A$34:$A$777,$A13,СВЦЭМ!$B$34:$B$777,S$11)+'СЕТ СН'!$F$11+СВЦЭМ!$D$10+'СЕТ СН'!$F$6-'СЕТ СН'!$F$23</f>
        <v>629.03958715999988</v>
      </c>
      <c r="T13" s="37">
        <f>SUMIFS(СВЦЭМ!$D$34:$D$777,СВЦЭМ!$A$34:$A$777,$A13,СВЦЭМ!$B$34:$B$777,T$11)+'СЕТ СН'!$F$11+СВЦЭМ!$D$10+'СЕТ СН'!$F$6-'СЕТ СН'!$F$23</f>
        <v>611.11578495999993</v>
      </c>
      <c r="U13" s="37">
        <f>SUMIFS(СВЦЭМ!$D$34:$D$777,СВЦЭМ!$A$34:$A$777,$A13,СВЦЭМ!$B$34:$B$777,U$11)+'СЕТ СН'!$F$11+СВЦЭМ!$D$10+'СЕТ СН'!$F$6-'СЕТ СН'!$F$23</f>
        <v>639.69981161999999</v>
      </c>
      <c r="V13" s="37">
        <f>SUMIFS(СВЦЭМ!$D$34:$D$777,СВЦЭМ!$A$34:$A$777,$A13,СВЦЭМ!$B$34:$B$777,V$11)+'СЕТ СН'!$F$11+СВЦЭМ!$D$10+'СЕТ СН'!$F$6-'СЕТ СН'!$F$23</f>
        <v>638.93409238999993</v>
      </c>
      <c r="W13" s="37">
        <f>SUMIFS(СВЦЭМ!$D$34:$D$777,СВЦЭМ!$A$34:$A$777,$A13,СВЦЭМ!$B$34:$B$777,W$11)+'СЕТ СН'!$F$11+СВЦЭМ!$D$10+'СЕТ СН'!$F$6-'СЕТ СН'!$F$23</f>
        <v>706.12173344000007</v>
      </c>
      <c r="X13" s="37">
        <f>SUMIFS(СВЦЭМ!$D$34:$D$777,СВЦЭМ!$A$34:$A$777,$A13,СВЦЭМ!$B$34:$B$777,X$11)+'СЕТ СН'!$F$11+СВЦЭМ!$D$10+'СЕТ СН'!$F$6-'СЕТ СН'!$F$23</f>
        <v>778.01226143999997</v>
      </c>
      <c r="Y13" s="37">
        <f>SUMIFS(СВЦЭМ!$D$34:$D$777,СВЦЭМ!$A$34:$A$777,$A13,СВЦЭМ!$B$34:$B$777,Y$11)+'СЕТ СН'!$F$11+СВЦЭМ!$D$10+'СЕТ СН'!$F$6-'СЕТ СН'!$F$23</f>
        <v>854.62759874000017</v>
      </c>
    </row>
    <row r="14" spans="1:27" ht="15.75" x14ac:dyDescent="0.2">
      <c r="A14" s="36">
        <f t="shared" ref="A14:A42" si="0">A13+1</f>
        <v>43011</v>
      </c>
      <c r="B14" s="37">
        <f>SUMIFS(СВЦЭМ!$D$34:$D$777,СВЦЭМ!$A$34:$A$777,$A14,СВЦЭМ!$B$34:$B$777,B$11)+'СЕТ СН'!$F$11+СВЦЭМ!$D$10+'СЕТ СН'!$F$6-'СЕТ СН'!$F$23</f>
        <v>881.62863887000003</v>
      </c>
      <c r="C14" s="37">
        <f>SUMIFS(СВЦЭМ!$D$34:$D$777,СВЦЭМ!$A$34:$A$777,$A14,СВЦЭМ!$B$34:$B$777,C$11)+'СЕТ СН'!$F$11+СВЦЭМ!$D$10+'СЕТ СН'!$F$6-'СЕТ СН'!$F$23</f>
        <v>940.87715262000006</v>
      </c>
      <c r="D14" s="37">
        <f>SUMIFS(СВЦЭМ!$D$34:$D$777,СВЦЭМ!$A$34:$A$777,$A14,СВЦЭМ!$B$34:$B$777,D$11)+'СЕТ СН'!$F$11+СВЦЭМ!$D$10+'СЕТ СН'!$F$6-'СЕТ СН'!$F$23</f>
        <v>969.1763512</v>
      </c>
      <c r="E14" s="37">
        <f>SUMIFS(СВЦЭМ!$D$34:$D$777,СВЦЭМ!$A$34:$A$777,$A14,СВЦЭМ!$B$34:$B$777,E$11)+'СЕТ СН'!$F$11+СВЦЭМ!$D$10+'СЕТ СН'!$F$6-'СЕТ СН'!$F$23</f>
        <v>973.32558041000016</v>
      </c>
      <c r="F14" s="37">
        <f>SUMIFS(СВЦЭМ!$D$34:$D$777,СВЦЭМ!$A$34:$A$777,$A14,СВЦЭМ!$B$34:$B$777,F$11)+'СЕТ СН'!$F$11+СВЦЭМ!$D$10+'СЕТ СН'!$F$6-'СЕТ СН'!$F$23</f>
        <v>971.53861015999996</v>
      </c>
      <c r="G14" s="37">
        <f>SUMIFS(СВЦЭМ!$D$34:$D$777,СВЦЭМ!$A$34:$A$777,$A14,СВЦЭМ!$B$34:$B$777,G$11)+'СЕТ СН'!$F$11+СВЦЭМ!$D$10+'СЕТ СН'!$F$6-'СЕТ СН'!$F$23</f>
        <v>959.27345491000005</v>
      </c>
      <c r="H14" s="37">
        <f>SUMIFS(СВЦЭМ!$D$34:$D$777,СВЦЭМ!$A$34:$A$777,$A14,СВЦЭМ!$B$34:$B$777,H$11)+'СЕТ СН'!$F$11+СВЦЭМ!$D$10+'СЕТ СН'!$F$6-'СЕТ СН'!$F$23</f>
        <v>895.27493172000004</v>
      </c>
      <c r="I14" s="37">
        <f>SUMIFS(СВЦЭМ!$D$34:$D$777,СВЦЭМ!$A$34:$A$777,$A14,СВЦЭМ!$B$34:$B$777,I$11)+'СЕТ СН'!$F$11+СВЦЭМ!$D$10+'СЕТ СН'!$F$6-'СЕТ СН'!$F$23</f>
        <v>848.08273011999995</v>
      </c>
      <c r="J14" s="37">
        <f>SUMIFS(СВЦЭМ!$D$34:$D$777,СВЦЭМ!$A$34:$A$777,$A14,СВЦЭМ!$B$34:$B$777,J$11)+'СЕТ СН'!$F$11+СВЦЭМ!$D$10+'СЕТ СН'!$F$6-'СЕТ СН'!$F$23</f>
        <v>805.55009851999989</v>
      </c>
      <c r="K14" s="37">
        <f>SUMIFS(СВЦЭМ!$D$34:$D$777,СВЦЭМ!$A$34:$A$777,$A14,СВЦЭМ!$B$34:$B$777,K$11)+'СЕТ СН'!$F$11+СВЦЭМ!$D$10+'СЕТ СН'!$F$6-'СЕТ СН'!$F$23</f>
        <v>727.46562014999995</v>
      </c>
      <c r="L14" s="37">
        <f>SUMIFS(СВЦЭМ!$D$34:$D$777,СВЦЭМ!$A$34:$A$777,$A14,СВЦЭМ!$B$34:$B$777,L$11)+'СЕТ СН'!$F$11+СВЦЭМ!$D$10+'СЕТ СН'!$F$6-'СЕТ СН'!$F$23</f>
        <v>658.65488300000015</v>
      </c>
      <c r="M14" s="37">
        <f>SUMIFS(СВЦЭМ!$D$34:$D$777,СВЦЭМ!$A$34:$A$777,$A14,СВЦЭМ!$B$34:$B$777,M$11)+'СЕТ СН'!$F$11+СВЦЭМ!$D$10+'СЕТ СН'!$F$6-'СЕТ СН'!$F$23</f>
        <v>625.29917221000005</v>
      </c>
      <c r="N14" s="37">
        <f>SUMIFS(СВЦЭМ!$D$34:$D$777,СВЦЭМ!$A$34:$A$777,$A14,СВЦЭМ!$B$34:$B$777,N$11)+'СЕТ СН'!$F$11+СВЦЭМ!$D$10+'СЕТ СН'!$F$6-'СЕТ СН'!$F$23</f>
        <v>616.64108711000017</v>
      </c>
      <c r="O14" s="37">
        <f>SUMIFS(СВЦЭМ!$D$34:$D$777,СВЦЭМ!$A$34:$A$777,$A14,СВЦЭМ!$B$34:$B$777,O$11)+'СЕТ СН'!$F$11+СВЦЭМ!$D$10+'СЕТ СН'!$F$6-'СЕТ СН'!$F$23</f>
        <v>621.77452801000004</v>
      </c>
      <c r="P14" s="37">
        <f>SUMIFS(СВЦЭМ!$D$34:$D$777,СВЦЭМ!$A$34:$A$777,$A14,СВЦЭМ!$B$34:$B$777,P$11)+'СЕТ СН'!$F$11+СВЦЭМ!$D$10+'СЕТ СН'!$F$6-'СЕТ СН'!$F$23</f>
        <v>621.54238714000007</v>
      </c>
      <c r="Q14" s="37">
        <f>SUMIFS(СВЦЭМ!$D$34:$D$777,СВЦЭМ!$A$34:$A$777,$A14,СВЦЭМ!$B$34:$B$777,Q$11)+'СЕТ СН'!$F$11+СВЦЭМ!$D$10+'СЕТ СН'!$F$6-'СЕТ СН'!$F$23</f>
        <v>620.79558678000012</v>
      </c>
      <c r="R14" s="37">
        <f>SUMIFS(СВЦЭМ!$D$34:$D$777,СВЦЭМ!$A$34:$A$777,$A14,СВЦЭМ!$B$34:$B$777,R$11)+'СЕТ СН'!$F$11+СВЦЭМ!$D$10+'СЕТ СН'!$F$6-'СЕТ СН'!$F$23</f>
        <v>620.91250472999991</v>
      </c>
      <c r="S14" s="37">
        <f>SUMIFS(СВЦЭМ!$D$34:$D$777,СВЦЭМ!$A$34:$A$777,$A14,СВЦЭМ!$B$34:$B$777,S$11)+'СЕТ СН'!$F$11+СВЦЭМ!$D$10+'СЕТ СН'!$F$6-'СЕТ СН'!$F$23</f>
        <v>619.45243295</v>
      </c>
      <c r="T14" s="37">
        <f>SUMIFS(СВЦЭМ!$D$34:$D$777,СВЦЭМ!$A$34:$A$777,$A14,СВЦЭМ!$B$34:$B$777,T$11)+'СЕТ СН'!$F$11+СВЦЭМ!$D$10+'СЕТ СН'!$F$6-'СЕТ СН'!$F$23</f>
        <v>621.03988354000012</v>
      </c>
      <c r="U14" s="37">
        <f>SUMIFS(СВЦЭМ!$D$34:$D$777,СВЦЭМ!$A$34:$A$777,$A14,СВЦЭМ!$B$34:$B$777,U$11)+'СЕТ СН'!$F$11+СВЦЭМ!$D$10+'СЕТ СН'!$F$6-'СЕТ СН'!$F$23</f>
        <v>650.57916129</v>
      </c>
      <c r="V14" s="37">
        <f>SUMIFS(СВЦЭМ!$D$34:$D$777,СВЦЭМ!$A$34:$A$777,$A14,СВЦЭМ!$B$34:$B$777,V$11)+'СЕТ СН'!$F$11+СВЦЭМ!$D$10+'СЕТ СН'!$F$6-'СЕТ СН'!$F$23</f>
        <v>645.72317776</v>
      </c>
      <c r="W14" s="37">
        <f>SUMIFS(СВЦЭМ!$D$34:$D$777,СВЦЭМ!$A$34:$A$777,$A14,СВЦЭМ!$B$34:$B$777,W$11)+'СЕТ СН'!$F$11+СВЦЭМ!$D$10+'СЕТ СН'!$F$6-'СЕТ СН'!$F$23</f>
        <v>707.6605999200001</v>
      </c>
      <c r="X14" s="37">
        <f>SUMIFS(СВЦЭМ!$D$34:$D$777,СВЦЭМ!$A$34:$A$777,$A14,СВЦЭМ!$B$34:$B$777,X$11)+'СЕТ СН'!$F$11+СВЦЭМ!$D$10+'СЕТ СН'!$F$6-'СЕТ СН'!$F$23</f>
        <v>764.48796951000008</v>
      </c>
      <c r="Y14" s="37">
        <f>SUMIFS(СВЦЭМ!$D$34:$D$777,СВЦЭМ!$A$34:$A$777,$A14,СВЦЭМ!$B$34:$B$777,Y$11)+'СЕТ СН'!$F$11+СВЦЭМ!$D$10+'СЕТ СН'!$F$6-'СЕТ СН'!$F$23</f>
        <v>825.0413335400001</v>
      </c>
    </row>
    <row r="15" spans="1:27" ht="15.75" x14ac:dyDescent="0.2">
      <c r="A15" s="36">
        <f t="shared" si="0"/>
        <v>43012</v>
      </c>
      <c r="B15" s="37">
        <f>SUMIFS(СВЦЭМ!$D$34:$D$777,СВЦЭМ!$A$34:$A$777,$A15,СВЦЭМ!$B$34:$B$777,B$11)+'СЕТ СН'!$F$11+СВЦЭМ!$D$10+'СЕТ СН'!$F$6-'СЕТ СН'!$F$23</f>
        <v>875.69146874000012</v>
      </c>
      <c r="C15" s="37">
        <f>SUMIFS(СВЦЭМ!$D$34:$D$777,СВЦЭМ!$A$34:$A$777,$A15,СВЦЭМ!$B$34:$B$777,C$11)+'СЕТ СН'!$F$11+СВЦЭМ!$D$10+'СЕТ СН'!$F$6-'СЕТ СН'!$F$23</f>
        <v>903.49780394000004</v>
      </c>
      <c r="D15" s="37">
        <f>SUMIFS(СВЦЭМ!$D$34:$D$777,СВЦЭМ!$A$34:$A$777,$A15,СВЦЭМ!$B$34:$B$777,D$11)+'СЕТ СН'!$F$11+СВЦЭМ!$D$10+'СЕТ СН'!$F$6-'СЕТ СН'!$F$23</f>
        <v>884.72459477000007</v>
      </c>
      <c r="E15" s="37">
        <f>SUMIFS(СВЦЭМ!$D$34:$D$777,СВЦЭМ!$A$34:$A$777,$A15,СВЦЭМ!$B$34:$B$777,E$11)+'СЕТ СН'!$F$11+СВЦЭМ!$D$10+'СЕТ СН'!$F$6-'СЕТ СН'!$F$23</f>
        <v>877.91925102000005</v>
      </c>
      <c r="F15" s="37">
        <f>SUMIFS(СВЦЭМ!$D$34:$D$777,СВЦЭМ!$A$34:$A$777,$A15,СВЦЭМ!$B$34:$B$777,F$11)+'СЕТ СН'!$F$11+СВЦЭМ!$D$10+'СЕТ СН'!$F$6-'СЕТ СН'!$F$23</f>
        <v>875.88721231</v>
      </c>
      <c r="G15" s="37">
        <f>SUMIFS(СВЦЭМ!$D$34:$D$777,СВЦЭМ!$A$34:$A$777,$A15,СВЦЭМ!$B$34:$B$777,G$11)+'СЕТ СН'!$F$11+СВЦЭМ!$D$10+'СЕТ СН'!$F$6-'СЕТ СН'!$F$23</f>
        <v>890.50710494000009</v>
      </c>
      <c r="H15" s="37">
        <f>SUMIFS(СВЦЭМ!$D$34:$D$777,СВЦЭМ!$A$34:$A$777,$A15,СВЦЭМ!$B$34:$B$777,H$11)+'СЕТ СН'!$F$11+СВЦЭМ!$D$10+'СЕТ СН'!$F$6-'СЕТ СН'!$F$23</f>
        <v>927.33988907000003</v>
      </c>
      <c r="I15" s="37">
        <f>SUMIFS(СВЦЭМ!$D$34:$D$777,СВЦЭМ!$A$34:$A$777,$A15,СВЦЭМ!$B$34:$B$777,I$11)+'СЕТ СН'!$F$11+СВЦЭМ!$D$10+'СЕТ СН'!$F$6-'СЕТ СН'!$F$23</f>
        <v>901.52503360000014</v>
      </c>
      <c r="J15" s="37">
        <f>SUMIFS(СВЦЭМ!$D$34:$D$777,СВЦЭМ!$A$34:$A$777,$A15,СВЦЭМ!$B$34:$B$777,J$11)+'СЕТ СН'!$F$11+СВЦЭМ!$D$10+'СЕТ СН'!$F$6-'СЕТ СН'!$F$23</f>
        <v>848.58038779999993</v>
      </c>
      <c r="K15" s="37">
        <f>SUMIFS(СВЦЭМ!$D$34:$D$777,СВЦЭМ!$A$34:$A$777,$A15,СВЦЭМ!$B$34:$B$777,K$11)+'СЕТ СН'!$F$11+СВЦЭМ!$D$10+'СЕТ СН'!$F$6-'СЕТ СН'!$F$23</f>
        <v>741.07800628000018</v>
      </c>
      <c r="L15" s="37">
        <f>SUMIFS(СВЦЭМ!$D$34:$D$777,СВЦЭМ!$A$34:$A$777,$A15,СВЦЭМ!$B$34:$B$777,L$11)+'СЕТ СН'!$F$11+СВЦЭМ!$D$10+'СЕТ СН'!$F$6-'СЕТ СН'!$F$23</f>
        <v>639.25578221000001</v>
      </c>
      <c r="M15" s="37">
        <f>SUMIFS(СВЦЭМ!$D$34:$D$777,СВЦЭМ!$A$34:$A$777,$A15,СВЦЭМ!$B$34:$B$777,M$11)+'СЕТ СН'!$F$11+СВЦЭМ!$D$10+'СЕТ СН'!$F$6-'СЕТ СН'!$F$23</f>
        <v>614.40389508999988</v>
      </c>
      <c r="N15" s="37">
        <f>SUMIFS(СВЦЭМ!$D$34:$D$777,СВЦЭМ!$A$34:$A$777,$A15,СВЦЭМ!$B$34:$B$777,N$11)+'СЕТ СН'!$F$11+СВЦЭМ!$D$10+'СЕТ СН'!$F$6-'СЕТ СН'!$F$23</f>
        <v>607.46799914000007</v>
      </c>
      <c r="O15" s="37">
        <f>SUMIFS(СВЦЭМ!$D$34:$D$777,СВЦЭМ!$A$34:$A$777,$A15,СВЦЭМ!$B$34:$B$777,O$11)+'СЕТ СН'!$F$11+СВЦЭМ!$D$10+'СЕТ СН'!$F$6-'СЕТ СН'!$F$23</f>
        <v>610.73878241000011</v>
      </c>
      <c r="P15" s="37">
        <f>SUMIFS(СВЦЭМ!$D$34:$D$777,СВЦЭМ!$A$34:$A$777,$A15,СВЦЭМ!$B$34:$B$777,P$11)+'СЕТ СН'!$F$11+СВЦЭМ!$D$10+'СЕТ СН'!$F$6-'СЕТ СН'!$F$23</f>
        <v>608.50005923000003</v>
      </c>
      <c r="Q15" s="37">
        <f>SUMIFS(СВЦЭМ!$D$34:$D$777,СВЦЭМ!$A$34:$A$777,$A15,СВЦЭМ!$B$34:$B$777,Q$11)+'СЕТ СН'!$F$11+СВЦЭМ!$D$10+'СЕТ СН'!$F$6-'СЕТ СН'!$F$23</f>
        <v>609.16775271999995</v>
      </c>
      <c r="R15" s="37">
        <f>SUMIFS(СВЦЭМ!$D$34:$D$777,СВЦЭМ!$A$34:$A$777,$A15,СВЦЭМ!$B$34:$B$777,R$11)+'СЕТ СН'!$F$11+СВЦЭМ!$D$10+'СЕТ СН'!$F$6-'СЕТ СН'!$F$23</f>
        <v>619.87924564000014</v>
      </c>
      <c r="S15" s="37">
        <f>SUMIFS(СВЦЭМ!$D$34:$D$777,СВЦЭМ!$A$34:$A$777,$A15,СВЦЭМ!$B$34:$B$777,S$11)+'СЕТ СН'!$F$11+СВЦЭМ!$D$10+'СЕТ СН'!$F$6-'СЕТ СН'!$F$23</f>
        <v>629.8992002</v>
      </c>
      <c r="T15" s="37">
        <f>SUMIFS(СВЦЭМ!$D$34:$D$777,СВЦЭМ!$A$34:$A$777,$A15,СВЦЭМ!$B$34:$B$777,T$11)+'СЕТ СН'!$F$11+СВЦЭМ!$D$10+'СЕТ СН'!$F$6-'СЕТ СН'!$F$23</f>
        <v>636.50861729999997</v>
      </c>
      <c r="U15" s="37">
        <f>SUMIFS(СВЦЭМ!$D$34:$D$777,СВЦЭМ!$A$34:$A$777,$A15,СВЦЭМ!$B$34:$B$777,U$11)+'СЕТ СН'!$F$11+СВЦЭМ!$D$10+'СЕТ СН'!$F$6-'СЕТ СН'!$F$23</f>
        <v>661.78053240999998</v>
      </c>
      <c r="V15" s="37">
        <f>SUMIFS(СВЦЭМ!$D$34:$D$777,СВЦЭМ!$A$34:$A$777,$A15,СВЦЭМ!$B$34:$B$777,V$11)+'СЕТ СН'!$F$11+СВЦЭМ!$D$10+'СЕТ СН'!$F$6-'СЕТ СН'!$F$23</f>
        <v>686.68361275000007</v>
      </c>
      <c r="W15" s="37">
        <f>SUMIFS(СВЦЭМ!$D$34:$D$777,СВЦЭМ!$A$34:$A$777,$A15,СВЦЭМ!$B$34:$B$777,W$11)+'СЕТ СН'!$F$11+СВЦЭМ!$D$10+'СЕТ СН'!$F$6-'СЕТ СН'!$F$23</f>
        <v>705.47582886999999</v>
      </c>
      <c r="X15" s="37">
        <f>SUMIFS(СВЦЭМ!$D$34:$D$777,СВЦЭМ!$A$34:$A$777,$A15,СВЦЭМ!$B$34:$B$777,X$11)+'СЕТ СН'!$F$11+СВЦЭМ!$D$10+'СЕТ СН'!$F$6-'СЕТ СН'!$F$23</f>
        <v>786.60473015999992</v>
      </c>
      <c r="Y15" s="37">
        <f>SUMIFS(СВЦЭМ!$D$34:$D$777,СВЦЭМ!$A$34:$A$777,$A15,СВЦЭМ!$B$34:$B$777,Y$11)+'СЕТ СН'!$F$11+СВЦЭМ!$D$10+'СЕТ СН'!$F$6-'СЕТ СН'!$F$23</f>
        <v>912.76290103999986</v>
      </c>
    </row>
    <row r="16" spans="1:27" ht="15.75" x14ac:dyDescent="0.2">
      <c r="A16" s="36">
        <f t="shared" si="0"/>
        <v>43013</v>
      </c>
      <c r="B16" s="37">
        <f>SUMIFS(СВЦЭМ!$D$34:$D$777,СВЦЭМ!$A$34:$A$777,$A16,СВЦЭМ!$B$34:$B$777,B$11)+'СЕТ СН'!$F$11+СВЦЭМ!$D$10+'СЕТ СН'!$F$6-'СЕТ СН'!$F$23</f>
        <v>903.34929744999999</v>
      </c>
      <c r="C16" s="37">
        <f>SUMIFS(СВЦЭМ!$D$34:$D$777,СВЦЭМ!$A$34:$A$777,$A16,СВЦЭМ!$B$34:$B$777,C$11)+'СЕТ СН'!$F$11+СВЦЭМ!$D$10+'СЕТ СН'!$F$6-'СЕТ СН'!$F$23</f>
        <v>927.07033746999991</v>
      </c>
      <c r="D16" s="37">
        <f>SUMIFS(СВЦЭМ!$D$34:$D$777,СВЦЭМ!$A$34:$A$777,$A16,СВЦЭМ!$B$34:$B$777,D$11)+'СЕТ СН'!$F$11+СВЦЭМ!$D$10+'СЕТ СН'!$F$6-'СЕТ СН'!$F$23</f>
        <v>907.88723753999989</v>
      </c>
      <c r="E16" s="37">
        <f>SUMIFS(СВЦЭМ!$D$34:$D$777,СВЦЭМ!$A$34:$A$777,$A16,СВЦЭМ!$B$34:$B$777,E$11)+'СЕТ СН'!$F$11+СВЦЭМ!$D$10+'СЕТ СН'!$F$6-'СЕТ СН'!$F$23</f>
        <v>901.26719350999997</v>
      </c>
      <c r="F16" s="37">
        <f>SUMIFS(СВЦЭМ!$D$34:$D$777,СВЦЭМ!$A$34:$A$777,$A16,СВЦЭМ!$B$34:$B$777,F$11)+'СЕТ СН'!$F$11+СВЦЭМ!$D$10+'СЕТ СН'!$F$6-'СЕТ СН'!$F$23</f>
        <v>899.16560889000016</v>
      </c>
      <c r="G16" s="37">
        <f>SUMIFS(СВЦЭМ!$D$34:$D$777,СВЦЭМ!$A$34:$A$777,$A16,СВЦЭМ!$B$34:$B$777,G$11)+'СЕТ СН'!$F$11+СВЦЭМ!$D$10+'СЕТ СН'!$F$6-'СЕТ СН'!$F$23</f>
        <v>932.21925622000003</v>
      </c>
      <c r="H16" s="37">
        <f>SUMIFS(СВЦЭМ!$D$34:$D$777,СВЦЭМ!$A$34:$A$777,$A16,СВЦЭМ!$B$34:$B$777,H$11)+'СЕТ СН'!$F$11+СВЦЭМ!$D$10+'СЕТ СН'!$F$6-'СЕТ СН'!$F$23</f>
        <v>922.71639281000012</v>
      </c>
      <c r="I16" s="37">
        <f>SUMIFS(СВЦЭМ!$D$34:$D$777,СВЦЭМ!$A$34:$A$777,$A16,СВЦЭМ!$B$34:$B$777,I$11)+'СЕТ СН'!$F$11+СВЦЭМ!$D$10+'СЕТ СН'!$F$6-'СЕТ СН'!$F$23</f>
        <v>871.70201994000013</v>
      </c>
      <c r="J16" s="37">
        <f>SUMIFS(СВЦЭМ!$D$34:$D$777,СВЦЭМ!$A$34:$A$777,$A16,СВЦЭМ!$B$34:$B$777,J$11)+'СЕТ СН'!$F$11+СВЦЭМ!$D$10+'СЕТ СН'!$F$6-'СЕТ СН'!$F$23</f>
        <v>801.74212870999986</v>
      </c>
      <c r="K16" s="37">
        <f>SUMIFS(СВЦЭМ!$D$34:$D$777,СВЦЭМ!$A$34:$A$777,$A16,СВЦЭМ!$B$34:$B$777,K$11)+'СЕТ СН'!$F$11+СВЦЭМ!$D$10+'СЕТ СН'!$F$6-'СЕТ СН'!$F$23</f>
        <v>783.94854633999989</v>
      </c>
      <c r="L16" s="37">
        <f>SUMIFS(СВЦЭМ!$D$34:$D$777,СВЦЭМ!$A$34:$A$777,$A16,СВЦЭМ!$B$34:$B$777,L$11)+'СЕТ СН'!$F$11+СВЦЭМ!$D$10+'СЕТ СН'!$F$6-'СЕТ СН'!$F$23</f>
        <v>728.43820232000007</v>
      </c>
      <c r="M16" s="37">
        <f>SUMIFS(СВЦЭМ!$D$34:$D$777,СВЦЭМ!$A$34:$A$777,$A16,СВЦЭМ!$B$34:$B$777,M$11)+'СЕТ СН'!$F$11+СВЦЭМ!$D$10+'СЕТ СН'!$F$6-'СЕТ СН'!$F$23</f>
        <v>694.20905227999992</v>
      </c>
      <c r="N16" s="37">
        <f>SUMIFS(СВЦЭМ!$D$34:$D$777,СВЦЭМ!$A$34:$A$777,$A16,СВЦЭМ!$B$34:$B$777,N$11)+'СЕТ СН'!$F$11+СВЦЭМ!$D$10+'СЕТ СН'!$F$6-'СЕТ СН'!$F$23</f>
        <v>683.99602443999993</v>
      </c>
      <c r="O16" s="37">
        <f>SUMIFS(СВЦЭМ!$D$34:$D$777,СВЦЭМ!$A$34:$A$777,$A16,СВЦЭМ!$B$34:$B$777,O$11)+'СЕТ СН'!$F$11+СВЦЭМ!$D$10+'СЕТ СН'!$F$6-'СЕТ СН'!$F$23</f>
        <v>687.16561707000005</v>
      </c>
      <c r="P16" s="37">
        <f>SUMIFS(СВЦЭМ!$D$34:$D$777,СВЦЭМ!$A$34:$A$777,$A16,СВЦЭМ!$B$34:$B$777,P$11)+'СЕТ СН'!$F$11+СВЦЭМ!$D$10+'СЕТ СН'!$F$6-'СЕТ СН'!$F$23</f>
        <v>689.35578596000005</v>
      </c>
      <c r="Q16" s="37">
        <f>SUMIFS(СВЦЭМ!$D$34:$D$777,СВЦЭМ!$A$34:$A$777,$A16,СВЦЭМ!$B$34:$B$777,Q$11)+'СЕТ СН'!$F$11+СВЦЭМ!$D$10+'СЕТ СН'!$F$6-'СЕТ СН'!$F$23</f>
        <v>688.01049257</v>
      </c>
      <c r="R16" s="37">
        <f>SUMIFS(СВЦЭМ!$D$34:$D$777,СВЦЭМ!$A$34:$A$777,$A16,СВЦЭМ!$B$34:$B$777,R$11)+'СЕТ СН'!$F$11+СВЦЭМ!$D$10+'СЕТ СН'!$F$6-'СЕТ СН'!$F$23</f>
        <v>668.80477767999992</v>
      </c>
      <c r="S16" s="37">
        <f>SUMIFS(СВЦЭМ!$D$34:$D$777,СВЦЭМ!$A$34:$A$777,$A16,СВЦЭМ!$B$34:$B$777,S$11)+'СЕТ СН'!$F$11+СВЦЭМ!$D$10+'СЕТ СН'!$F$6-'СЕТ СН'!$F$23</f>
        <v>627.04102005999994</v>
      </c>
      <c r="T16" s="37">
        <f>SUMIFS(СВЦЭМ!$D$34:$D$777,СВЦЭМ!$A$34:$A$777,$A16,СВЦЭМ!$B$34:$B$777,T$11)+'СЕТ СН'!$F$11+СВЦЭМ!$D$10+'СЕТ СН'!$F$6-'СЕТ СН'!$F$23</f>
        <v>614.40997189000018</v>
      </c>
      <c r="U16" s="37">
        <f>SUMIFS(СВЦЭМ!$D$34:$D$777,СВЦЭМ!$A$34:$A$777,$A16,СВЦЭМ!$B$34:$B$777,U$11)+'СЕТ СН'!$F$11+СВЦЭМ!$D$10+'СЕТ СН'!$F$6-'СЕТ СН'!$F$23</f>
        <v>604.59384047999993</v>
      </c>
      <c r="V16" s="37">
        <f>SUMIFS(СВЦЭМ!$D$34:$D$777,СВЦЭМ!$A$34:$A$777,$A16,СВЦЭМ!$B$34:$B$777,V$11)+'СЕТ СН'!$F$11+СВЦЭМ!$D$10+'СЕТ СН'!$F$6-'СЕТ СН'!$F$23</f>
        <v>646.31807337000009</v>
      </c>
      <c r="W16" s="37">
        <f>SUMIFS(СВЦЭМ!$D$34:$D$777,СВЦЭМ!$A$34:$A$777,$A16,СВЦЭМ!$B$34:$B$777,W$11)+'СЕТ СН'!$F$11+СВЦЭМ!$D$10+'СЕТ СН'!$F$6-'СЕТ СН'!$F$23</f>
        <v>694.70637578000014</v>
      </c>
      <c r="X16" s="37">
        <f>SUMIFS(СВЦЭМ!$D$34:$D$777,СВЦЭМ!$A$34:$A$777,$A16,СВЦЭМ!$B$34:$B$777,X$11)+'СЕТ СН'!$F$11+СВЦЭМ!$D$10+'СЕТ СН'!$F$6-'СЕТ СН'!$F$23</f>
        <v>809.22859174000018</v>
      </c>
      <c r="Y16" s="37">
        <f>SUMIFS(СВЦЭМ!$D$34:$D$777,СВЦЭМ!$A$34:$A$777,$A16,СВЦЭМ!$B$34:$B$777,Y$11)+'СЕТ СН'!$F$11+СВЦЭМ!$D$10+'СЕТ СН'!$F$6-'СЕТ СН'!$F$23</f>
        <v>874.90598058</v>
      </c>
    </row>
    <row r="17" spans="1:25" ht="15.75" x14ac:dyDescent="0.2">
      <c r="A17" s="36">
        <f t="shared" si="0"/>
        <v>43014</v>
      </c>
      <c r="B17" s="37">
        <f>SUMIFS(СВЦЭМ!$D$34:$D$777,СВЦЭМ!$A$34:$A$777,$A17,СВЦЭМ!$B$34:$B$777,B$11)+'СЕТ СН'!$F$11+СВЦЭМ!$D$10+'СЕТ СН'!$F$6-'СЕТ СН'!$F$23</f>
        <v>914.56336332000001</v>
      </c>
      <c r="C17" s="37">
        <f>SUMIFS(СВЦЭМ!$D$34:$D$777,СВЦЭМ!$A$34:$A$777,$A17,СВЦЭМ!$B$34:$B$777,C$11)+'СЕТ СН'!$F$11+СВЦЭМ!$D$10+'СЕТ СН'!$F$6-'СЕТ СН'!$F$23</f>
        <v>964.82698283000013</v>
      </c>
      <c r="D17" s="37">
        <f>SUMIFS(СВЦЭМ!$D$34:$D$777,СВЦЭМ!$A$34:$A$777,$A17,СВЦЭМ!$B$34:$B$777,D$11)+'СЕТ СН'!$F$11+СВЦЭМ!$D$10+'СЕТ СН'!$F$6-'СЕТ СН'!$F$23</f>
        <v>993.09995493000019</v>
      </c>
      <c r="E17" s="37">
        <f>SUMIFS(СВЦЭМ!$D$34:$D$777,СВЦЭМ!$A$34:$A$777,$A17,СВЦЭМ!$B$34:$B$777,E$11)+'СЕТ СН'!$F$11+СВЦЭМ!$D$10+'СЕТ СН'!$F$6-'СЕТ СН'!$F$23</f>
        <v>1006.4411238100001</v>
      </c>
      <c r="F17" s="37">
        <f>SUMIFS(СВЦЭМ!$D$34:$D$777,СВЦЭМ!$A$34:$A$777,$A17,СВЦЭМ!$B$34:$B$777,F$11)+'СЕТ СН'!$F$11+СВЦЭМ!$D$10+'СЕТ СН'!$F$6-'СЕТ СН'!$F$23</f>
        <v>1009.1479549400001</v>
      </c>
      <c r="G17" s="37">
        <f>SUMIFS(СВЦЭМ!$D$34:$D$777,СВЦЭМ!$A$34:$A$777,$A17,СВЦЭМ!$B$34:$B$777,G$11)+'СЕТ СН'!$F$11+СВЦЭМ!$D$10+'СЕТ СН'!$F$6-'СЕТ СН'!$F$23</f>
        <v>985.10409568999989</v>
      </c>
      <c r="H17" s="37">
        <f>SUMIFS(СВЦЭМ!$D$34:$D$777,СВЦЭМ!$A$34:$A$777,$A17,СВЦЭМ!$B$34:$B$777,H$11)+'СЕТ СН'!$F$11+СВЦЭМ!$D$10+'СЕТ СН'!$F$6-'СЕТ СН'!$F$23</f>
        <v>933.18231144000015</v>
      </c>
      <c r="I17" s="37">
        <f>SUMIFS(СВЦЭМ!$D$34:$D$777,СВЦЭМ!$A$34:$A$777,$A17,СВЦЭМ!$B$34:$B$777,I$11)+'СЕТ СН'!$F$11+СВЦЭМ!$D$10+'СЕТ СН'!$F$6-'СЕТ СН'!$F$23</f>
        <v>911.01227140000015</v>
      </c>
      <c r="J17" s="37">
        <f>SUMIFS(СВЦЭМ!$D$34:$D$777,СВЦЭМ!$A$34:$A$777,$A17,СВЦЭМ!$B$34:$B$777,J$11)+'СЕТ СН'!$F$11+СВЦЭМ!$D$10+'СЕТ СН'!$F$6-'СЕТ СН'!$F$23</f>
        <v>821.23372428000016</v>
      </c>
      <c r="K17" s="37">
        <f>SUMIFS(СВЦЭМ!$D$34:$D$777,СВЦЭМ!$A$34:$A$777,$A17,СВЦЭМ!$B$34:$B$777,K$11)+'СЕТ СН'!$F$11+СВЦЭМ!$D$10+'СЕТ СН'!$F$6-'СЕТ СН'!$F$23</f>
        <v>732.88608161000002</v>
      </c>
      <c r="L17" s="37">
        <f>SUMIFS(СВЦЭМ!$D$34:$D$777,СВЦЭМ!$A$34:$A$777,$A17,СВЦЭМ!$B$34:$B$777,L$11)+'СЕТ СН'!$F$11+СВЦЭМ!$D$10+'СЕТ СН'!$F$6-'СЕТ СН'!$F$23</f>
        <v>634.65335593000009</v>
      </c>
      <c r="M17" s="37">
        <f>SUMIFS(СВЦЭМ!$D$34:$D$777,СВЦЭМ!$A$34:$A$777,$A17,СВЦЭМ!$B$34:$B$777,M$11)+'СЕТ СН'!$F$11+СВЦЭМ!$D$10+'СЕТ СН'!$F$6-'СЕТ СН'!$F$23</f>
        <v>588.05334493999999</v>
      </c>
      <c r="N17" s="37">
        <f>SUMIFS(СВЦЭМ!$D$34:$D$777,СВЦЭМ!$A$34:$A$777,$A17,СВЦЭМ!$B$34:$B$777,N$11)+'СЕТ СН'!$F$11+СВЦЭМ!$D$10+'СЕТ СН'!$F$6-'СЕТ СН'!$F$23</f>
        <v>553.24241917000018</v>
      </c>
      <c r="O17" s="37">
        <f>SUMIFS(СВЦЭМ!$D$34:$D$777,СВЦЭМ!$A$34:$A$777,$A17,СВЦЭМ!$B$34:$B$777,O$11)+'СЕТ СН'!$F$11+СВЦЭМ!$D$10+'СЕТ СН'!$F$6-'СЕТ СН'!$F$23</f>
        <v>554.02923667000005</v>
      </c>
      <c r="P17" s="37">
        <f>SUMIFS(СВЦЭМ!$D$34:$D$777,СВЦЭМ!$A$34:$A$777,$A17,СВЦЭМ!$B$34:$B$777,P$11)+'СЕТ СН'!$F$11+СВЦЭМ!$D$10+'СЕТ СН'!$F$6-'СЕТ СН'!$F$23</f>
        <v>550.07781344</v>
      </c>
      <c r="Q17" s="37">
        <f>SUMIFS(СВЦЭМ!$D$34:$D$777,СВЦЭМ!$A$34:$A$777,$A17,СВЦЭМ!$B$34:$B$777,Q$11)+'СЕТ СН'!$F$11+СВЦЭМ!$D$10+'СЕТ СН'!$F$6-'СЕТ СН'!$F$23</f>
        <v>602.05731186000003</v>
      </c>
      <c r="R17" s="37">
        <f>SUMIFS(СВЦЭМ!$D$34:$D$777,СВЦЭМ!$A$34:$A$777,$A17,СВЦЭМ!$B$34:$B$777,R$11)+'СЕТ СН'!$F$11+СВЦЭМ!$D$10+'СЕТ СН'!$F$6-'СЕТ СН'!$F$23</f>
        <v>646.94102595999993</v>
      </c>
      <c r="S17" s="37">
        <f>SUMIFS(СВЦЭМ!$D$34:$D$777,СВЦЭМ!$A$34:$A$777,$A17,СВЦЭМ!$B$34:$B$777,S$11)+'СЕТ СН'!$F$11+СВЦЭМ!$D$10+'СЕТ СН'!$F$6-'СЕТ СН'!$F$23</f>
        <v>642.25554235000004</v>
      </c>
      <c r="T17" s="37">
        <f>SUMIFS(СВЦЭМ!$D$34:$D$777,СВЦЭМ!$A$34:$A$777,$A17,СВЦЭМ!$B$34:$B$777,T$11)+'СЕТ СН'!$F$11+СВЦЭМ!$D$10+'СЕТ СН'!$F$6-'СЕТ СН'!$F$23</f>
        <v>629.14408400000002</v>
      </c>
      <c r="U17" s="37">
        <f>SUMIFS(СВЦЭМ!$D$34:$D$777,СВЦЭМ!$A$34:$A$777,$A17,СВЦЭМ!$B$34:$B$777,U$11)+'СЕТ СН'!$F$11+СВЦЭМ!$D$10+'СЕТ СН'!$F$6-'СЕТ СН'!$F$23</f>
        <v>578.22313949999989</v>
      </c>
      <c r="V17" s="37">
        <f>SUMIFS(СВЦЭМ!$D$34:$D$777,СВЦЭМ!$A$34:$A$777,$A17,СВЦЭМ!$B$34:$B$777,V$11)+'СЕТ СН'!$F$11+СВЦЭМ!$D$10+'СЕТ СН'!$F$6-'СЕТ СН'!$F$23</f>
        <v>609.14530779999996</v>
      </c>
      <c r="W17" s="37">
        <f>SUMIFS(СВЦЭМ!$D$34:$D$777,СВЦЭМ!$A$34:$A$777,$A17,СВЦЭМ!$B$34:$B$777,W$11)+'СЕТ СН'!$F$11+СВЦЭМ!$D$10+'СЕТ СН'!$F$6-'СЕТ СН'!$F$23</f>
        <v>701.65488892000008</v>
      </c>
      <c r="X17" s="37">
        <f>SUMIFS(СВЦЭМ!$D$34:$D$777,СВЦЭМ!$A$34:$A$777,$A17,СВЦЭМ!$B$34:$B$777,X$11)+'СЕТ СН'!$F$11+СВЦЭМ!$D$10+'СЕТ СН'!$F$6-'СЕТ СН'!$F$23</f>
        <v>814.85313951000012</v>
      </c>
      <c r="Y17" s="37">
        <f>SUMIFS(СВЦЭМ!$D$34:$D$777,СВЦЭМ!$A$34:$A$777,$A17,СВЦЭМ!$B$34:$B$777,Y$11)+'СЕТ СН'!$F$11+СВЦЭМ!$D$10+'СЕТ СН'!$F$6-'СЕТ СН'!$F$23</f>
        <v>912.32952928000009</v>
      </c>
    </row>
    <row r="18" spans="1:25" ht="15.75" x14ac:dyDescent="0.2">
      <c r="A18" s="36">
        <f t="shared" si="0"/>
        <v>43015</v>
      </c>
      <c r="B18" s="37">
        <f>SUMIFS(СВЦЭМ!$D$34:$D$777,СВЦЭМ!$A$34:$A$777,$A18,СВЦЭМ!$B$34:$B$777,B$11)+'СЕТ СН'!$F$11+СВЦЭМ!$D$10+'СЕТ СН'!$F$6-'СЕТ СН'!$F$23</f>
        <v>859.92358952000018</v>
      </c>
      <c r="C18" s="37">
        <f>SUMIFS(СВЦЭМ!$D$34:$D$777,СВЦЭМ!$A$34:$A$777,$A18,СВЦЭМ!$B$34:$B$777,C$11)+'СЕТ СН'!$F$11+СВЦЭМ!$D$10+'СЕТ СН'!$F$6-'СЕТ СН'!$F$23</f>
        <v>913.13471134999986</v>
      </c>
      <c r="D18" s="37">
        <f>SUMIFS(СВЦЭМ!$D$34:$D$777,СВЦЭМ!$A$34:$A$777,$A18,СВЦЭМ!$B$34:$B$777,D$11)+'СЕТ СН'!$F$11+СВЦЭМ!$D$10+'СЕТ СН'!$F$6-'СЕТ СН'!$F$23</f>
        <v>936.80176516000006</v>
      </c>
      <c r="E18" s="37">
        <f>SUMIFS(СВЦЭМ!$D$34:$D$777,СВЦЭМ!$A$34:$A$777,$A18,СВЦЭМ!$B$34:$B$777,E$11)+'СЕТ СН'!$F$11+СВЦЭМ!$D$10+'СЕТ СН'!$F$6-'СЕТ СН'!$F$23</f>
        <v>950.34261749000007</v>
      </c>
      <c r="F18" s="37">
        <f>SUMIFS(СВЦЭМ!$D$34:$D$777,СВЦЭМ!$A$34:$A$777,$A18,СВЦЭМ!$B$34:$B$777,F$11)+'СЕТ СН'!$F$11+СВЦЭМ!$D$10+'СЕТ СН'!$F$6-'СЕТ СН'!$F$23</f>
        <v>950.43784648999986</v>
      </c>
      <c r="G18" s="37">
        <f>SUMIFS(СВЦЭМ!$D$34:$D$777,СВЦЭМ!$A$34:$A$777,$A18,СВЦЭМ!$B$34:$B$777,G$11)+'СЕТ СН'!$F$11+СВЦЭМ!$D$10+'СЕТ СН'!$F$6-'СЕТ СН'!$F$23</f>
        <v>943.05296591000001</v>
      </c>
      <c r="H18" s="37">
        <f>SUMIFS(СВЦЭМ!$D$34:$D$777,СВЦЭМ!$A$34:$A$777,$A18,СВЦЭМ!$B$34:$B$777,H$11)+'СЕТ СН'!$F$11+СВЦЭМ!$D$10+'СЕТ СН'!$F$6-'СЕТ СН'!$F$23</f>
        <v>910.22070831999986</v>
      </c>
      <c r="I18" s="37">
        <f>SUMIFS(СВЦЭМ!$D$34:$D$777,СВЦЭМ!$A$34:$A$777,$A18,СВЦЭМ!$B$34:$B$777,I$11)+'СЕТ СН'!$F$11+СВЦЭМ!$D$10+'СЕТ СН'!$F$6-'СЕТ СН'!$F$23</f>
        <v>831.09694933000014</v>
      </c>
      <c r="J18" s="37">
        <f>SUMIFS(СВЦЭМ!$D$34:$D$777,СВЦЭМ!$A$34:$A$777,$A18,СВЦЭМ!$B$34:$B$777,J$11)+'СЕТ СН'!$F$11+СВЦЭМ!$D$10+'СЕТ СН'!$F$6-'СЕТ СН'!$F$23</f>
        <v>729.66190587999995</v>
      </c>
      <c r="K18" s="37">
        <f>SUMIFS(СВЦЭМ!$D$34:$D$777,СВЦЭМ!$A$34:$A$777,$A18,СВЦЭМ!$B$34:$B$777,K$11)+'СЕТ СН'!$F$11+СВЦЭМ!$D$10+'СЕТ СН'!$F$6-'СЕТ СН'!$F$23</f>
        <v>653.64412360999995</v>
      </c>
      <c r="L18" s="37">
        <f>SUMIFS(СВЦЭМ!$D$34:$D$777,СВЦЭМ!$A$34:$A$777,$A18,СВЦЭМ!$B$34:$B$777,L$11)+'СЕТ СН'!$F$11+СВЦЭМ!$D$10+'СЕТ СН'!$F$6-'СЕТ СН'!$F$23</f>
        <v>648.04502103000004</v>
      </c>
      <c r="M18" s="37">
        <f>SUMIFS(СВЦЭМ!$D$34:$D$777,СВЦЭМ!$A$34:$A$777,$A18,СВЦЭМ!$B$34:$B$777,M$11)+'СЕТ СН'!$F$11+СВЦЭМ!$D$10+'СЕТ СН'!$F$6-'СЕТ СН'!$F$23</f>
        <v>647.57086053000012</v>
      </c>
      <c r="N18" s="37">
        <f>SUMIFS(СВЦЭМ!$D$34:$D$777,СВЦЭМ!$A$34:$A$777,$A18,СВЦЭМ!$B$34:$B$777,N$11)+'СЕТ СН'!$F$11+СВЦЭМ!$D$10+'СЕТ СН'!$F$6-'СЕТ СН'!$F$23</f>
        <v>636.14242723000007</v>
      </c>
      <c r="O18" s="37">
        <f>SUMIFS(СВЦЭМ!$D$34:$D$777,СВЦЭМ!$A$34:$A$777,$A18,СВЦЭМ!$B$34:$B$777,O$11)+'СЕТ СН'!$F$11+СВЦЭМ!$D$10+'СЕТ СН'!$F$6-'СЕТ СН'!$F$23</f>
        <v>630.01251151999986</v>
      </c>
      <c r="P18" s="37">
        <f>SUMIFS(СВЦЭМ!$D$34:$D$777,СВЦЭМ!$A$34:$A$777,$A18,СВЦЭМ!$B$34:$B$777,P$11)+'СЕТ СН'!$F$11+СВЦЭМ!$D$10+'СЕТ СН'!$F$6-'СЕТ СН'!$F$23</f>
        <v>649.15051214999994</v>
      </c>
      <c r="Q18" s="37">
        <f>SUMIFS(СВЦЭМ!$D$34:$D$777,СВЦЭМ!$A$34:$A$777,$A18,СВЦЭМ!$B$34:$B$777,Q$11)+'СЕТ СН'!$F$11+СВЦЭМ!$D$10+'СЕТ СН'!$F$6-'СЕТ СН'!$F$23</f>
        <v>650.91991782000014</v>
      </c>
      <c r="R18" s="37">
        <f>SUMIFS(СВЦЭМ!$D$34:$D$777,СВЦЭМ!$A$34:$A$777,$A18,СВЦЭМ!$B$34:$B$777,R$11)+'СЕТ СН'!$F$11+СВЦЭМ!$D$10+'СЕТ СН'!$F$6-'СЕТ СН'!$F$23</f>
        <v>646.62012121999987</v>
      </c>
      <c r="S18" s="37">
        <f>SUMIFS(СВЦЭМ!$D$34:$D$777,СВЦЭМ!$A$34:$A$777,$A18,СВЦЭМ!$B$34:$B$777,S$11)+'СЕТ СН'!$F$11+СВЦЭМ!$D$10+'СЕТ СН'!$F$6-'СЕТ СН'!$F$23</f>
        <v>627.71778402000018</v>
      </c>
      <c r="T18" s="37">
        <f>SUMIFS(СВЦЭМ!$D$34:$D$777,СВЦЭМ!$A$34:$A$777,$A18,СВЦЭМ!$B$34:$B$777,T$11)+'СЕТ СН'!$F$11+СВЦЭМ!$D$10+'СЕТ СН'!$F$6-'СЕТ СН'!$F$23</f>
        <v>634.35759779999989</v>
      </c>
      <c r="U18" s="37">
        <f>SUMIFS(СВЦЭМ!$D$34:$D$777,СВЦЭМ!$A$34:$A$777,$A18,СВЦЭМ!$B$34:$B$777,U$11)+'СЕТ СН'!$F$11+СВЦЭМ!$D$10+'СЕТ СН'!$F$6-'СЕТ СН'!$F$23</f>
        <v>682.14739650000001</v>
      </c>
      <c r="V18" s="37">
        <f>SUMIFS(СВЦЭМ!$D$34:$D$777,СВЦЭМ!$A$34:$A$777,$A18,СВЦЭМ!$B$34:$B$777,V$11)+'СЕТ СН'!$F$11+СВЦЭМ!$D$10+'СЕТ СН'!$F$6-'СЕТ СН'!$F$23</f>
        <v>668.16287407000004</v>
      </c>
      <c r="W18" s="37">
        <f>SUMIFS(СВЦЭМ!$D$34:$D$777,СВЦЭМ!$A$34:$A$777,$A18,СВЦЭМ!$B$34:$B$777,W$11)+'СЕТ СН'!$F$11+СВЦЭМ!$D$10+'СЕТ СН'!$F$6-'СЕТ СН'!$F$23</f>
        <v>679.57975175999991</v>
      </c>
      <c r="X18" s="37">
        <f>SUMIFS(СВЦЭМ!$D$34:$D$777,СВЦЭМ!$A$34:$A$777,$A18,СВЦЭМ!$B$34:$B$777,X$11)+'СЕТ СН'!$F$11+СВЦЭМ!$D$10+'СЕТ СН'!$F$6-'СЕТ СН'!$F$23</f>
        <v>713.32222839999986</v>
      </c>
      <c r="Y18" s="37">
        <f>SUMIFS(СВЦЭМ!$D$34:$D$777,СВЦЭМ!$A$34:$A$777,$A18,СВЦЭМ!$B$34:$B$777,Y$11)+'СЕТ СН'!$F$11+СВЦЭМ!$D$10+'СЕТ СН'!$F$6-'СЕТ СН'!$F$23</f>
        <v>788.61444331999996</v>
      </c>
    </row>
    <row r="19" spans="1:25" ht="15.75" x14ac:dyDescent="0.2">
      <c r="A19" s="36">
        <f t="shared" si="0"/>
        <v>43016</v>
      </c>
      <c r="B19" s="37">
        <f>SUMIFS(СВЦЭМ!$D$34:$D$777,СВЦЭМ!$A$34:$A$777,$A19,СВЦЭМ!$B$34:$B$777,B$11)+'СЕТ СН'!$F$11+СВЦЭМ!$D$10+'СЕТ СН'!$F$6-'СЕТ СН'!$F$23</f>
        <v>868.27129857</v>
      </c>
      <c r="C19" s="37">
        <f>SUMIFS(СВЦЭМ!$D$34:$D$777,СВЦЭМ!$A$34:$A$777,$A19,СВЦЭМ!$B$34:$B$777,C$11)+'СЕТ СН'!$F$11+СВЦЭМ!$D$10+'СЕТ СН'!$F$6-'СЕТ СН'!$F$23</f>
        <v>926.6841167</v>
      </c>
      <c r="D19" s="37">
        <f>SUMIFS(СВЦЭМ!$D$34:$D$777,СВЦЭМ!$A$34:$A$777,$A19,СВЦЭМ!$B$34:$B$777,D$11)+'СЕТ СН'!$F$11+СВЦЭМ!$D$10+'СЕТ СН'!$F$6-'СЕТ СН'!$F$23</f>
        <v>956.95471426000017</v>
      </c>
      <c r="E19" s="37">
        <f>SUMIFS(СВЦЭМ!$D$34:$D$777,СВЦЭМ!$A$34:$A$777,$A19,СВЦЭМ!$B$34:$B$777,E$11)+'СЕТ СН'!$F$11+СВЦЭМ!$D$10+'СЕТ СН'!$F$6-'СЕТ СН'!$F$23</f>
        <v>962.79655312</v>
      </c>
      <c r="F19" s="37">
        <f>SUMIFS(СВЦЭМ!$D$34:$D$777,СВЦЭМ!$A$34:$A$777,$A19,СВЦЭМ!$B$34:$B$777,F$11)+'СЕТ СН'!$F$11+СВЦЭМ!$D$10+'СЕТ СН'!$F$6-'СЕТ СН'!$F$23</f>
        <v>963.70876971000007</v>
      </c>
      <c r="G19" s="37">
        <f>SUMIFS(СВЦЭМ!$D$34:$D$777,СВЦЭМ!$A$34:$A$777,$A19,СВЦЭМ!$B$34:$B$777,G$11)+'СЕТ СН'!$F$11+СВЦЭМ!$D$10+'СЕТ СН'!$F$6-'СЕТ СН'!$F$23</f>
        <v>960.48393196000006</v>
      </c>
      <c r="H19" s="37">
        <f>SUMIFS(СВЦЭМ!$D$34:$D$777,СВЦЭМ!$A$34:$A$777,$A19,СВЦЭМ!$B$34:$B$777,H$11)+'СЕТ СН'!$F$11+СВЦЭМ!$D$10+'СЕТ СН'!$F$6-'СЕТ СН'!$F$23</f>
        <v>929.36689555999988</v>
      </c>
      <c r="I19" s="37">
        <f>SUMIFS(СВЦЭМ!$D$34:$D$777,СВЦЭМ!$A$34:$A$777,$A19,СВЦЭМ!$B$34:$B$777,I$11)+'СЕТ СН'!$F$11+СВЦЭМ!$D$10+'СЕТ СН'!$F$6-'СЕТ СН'!$F$23</f>
        <v>870.96251407</v>
      </c>
      <c r="J19" s="37">
        <f>SUMIFS(СВЦЭМ!$D$34:$D$777,СВЦЭМ!$A$34:$A$777,$A19,СВЦЭМ!$B$34:$B$777,J$11)+'СЕТ СН'!$F$11+СВЦЭМ!$D$10+'СЕТ СН'!$F$6-'СЕТ СН'!$F$23</f>
        <v>746.91868038000007</v>
      </c>
      <c r="K19" s="37">
        <f>SUMIFS(СВЦЭМ!$D$34:$D$777,СВЦЭМ!$A$34:$A$777,$A19,СВЦЭМ!$B$34:$B$777,K$11)+'СЕТ СН'!$F$11+СВЦЭМ!$D$10+'СЕТ СН'!$F$6-'СЕТ СН'!$F$23</f>
        <v>622.65169435999996</v>
      </c>
      <c r="L19" s="37">
        <f>SUMIFS(СВЦЭМ!$D$34:$D$777,СВЦЭМ!$A$34:$A$777,$A19,СВЦЭМ!$B$34:$B$777,L$11)+'СЕТ СН'!$F$11+СВЦЭМ!$D$10+'СЕТ СН'!$F$6-'СЕТ СН'!$F$23</f>
        <v>649.13376893999998</v>
      </c>
      <c r="M19" s="37">
        <f>SUMIFS(СВЦЭМ!$D$34:$D$777,СВЦЭМ!$A$34:$A$777,$A19,СВЦЭМ!$B$34:$B$777,M$11)+'СЕТ СН'!$F$11+СВЦЭМ!$D$10+'СЕТ СН'!$F$6-'СЕТ СН'!$F$23</f>
        <v>660.16172295000001</v>
      </c>
      <c r="N19" s="37">
        <f>SUMIFS(СВЦЭМ!$D$34:$D$777,СВЦЭМ!$A$34:$A$777,$A19,СВЦЭМ!$B$34:$B$777,N$11)+'СЕТ СН'!$F$11+СВЦЭМ!$D$10+'СЕТ СН'!$F$6-'СЕТ СН'!$F$23</f>
        <v>643.74205073999997</v>
      </c>
      <c r="O19" s="37">
        <f>SUMIFS(СВЦЭМ!$D$34:$D$777,СВЦЭМ!$A$34:$A$777,$A19,СВЦЭМ!$B$34:$B$777,O$11)+'СЕТ СН'!$F$11+СВЦЭМ!$D$10+'СЕТ СН'!$F$6-'СЕТ СН'!$F$23</f>
        <v>635.99845954000011</v>
      </c>
      <c r="P19" s="37">
        <f>SUMIFS(СВЦЭМ!$D$34:$D$777,СВЦЭМ!$A$34:$A$777,$A19,СВЦЭМ!$B$34:$B$777,P$11)+'СЕТ СН'!$F$11+СВЦЭМ!$D$10+'СЕТ СН'!$F$6-'СЕТ СН'!$F$23</f>
        <v>626.56475554000008</v>
      </c>
      <c r="Q19" s="37">
        <f>SUMIFS(СВЦЭМ!$D$34:$D$777,СВЦЭМ!$A$34:$A$777,$A19,СВЦЭМ!$B$34:$B$777,Q$11)+'СЕТ СН'!$F$11+СВЦЭМ!$D$10+'СЕТ СН'!$F$6-'СЕТ СН'!$F$23</f>
        <v>627.09914483000011</v>
      </c>
      <c r="R19" s="37">
        <f>SUMIFS(СВЦЭМ!$D$34:$D$777,СВЦЭМ!$A$34:$A$777,$A19,СВЦЭМ!$B$34:$B$777,R$11)+'СЕТ СН'!$F$11+СВЦЭМ!$D$10+'СЕТ СН'!$F$6-'СЕТ СН'!$F$23</f>
        <v>640.86854124999991</v>
      </c>
      <c r="S19" s="37">
        <f>SUMIFS(СВЦЭМ!$D$34:$D$777,СВЦЭМ!$A$34:$A$777,$A19,СВЦЭМ!$B$34:$B$777,S$11)+'СЕТ СН'!$F$11+СВЦЭМ!$D$10+'СЕТ СН'!$F$6-'СЕТ СН'!$F$23</f>
        <v>656.17147017000002</v>
      </c>
      <c r="T19" s="37">
        <f>SUMIFS(СВЦЭМ!$D$34:$D$777,СВЦЭМ!$A$34:$A$777,$A19,СВЦЭМ!$B$34:$B$777,T$11)+'СЕТ СН'!$F$11+СВЦЭМ!$D$10+'СЕТ СН'!$F$6-'СЕТ СН'!$F$23</f>
        <v>695.74372704000007</v>
      </c>
      <c r="U19" s="37">
        <f>SUMIFS(СВЦЭМ!$D$34:$D$777,СВЦЭМ!$A$34:$A$777,$A19,СВЦЭМ!$B$34:$B$777,U$11)+'СЕТ СН'!$F$11+СВЦЭМ!$D$10+'СЕТ СН'!$F$6-'СЕТ СН'!$F$23</f>
        <v>733.35407254999996</v>
      </c>
      <c r="V19" s="37">
        <f>SUMIFS(СВЦЭМ!$D$34:$D$777,СВЦЭМ!$A$34:$A$777,$A19,СВЦЭМ!$B$34:$B$777,V$11)+'СЕТ СН'!$F$11+СВЦЭМ!$D$10+'СЕТ СН'!$F$6-'СЕТ СН'!$F$23</f>
        <v>717.29524637999998</v>
      </c>
      <c r="W19" s="37">
        <f>SUMIFS(СВЦЭМ!$D$34:$D$777,СВЦЭМ!$A$34:$A$777,$A19,СВЦЭМ!$B$34:$B$777,W$11)+'СЕТ СН'!$F$11+СВЦЭМ!$D$10+'СЕТ СН'!$F$6-'СЕТ СН'!$F$23</f>
        <v>673.13425473999996</v>
      </c>
      <c r="X19" s="37">
        <f>SUMIFS(СВЦЭМ!$D$34:$D$777,СВЦЭМ!$A$34:$A$777,$A19,СВЦЭМ!$B$34:$B$777,X$11)+'СЕТ СН'!$F$11+СВЦЭМ!$D$10+'СЕТ СН'!$F$6-'СЕТ СН'!$F$23</f>
        <v>679.96536989000015</v>
      </c>
      <c r="Y19" s="37">
        <f>SUMIFS(СВЦЭМ!$D$34:$D$777,СВЦЭМ!$A$34:$A$777,$A19,СВЦЭМ!$B$34:$B$777,Y$11)+'СЕТ СН'!$F$11+СВЦЭМ!$D$10+'СЕТ СН'!$F$6-'СЕТ СН'!$F$23</f>
        <v>801.30052825999996</v>
      </c>
    </row>
    <row r="20" spans="1:25" ht="15.75" x14ac:dyDescent="0.2">
      <c r="A20" s="36">
        <f t="shared" si="0"/>
        <v>43017</v>
      </c>
      <c r="B20" s="37">
        <f>SUMIFS(СВЦЭМ!$D$34:$D$777,СВЦЭМ!$A$34:$A$777,$A20,СВЦЭМ!$B$34:$B$777,B$11)+'СЕТ СН'!$F$11+СВЦЭМ!$D$10+'СЕТ СН'!$F$6-'СЕТ СН'!$F$23</f>
        <v>841.37145211000006</v>
      </c>
      <c r="C20" s="37">
        <f>SUMIFS(СВЦЭМ!$D$34:$D$777,СВЦЭМ!$A$34:$A$777,$A20,СВЦЭМ!$B$34:$B$777,C$11)+'СЕТ СН'!$F$11+СВЦЭМ!$D$10+'СЕТ СН'!$F$6-'СЕТ СН'!$F$23</f>
        <v>898.84362136999994</v>
      </c>
      <c r="D20" s="37">
        <f>SUMIFS(СВЦЭМ!$D$34:$D$777,СВЦЭМ!$A$34:$A$777,$A20,СВЦЭМ!$B$34:$B$777,D$11)+'СЕТ СН'!$F$11+СВЦЭМ!$D$10+'СЕТ СН'!$F$6-'СЕТ СН'!$F$23</f>
        <v>927.7280539599999</v>
      </c>
      <c r="E20" s="37">
        <f>SUMIFS(СВЦЭМ!$D$34:$D$777,СВЦЭМ!$A$34:$A$777,$A20,СВЦЭМ!$B$34:$B$777,E$11)+'СЕТ СН'!$F$11+СВЦЭМ!$D$10+'СЕТ СН'!$F$6-'СЕТ СН'!$F$23</f>
        <v>937.83359859999996</v>
      </c>
      <c r="F20" s="37">
        <f>SUMIFS(СВЦЭМ!$D$34:$D$777,СВЦЭМ!$A$34:$A$777,$A20,СВЦЭМ!$B$34:$B$777,F$11)+'СЕТ СН'!$F$11+СВЦЭМ!$D$10+'СЕТ СН'!$F$6-'СЕТ СН'!$F$23</f>
        <v>930.90421862000017</v>
      </c>
      <c r="G20" s="37">
        <f>SUMIFS(СВЦЭМ!$D$34:$D$777,СВЦЭМ!$A$34:$A$777,$A20,СВЦЭМ!$B$34:$B$777,G$11)+'СЕТ СН'!$F$11+СВЦЭМ!$D$10+'СЕТ СН'!$F$6-'СЕТ СН'!$F$23</f>
        <v>894.31509901000004</v>
      </c>
      <c r="H20" s="37">
        <f>SUMIFS(СВЦЭМ!$D$34:$D$777,СВЦЭМ!$A$34:$A$777,$A20,СВЦЭМ!$B$34:$B$777,H$11)+'СЕТ СН'!$F$11+СВЦЭМ!$D$10+'СЕТ СН'!$F$6-'СЕТ СН'!$F$23</f>
        <v>836.76882913999998</v>
      </c>
      <c r="I20" s="37">
        <f>SUMIFS(СВЦЭМ!$D$34:$D$777,СВЦЭМ!$A$34:$A$777,$A20,СВЦЭМ!$B$34:$B$777,I$11)+'СЕТ СН'!$F$11+СВЦЭМ!$D$10+'СЕТ СН'!$F$6-'СЕТ СН'!$F$23</f>
        <v>770.82170167000004</v>
      </c>
      <c r="J20" s="37">
        <f>SUMIFS(СВЦЭМ!$D$34:$D$777,СВЦЭМ!$A$34:$A$777,$A20,СВЦЭМ!$B$34:$B$777,J$11)+'СЕТ СН'!$F$11+СВЦЭМ!$D$10+'СЕТ СН'!$F$6-'СЕТ СН'!$F$23</f>
        <v>710.01991879000002</v>
      </c>
      <c r="K20" s="37">
        <f>SUMIFS(СВЦЭМ!$D$34:$D$777,СВЦЭМ!$A$34:$A$777,$A20,СВЦЭМ!$B$34:$B$777,K$11)+'СЕТ СН'!$F$11+СВЦЭМ!$D$10+'СЕТ СН'!$F$6-'СЕТ СН'!$F$23</f>
        <v>746.97786023000003</v>
      </c>
      <c r="L20" s="37">
        <f>SUMIFS(СВЦЭМ!$D$34:$D$777,СВЦЭМ!$A$34:$A$777,$A20,СВЦЭМ!$B$34:$B$777,L$11)+'СЕТ СН'!$F$11+СВЦЭМ!$D$10+'СЕТ СН'!$F$6-'СЕТ СН'!$F$23</f>
        <v>811.35843705000002</v>
      </c>
      <c r="M20" s="37">
        <f>SUMIFS(СВЦЭМ!$D$34:$D$777,СВЦЭМ!$A$34:$A$777,$A20,СВЦЭМ!$B$34:$B$777,M$11)+'СЕТ СН'!$F$11+СВЦЭМ!$D$10+'СЕТ СН'!$F$6-'СЕТ СН'!$F$23</f>
        <v>837.86245844000018</v>
      </c>
      <c r="N20" s="37">
        <f>SUMIFS(СВЦЭМ!$D$34:$D$777,СВЦЭМ!$A$34:$A$777,$A20,СВЦЭМ!$B$34:$B$777,N$11)+'СЕТ СН'!$F$11+СВЦЭМ!$D$10+'СЕТ СН'!$F$6-'СЕТ СН'!$F$23</f>
        <v>800.23297348000006</v>
      </c>
      <c r="O20" s="37">
        <f>SUMIFS(СВЦЭМ!$D$34:$D$777,СВЦЭМ!$A$34:$A$777,$A20,СВЦЭМ!$B$34:$B$777,O$11)+'СЕТ СН'!$F$11+СВЦЭМ!$D$10+'СЕТ СН'!$F$6-'СЕТ СН'!$F$23</f>
        <v>798.7330403200001</v>
      </c>
      <c r="P20" s="37">
        <f>SUMIFS(СВЦЭМ!$D$34:$D$777,СВЦЭМ!$A$34:$A$777,$A20,СВЦЭМ!$B$34:$B$777,P$11)+'СЕТ СН'!$F$11+СВЦЭМ!$D$10+'СЕТ СН'!$F$6-'СЕТ СН'!$F$23</f>
        <v>783.00653130000001</v>
      </c>
      <c r="Q20" s="37">
        <f>SUMIFS(СВЦЭМ!$D$34:$D$777,СВЦЭМ!$A$34:$A$777,$A20,СВЦЭМ!$B$34:$B$777,Q$11)+'СЕТ СН'!$F$11+СВЦЭМ!$D$10+'СЕТ СН'!$F$6-'СЕТ СН'!$F$23</f>
        <v>777.61224459000005</v>
      </c>
      <c r="R20" s="37">
        <f>SUMIFS(СВЦЭМ!$D$34:$D$777,СВЦЭМ!$A$34:$A$777,$A20,СВЦЭМ!$B$34:$B$777,R$11)+'СЕТ СН'!$F$11+СВЦЭМ!$D$10+'СЕТ СН'!$F$6-'СЕТ СН'!$F$23</f>
        <v>774.59593456000016</v>
      </c>
      <c r="S20" s="37">
        <f>SUMIFS(СВЦЭМ!$D$34:$D$777,СВЦЭМ!$A$34:$A$777,$A20,СВЦЭМ!$B$34:$B$777,S$11)+'СЕТ СН'!$F$11+СВЦЭМ!$D$10+'СЕТ СН'!$F$6-'СЕТ СН'!$F$23</f>
        <v>783.95605068000009</v>
      </c>
      <c r="T20" s="37">
        <f>SUMIFS(СВЦЭМ!$D$34:$D$777,СВЦЭМ!$A$34:$A$777,$A20,СВЦЭМ!$B$34:$B$777,T$11)+'СЕТ СН'!$F$11+СВЦЭМ!$D$10+'СЕТ СН'!$F$6-'СЕТ СН'!$F$23</f>
        <v>838.50148202000014</v>
      </c>
      <c r="U20" s="37">
        <f>SUMIFS(СВЦЭМ!$D$34:$D$777,СВЦЭМ!$A$34:$A$777,$A20,СВЦЭМ!$B$34:$B$777,U$11)+'СЕТ СН'!$F$11+СВЦЭМ!$D$10+'СЕТ СН'!$F$6-'СЕТ СН'!$F$23</f>
        <v>878.53846129999988</v>
      </c>
      <c r="V20" s="37">
        <f>SUMIFS(СВЦЭМ!$D$34:$D$777,СВЦЭМ!$A$34:$A$777,$A20,СВЦЭМ!$B$34:$B$777,V$11)+'СЕТ СН'!$F$11+СВЦЭМ!$D$10+'СЕТ СН'!$F$6-'СЕТ СН'!$F$23</f>
        <v>850.03592713000012</v>
      </c>
      <c r="W20" s="37">
        <f>SUMIFS(СВЦЭМ!$D$34:$D$777,СВЦЭМ!$A$34:$A$777,$A20,СВЦЭМ!$B$34:$B$777,W$11)+'СЕТ СН'!$F$11+СВЦЭМ!$D$10+'СЕТ СН'!$F$6-'СЕТ СН'!$F$23</f>
        <v>793.65647829</v>
      </c>
      <c r="X20" s="37">
        <f>SUMIFS(СВЦЭМ!$D$34:$D$777,СВЦЭМ!$A$34:$A$777,$A20,СВЦЭМ!$B$34:$B$777,X$11)+'СЕТ СН'!$F$11+СВЦЭМ!$D$10+'СЕТ СН'!$F$6-'СЕТ СН'!$F$23</f>
        <v>764.25691089999987</v>
      </c>
      <c r="Y20" s="37">
        <f>SUMIFS(СВЦЭМ!$D$34:$D$777,СВЦЭМ!$A$34:$A$777,$A20,СВЦЭМ!$B$34:$B$777,Y$11)+'СЕТ СН'!$F$11+СВЦЭМ!$D$10+'СЕТ СН'!$F$6-'СЕТ СН'!$F$23</f>
        <v>826.25021752999987</v>
      </c>
    </row>
    <row r="21" spans="1:25" ht="15.75" x14ac:dyDescent="0.2">
      <c r="A21" s="36">
        <f t="shared" si="0"/>
        <v>43018</v>
      </c>
      <c r="B21" s="37">
        <f>SUMIFS(СВЦЭМ!$D$34:$D$777,СВЦЭМ!$A$34:$A$777,$A21,СВЦЭМ!$B$34:$B$777,B$11)+'СЕТ СН'!$F$11+СВЦЭМ!$D$10+'СЕТ СН'!$F$6-'СЕТ СН'!$F$23</f>
        <v>968.22878246999994</v>
      </c>
      <c r="C21" s="37">
        <f>SUMIFS(СВЦЭМ!$D$34:$D$777,СВЦЭМ!$A$34:$A$777,$A21,СВЦЭМ!$B$34:$B$777,C$11)+'СЕТ СН'!$F$11+СВЦЭМ!$D$10+'СЕТ СН'!$F$6-'СЕТ СН'!$F$23</f>
        <v>1032.0194749300001</v>
      </c>
      <c r="D21" s="37">
        <f>SUMIFS(СВЦЭМ!$D$34:$D$777,СВЦЭМ!$A$34:$A$777,$A21,СВЦЭМ!$B$34:$B$777,D$11)+'СЕТ СН'!$F$11+СВЦЭМ!$D$10+'СЕТ СН'!$F$6-'СЕТ СН'!$F$23</f>
        <v>1064.86701124</v>
      </c>
      <c r="E21" s="37">
        <f>SUMIFS(СВЦЭМ!$D$34:$D$777,СВЦЭМ!$A$34:$A$777,$A21,СВЦЭМ!$B$34:$B$777,E$11)+'СЕТ СН'!$F$11+СВЦЭМ!$D$10+'СЕТ СН'!$F$6-'СЕТ СН'!$F$23</f>
        <v>1078.1905084800001</v>
      </c>
      <c r="F21" s="37">
        <f>SUMIFS(СВЦЭМ!$D$34:$D$777,СВЦЭМ!$A$34:$A$777,$A21,СВЦЭМ!$B$34:$B$777,F$11)+'СЕТ СН'!$F$11+СВЦЭМ!$D$10+'СЕТ СН'!$F$6-'СЕТ СН'!$F$23</f>
        <v>1078.3499690200001</v>
      </c>
      <c r="G21" s="37">
        <f>SUMIFS(СВЦЭМ!$D$34:$D$777,СВЦЭМ!$A$34:$A$777,$A21,СВЦЭМ!$B$34:$B$777,G$11)+'СЕТ СН'!$F$11+СВЦЭМ!$D$10+'СЕТ СН'!$F$6-'СЕТ СН'!$F$23</f>
        <v>1054.29151525</v>
      </c>
      <c r="H21" s="37">
        <f>SUMIFS(СВЦЭМ!$D$34:$D$777,СВЦЭМ!$A$34:$A$777,$A21,СВЦЭМ!$B$34:$B$777,H$11)+'СЕТ СН'!$F$11+СВЦЭМ!$D$10+'СЕТ СН'!$F$6-'СЕТ СН'!$F$23</f>
        <v>940.74011496000003</v>
      </c>
      <c r="I21" s="37">
        <f>SUMIFS(СВЦЭМ!$D$34:$D$777,СВЦЭМ!$A$34:$A$777,$A21,СВЦЭМ!$B$34:$B$777,I$11)+'СЕТ СН'!$F$11+СВЦЭМ!$D$10+'СЕТ СН'!$F$6-'СЕТ СН'!$F$23</f>
        <v>830.77928528999996</v>
      </c>
      <c r="J21" s="37">
        <f>SUMIFS(СВЦЭМ!$D$34:$D$777,СВЦЭМ!$A$34:$A$777,$A21,СВЦЭМ!$B$34:$B$777,J$11)+'СЕТ СН'!$F$11+СВЦЭМ!$D$10+'СЕТ СН'!$F$6-'СЕТ СН'!$F$23</f>
        <v>763.50706104000005</v>
      </c>
      <c r="K21" s="37">
        <f>SUMIFS(СВЦЭМ!$D$34:$D$777,СВЦЭМ!$A$34:$A$777,$A21,СВЦЭМ!$B$34:$B$777,K$11)+'СЕТ СН'!$F$11+СВЦЭМ!$D$10+'СЕТ СН'!$F$6-'СЕТ СН'!$F$23</f>
        <v>766.28776987000015</v>
      </c>
      <c r="L21" s="37">
        <f>SUMIFS(СВЦЭМ!$D$34:$D$777,СВЦЭМ!$A$34:$A$777,$A21,СВЦЭМ!$B$34:$B$777,L$11)+'СЕТ СН'!$F$11+СВЦЭМ!$D$10+'СЕТ СН'!$F$6-'СЕТ СН'!$F$23</f>
        <v>787.67566683000018</v>
      </c>
      <c r="M21" s="37">
        <f>SUMIFS(СВЦЭМ!$D$34:$D$777,СВЦЭМ!$A$34:$A$777,$A21,СВЦЭМ!$B$34:$B$777,M$11)+'СЕТ СН'!$F$11+СВЦЭМ!$D$10+'СЕТ СН'!$F$6-'СЕТ СН'!$F$23</f>
        <v>794.79307248000009</v>
      </c>
      <c r="N21" s="37">
        <f>SUMIFS(СВЦЭМ!$D$34:$D$777,СВЦЭМ!$A$34:$A$777,$A21,СВЦЭМ!$B$34:$B$777,N$11)+'СЕТ СН'!$F$11+СВЦЭМ!$D$10+'СЕТ СН'!$F$6-'СЕТ СН'!$F$23</f>
        <v>774.12671423000006</v>
      </c>
      <c r="O21" s="37">
        <f>SUMIFS(СВЦЭМ!$D$34:$D$777,СВЦЭМ!$A$34:$A$777,$A21,СВЦЭМ!$B$34:$B$777,O$11)+'СЕТ СН'!$F$11+СВЦЭМ!$D$10+'СЕТ СН'!$F$6-'СЕТ СН'!$F$23</f>
        <v>771.40465337000001</v>
      </c>
      <c r="P21" s="37">
        <f>SUMIFS(СВЦЭМ!$D$34:$D$777,СВЦЭМ!$A$34:$A$777,$A21,СВЦЭМ!$B$34:$B$777,P$11)+'СЕТ СН'!$F$11+СВЦЭМ!$D$10+'СЕТ СН'!$F$6-'СЕТ СН'!$F$23</f>
        <v>763.1334841800001</v>
      </c>
      <c r="Q21" s="37">
        <f>SUMIFS(СВЦЭМ!$D$34:$D$777,СВЦЭМ!$A$34:$A$777,$A21,СВЦЭМ!$B$34:$B$777,Q$11)+'СЕТ СН'!$F$11+СВЦЭМ!$D$10+'СЕТ СН'!$F$6-'СЕТ СН'!$F$23</f>
        <v>761.99802784000008</v>
      </c>
      <c r="R21" s="37">
        <f>SUMIFS(СВЦЭМ!$D$34:$D$777,СВЦЭМ!$A$34:$A$777,$A21,СВЦЭМ!$B$34:$B$777,R$11)+'СЕТ СН'!$F$11+СВЦЭМ!$D$10+'СЕТ СН'!$F$6-'СЕТ СН'!$F$23</f>
        <v>763.06732428999999</v>
      </c>
      <c r="S21" s="37">
        <f>SUMIFS(СВЦЭМ!$D$34:$D$777,СВЦЭМ!$A$34:$A$777,$A21,СВЦЭМ!$B$34:$B$777,S$11)+'СЕТ СН'!$F$11+СВЦЭМ!$D$10+'СЕТ СН'!$F$6-'СЕТ СН'!$F$23</f>
        <v>771.86124261000009</v>
      </c>
      <c r="T21" s="37">
        <f>SUMIFS(СВЦЭМ!$D$34:$D$777,СВЦЭМ!$A$34:$A$777,$A21,СВЦЭМ!$B$34:$B$777,T$11)+'СЕТ СН'!$F$11+СВЦЭМ!$D$10+'СЕТ СН'!$F$6-'СЕТ СН'!$F$23</f>
        <v>804.82912596000006</v>
      </c>
      <c r="U21" s="37">
        <f>SUMIFS(СВЦЭМ!$D$34:$D$777,СВЦЭМ!$A$34:$A$777,$A21,СВЦЭМ!$B$34:$B$777,U$11)+'СЕТ СН'!$F$11+СВЦЭМ!$D$10+'СЕТ СН'!$F$6-'СЕТ СН'!$F$23</f>
        <v>842.21984987000019</v>
      </c>
      <c r="V21" s="37">
        <f>SUMIFS(СВЦЭМ!$D$34:$D$777,СВЦЭМ!$A$34:$A$777,$A21,СВЦЭМ!$B$34:$B$777,V$11)+'СЕТ СН'!$F$11+СВЦЭМ!$D$10+'СЕТ СН'!$F$6-'СЕТ СН'!$F$23</f>
        <v>825.75817394000001</v>
      </c>
      <c r="W21" s="37">
        <f>SUMIFS(СВЦЭМ!$D$34:$D$777,СВЦЭМ!$A$34:$A$777,$A21,СВЦЭМ!$B$34:$B$777,W$11)+'СЕТ СН'!$F$11+СВЦЭМ!$D$10+'СЕТ СН'!$F$6-'СЕТ СН'!$F$23</f>
        <v>783.20968328000004</v>
      </c>
      <c r="X21" s="37">
        <f>SUMIFS(СВЦЭМ!$D$34:$D$777,СВЦЭМ!$A$34:$A$777,$A21,СВЦЭМ!$B$34:$B$777,X$11)+'СЕТ СН'!$F$11+СВЦЭМ!$D$10+'СЕТ СН'!$F$6-'СЕТ СН'!$F$23</f>
        <v>753.88974535000011</v>
      </c>
      <c r="Y21" s="37">
        <f>SUMIFS(СВЦЭМ!$D$34:$D$777,СВЦЭМ!$A$34:$A$777,$A21,СВЦЭМ!$B$34:$B$777,Y$11)+'СЕТ СН'!$F$11+СВЦЭМ!$D$10+'СЕТ СН'!$F$6-'СЕТ СН'!$F$23</f>
        <v>858.21455315000003</v>
      </c>
    </row>
    <row r="22" spans="1:25" ht="15.75" x14ac:dyDescent="0.2">
      <c r="A22" s="36">
        <f t="shared" si="0"/>
        <v>43019</v>
      </c>
      <c r="B22" s="37">
        <f>SUMIFS(СВЦЭМ!$D$34:$D$777,СВЦЭМ!$A$34:$A$777,$A22,СВЦЭМ!$B$34:$B$777,B$11)+'СЕТ СН'!$F$11+СВЦЭМ!$D$10+'СЕТ СН'!$F$6-'СЕТ СН'!$F$23</f>
        <v>986.77508588000001</v>
      </c>
      <c r="C22" s="37">
        <f>SUMIFS(СВЦЭМ!$D$34:$D$777,СВЦЭМ!$A$34:$A$777,$A22,СВЦЭМ!$B$34:$B$777,C$11)+'СЕТ СН'!$F$11+СВЦЭМ!$D$10+'СЕТ СН'!$F$6-'СЕТ СН'!$F$23</f>
        <v>1043.7149089899999</v>
      </c>
      <c r="D22" s="37">
        <f>SUMIFS(СВЦЭМ!$D$34:$D$777,СВЦЭМ!$A$34:$A$777,$A22,СВЦЭМ!$B$34:$B$777,D$11)+'СЕТ СН'!$F$11+СВЦЭМ!$D$10+'СЕТ СН'!$F$6-'СЕТ СН'!$F$23</f>
        <v>1065.4044673400001</v>
      </c>
      <c r="E22" s="37">
        <f>SUMIFS(СВЦЭМ!$D$34:$D$777,СВЦЭМ!$A$34:$A$777,$A22,СВЦЭМ!$B$34:$B$777,E$11)+'СЕТ СН'!$F$11+СВЦЭМ!$D$10+'СЕТ СН'!$F$6-'СЕТ СН'!$F$23</f>
        <v>1078.4401573299999</v>
      </c>
      <c r="F22" s="37">
        <f>SUMIFS(СВЦЭМ!$D$34:$D$777,СВЦЭМ!$A$34:$A$777,$A22,СВЦЭМ!$B$34:$B$777,F$11)+'СЕТ СН'!$F$11+СВЦЭМ!$D$10+'СЕТ СН'!$F$6-'СЕТ СН'!$F$23</f>
        <v>1080.4378162400001</v>
      </c>
      <c r="G22" s="37">
        <f>SUMIFS(СВЦЭМ!$D$34:$D$777,СВЦЭМ!$A$34:$A$777,$A22,СВЦЭМ!$B$34:$B$777,G$11)+'СЕТ СН'!$F$11+СВЦЭМ!$D$10+'СЕТ СН'!$F$6-'СЕТ СН'!$F$23</f>
        <v>1037.9104241499999</v>
      </c>
      <c r="H22" s="37">
        <f>SUMIFS(СВЦЭМ!$D$34:$D$777,СВЦЭМ!$A$34:$A$777,$A22,СВЦЭМ!$B$34:$B$777,H$11)+'СЕТ СН'!$F$11+СВЦЭМ!$D$10+'СЕТ СН'!$F$6-'СЕТ СН'!$F$23</f>
        <v>947.06439232000002</v>
      </c>
      <c r="I22" s="37">
        <f>SUMIFS(СВЦЭМ!$D$34:$D$777,СВЦЭМ!$A$34:$A$777,$A22,СВЦЭМ!$B$34:$B$777,I$11)+'СЕТ СН'!$F$11+СВЦЭМ!$D$10+'СЕТ СН'!$F$6-'СЕТ СН'!$F$23</f>
        <v>845.06057411000006</v>
      </c>
      <c r="J22" s="37">
        <f>SUMIFS(СВЦЭМ!$D$34:$D$777,СВЦЭМ!$A$34:$A$777,$A22,СВЦЭМ!$B$34:$B$777,J$11)+'СЕТ СН'!$F$11+СВЦЭМ!$D$10+'СЕТ СН'!$F$6-'СЕТ СН'!$F$23</f>
        <v>777.01420272000018</v>
      </c>
      <c r="K22" s="37">
        <f>SUMIFS(СВЦЭМ!$D$34:$D$777,СВЦЭМ!$A$34:$A$777,$A22,СВЦЭМ!$B$34:$B$777,K$11)+'СЕТ СН'!$F$11+СВЦЭМ!$D$10+'СЕТ СН'!$F$6-'СЕТ СН'!$F$23</f>
        <v>760.45969291000006</v>
      </c>
      <c r="L22" s="37">
        <f>SUMIFS(СВЦЭМ!$D$34:$D$777,СВЦЭМ!$A$34:$A$777,$A22,СВЦЭМ!$B$34:$B$777,L$11)+'СЕТ СН'!$F$11+СВЦЭМ!$D$10+'СЕТ СН'!$F$6-'СЕТ СН'!$F$23</f>
        <v>799.10389888999998</v>
      </c>
      <c r="M22" s="37">
        <f>SUMIFS(СВЦЭМ!$D$34:$D$777,СВЦЭМ!$A$34:$A$777,$A22,СВЦЭМ!$B$34:$B$777,M$11)+'СЕТ СН'!$F$11+СВЦЭМ!$D$10+'СЕТ СН'!$F$6-'СЕТ СН'!$F$23</f>
        <v>820.74631703999989</v>
      </c>
      <c r="N22" s="37">
        <f>SUMIFS(СВЦЭМ!$D$34:$D$777,СВЦЭМ!$A$34:$A$777,$A22,СВЦЭМ!$B$34:$B$777,N$11)+'СЕТ СН'!$F$11+СВЦЭМ!$D$10+'СЕТ СН'!$F$6-'СЕТ СН'!$F$23</f>
        <v>802.05518602999996</v>
      </c>
      <c r="O22" s="37">
        <f>SUMIFS(СВЦЭМ!$D$34:$D$777,СВЦЭМ!$A$34:$A$777,$A22,СВЦЭМ!$B$34:$B$777,O$11)+'СЕТ СН'!$F$11+СВЦЭМ!$D$10+'СЕТ СН'!$F$6-'СЕТ СН'!$F$23</f>
        <v>788.06128013000011</v>
      </c>
      <c r="P22" s="37">
        <f>SUMIFS(СВЦЭМ!$D$34:$D$777,СВЦЭМ!$A$34:$A$777,$A22,СВЦЭМ!$B$34:$B$777,P$11)+'СЕТ СН'!$F$11+СВЦЭМ!$D$10+'СЕТ СН'!$F$6-'СЕТ СН'!$F$23</f>
        <v>781.83347626</v>
      </c>
      <c r="Q22" s="37">
        <f>SUMIFS(СВЦЭМ!$D$34:$D$777,СВЦЭМ!$A$34:$A$777,$A22,СВЦЭМ!$B$34:$B$777,Q$11)+'СЕТ СН'!$F$11+СВЦЭМ!$D$10+'СЕТ СН'!$F$6-'СЕТ СН'!$F$23</f>
        <v>778.53597976000015</v>
      </c>
      <c r="R22" s="37">
        <f>SUMIFS(СВЦЭМ!$D$34:$D$777,СВЦЭМ!$A$34:$A$777,$A22,СВЦЭМ!$B$34:$B$777,R$11)+'СЕТ СН'!$F$11+СВЦЭМ!$D$10+'СЕТ СН'!$F$6-'СЕТ СН'!$F$23</f>
        <v>777.57943028</v>
      </c>
      <c r="S22" s="37">
        <f>SUMIFS(СВЦЭМ!$D$34:$D$777,СВЦЭМ!$A$34:$A$777,$A22,СВЦЭМ!$B$34:$B$777,S$11)+'СЕТ СН'!$F$11+СВЦЭМ!$D$10+'СЕТ СН'!$F$6-'СЕТ СН'!$F$23</f>
        <v>798.93110812000009</v>
      </c>
      <c r="T22" s="37">
        <f>SUMIFS(СВЦЭМ!$D$34:$D$777,СВЦЭМ!$A$34:$A$777,$A22,СВЦЭМ!$B$34:$B$777,T$11)+'СЕТ СН'!$F$11+СВЦЭМ!$D$10+'СЕТ СН'!$F$6-'СЕТ СН'!$F$23</f>
        <v>849.70422069000006</v>
      </c>
      <c r="U22" s="37">
        <f>SUMIFS(СВЦЭМ!$D$34:$D$777,СВЦЭМ!$A$34:$A$777,$A22,СВЦЭМ!$B$34:$B$777,U$11)+'СЕТ СН'!$F$11+СВЦЭМ!$D$10+'СЕТ СН'!$F$6-'СЕТ СН'!$F$23</f>
        <v>877.32253872000001</v>
      </c>
      <c r="V22" s="37">
        <f>SUMIFS(СВЦЭМ!$D$34:$D$777,СВЦЭМ!$A$34:$A$777,$A22,СВЦЭМ!$B$34:$B$777,V$11)+'СЕТ СН'!$F$11+СВЦЭМ!$D$10+'СЕТ СН'!$F$6-'СЕТ СН'!$F$23</f>
        <v>844.83835770000019</v>
      </c>
      <c r="W22" s="37">
        <f>SUMIFS(СВЦЭМ!$D$34:$D$777,СВЦЭМ!$A$34:$A$777,$A22,СВЦЭМ!$B$34:$B$777,W$11)+'СЕТ СН'!$F$11+СВЦЭМ!$D$10+'СЕТ СН'!$F$6-'СЕТ СН'!$F$23</f>
        <v>787.20177603000002</v>
      </c>
      <c r="X22" s="37">
        <f>SUMIFS(СВЦЭМ!$D$34:$D$777,СВЦЭМ!$A$34:$A$777,$A22,СВЦЭМ!$B$34:$B$777,X$11)+'СЕТ СН'!$F$11+СВЦЭМ!$D$10+'СЕТ СН'!$F$6-'СЕТ СН'!$F$23</f>
        <v>754.25959465000005</v>
      </c>
      <c r="Y22" s="37">
        <f>SUMIFS(СВЦЭМ!$D$34:$D$777,СВЦЭМ!$A$34:$A$777,$A22,СВЦЭМ!$B$34:$B$777,Y$11)+'СЕТ СН'!$F$11+СВЦЭМ!$D$10+'СЕТ СН'!$F$6-'СЕТ СН'!$F$23</f>
        <v>864.91827458000012</v>
      </c>
    </row>
    <row r="23" spans="1:25" ht="15.75" x14ac:dyDescent="0.2">
      <c r="A23" s="36">
        <f t="shared" si="0"/>
        <v>43020</v>
      </c>
      <c r="B23" s="37">
        <f>SUMIFS(СВЦЭМ!$D$34:$D$777,СВЦЭМ!$A$34:$A$777,$A23,СВЦЭМ!$B$34:$B$777,B$11)+'СЕТ СН'!$F$11+СВЦЭМ!$D$10+'СЕТ СН'!$F$6-'СЕТ СН'!$F$23</f>
        <v>949.05224243999987</v>
      </c>
      <c r="C23" s="37">
        <f>SUMIFS(СВЦЭМ!$D$34:$D$777,СВЦЭМ!$A$34:$A$777,$A23,СВЦЭМ!$B$34:$B$777,C$11)+'СЕТ СН'!$F$11+СВЦЭМ!$D$10+'СЕТ СН'!$F$6-'СЕТ СН'!$F$23</f>
        <v>1004.30914646</v>
      </c>
      <c r="D23" s="37">
        <f>SUMIFS(СВЦЭМ!$D$34:$D$777,СВЦЭМ!$A$34:$A$777,$A23,СВЦЭМ!$B$34:$B$777,D$11)+'СЕТ СН'!$F$11+СВЦЭМ!$D$10+'СЕТ СН'!$F$6-'СЕТ СН'!$F$23</f>
        <v>1036.4442790400001</v>
      </c>
      <c r="E23" s="37">
        <f>SUMIFS(СВЦЭМ!$D$34:$D$777,СВЦЭМ!$A$34:$A$777,$A23,СВЦЭМ!$B$34:$B$777,E$11)+'СЕТ СН'!$F$11+СВЦЭМ!$D$10+'СЕТ СН'!$F$6-'СЕТ СН'!$F$23</f>
        <v>1050.7032868000001</v>
      </c>
      <c r="F23" s="37">
        <f>SUMIFS(СВЦЭМ!$D$34:$D$777,СВЦЭМ!$A$34:$A$777,$A23,СВЦЭМ!$B$34:$B$777,F$11)+'СЕТ СН'!$F$11+СВЦЭМ!$D$10+'СЕТ СН'!$F$6-'СЕТ СН'!$F$23</f>
        <v>1053.95839774</v>
      </c>
      <c r="G23" s="37">
        <f>SUMIFS(СВЦЭМ!$D$34:$D$777,СВЦЭМ!$A$34:$A$777,$A23,СВЦЭМ!$B$34:$B$777,G$11)+'СЕТ СН'!$F$11+СВЦЭМ!$D$10+'СЕТ СН'!$F$6-'СЕТ СН'!$F$23</f>
        <v>1004.4536109800001</v>
      </c>
      <c r="H23" s="37">
        <f>SUMIFS(СВЦЭМ!$D$34:$D$777,СВЦЭМ!$A$34:$A$777,$A23,СВЦЭМ!$B$34:$B$777,H$11)+'СЕТ СН'!$F$11+СВЦЭМ!$D$10+'СЕТ СН'!$F$6-'СЕТ СН'!$F$23</f>
        <v>916.09119463999991</v>
      </c>
      <c r="I23" s="37">
        <f>SUMIFS(СВЦЭМ!$D$34:$D$777,СВЦЭМ!$A$34:$A$777,$A23,СВЦЭМ!$B$34:$B$777,I$11)+'СЕТ СН'!$F$11+СВЦЭМ!$D$10+'СЕТ СН'!$F$6-'СЕТ СН'!$F$23</f>
        <v>828.83189018000007</v>
      </c>
      <c r="J23" s="37">
        <f>SUMIFS(СВЦЭМ!$D$34:$D$777,СВЦЭМ!$A$34:$A$777,$A23,СВЦЭМ!$B$34:$B$777,J$11)+'СЕТ СН'!$F$11+СВЦЭМ!$D$10+'СЕТ СН'!$F$6-'СЕТ СН'!$F$23</f>
        <v>777.60115400000018</v>
      </c>
      <c r="K23" s="37">
        <f>SUMIFS(СВЦЭМ!$D$34:$D$777,СВЦЭМ!$A$34:$A$777,$A23,СВЦЭМ!$B$34:$B$777,K$11)+'СЕТ СН'!$F$11+СВЦЭМ!$D$10+'СЕТ СН'!$F$6-'СЕТ СН'!$F$23</f>
        <v>778.99119210000003</v>
      </c>
      <c r="L23" s="37">
        <f>SUMIFS(СВЦЭМ!$D$34:$D$777,СВЦЭМ!$A$34:$A$777,$A23,СВЦЭМ!$B$34:$B$777,L$11)+'СЕТ СН'!$F$11+СВЦЭМ!$D$10+'СЕТ СН'!$F$6-'СЕТ СН'!$F$23</f>
        <v>810.84419717000014</v>
      </c>
      <c r="M23" s="37">
        <f>SUMIFS(СВЦЭМ!$D$34:$D$777,СВЦЭМ!$A$34:$A$777,$A23,СВЦЭМ!$B$34:$B$777,M$11)+'СЕТ СН'!$F$11+СВЦЭМ!$D$10+'СЕТ СН'!$F$6-'СЕТ СН'!$F$23</f>
        <v>819.54019158999995</v>
      </c>
      <c r="N23" s="37">
        <f>SUMIFS(СВЦЭМ!$D$34:$D$777,СВЦЭМ!$A$34:$A$777,$A23,СВЦЭМ!$B$34:$B$777,N$11)+'СЕТ СН'!$F$11+СВЦЭМ!$D$10+'СЕТ СН'!$F$6-'СЕТ СН'!$F$23</f>
        <v>806.37594076000005</v>
      </c>
      <c r="O23" s="37">
        <f>SUMIFS(СВЦЭМ!$D$34:$D$777,СВЦЭМ!$A$34:$A$777,$A23,СВЦЭМ!$B$34:$B$777,O$11)+'СЕТ СН'!$F$11+СВЦЭМ!$D$10+'СЕТ СН'!$F$6-'СЕТ СН'!$F$23</f>
        <v>802.32911880999995</v>
      </c>
      <c r="P23" s="37">
        <f>SUMIFS(СВЦЭМ!$D$34:$D$777,СВЦЭМ!$A$34:$A$777,$A23,СВЦЭМ!$B$34:$B$777,P$11)+'СЕТ СН'!$F$11+СВЦЭМ!$D$10+'СЕТ СН'!$F$6-'СЕТ СН'!$F$23</f>
        <v>796.48852102000001</v>
      </c>
      <c r="Q23" s="37">
        <f>SUMIFS(СВЦЭМ!$D$34:$D$777,СВЦЭМ!$A$34:$A$777,$A23,СВЦЭМ!$B$34:$B$777,Q$11)+'СЕТ СН'!$F$11+СВЦЭМ!$D$10+'СЕТ СН'!$F$6-'СЕТ СН'!$F$23</f>
        <v>791.45484769000018</v>
      </c>
      <c r="R23" s="37">
        <f>SUMIFS(СВЦЭМ!$D$34:$D$777,СВЦЭМ!$A$34:$A$777,$A23,СВЦЭМ!$B$34:$B$777,R$11)+'СЕТ СН'!$F$11+СВЦЭМ!$D$10+'СЕТ СН'!$F$6-'СЕТ СН'!$F$23</f>
        <v>787.92482674000007</v>
      </c>
      <c r="S23" s="37">
        <f>SUMIFS(СВЦЭМ!$D$34:$D$777,СВЦЭМ!$A$34:$A$777,$A23,СВЦЭМ!$B$34:$B$777,S$11)+'СЕТ СН'!$F$11+СВЦЭМ!$D$10+'СЕТ СН'!$F$6-'СЕТ СН'!$F$23</f>
        <v>802.52929124000002</v>
      </c>
      <c r="T23" s="37">
        <f>SUMIFS(СВЦЭМ!$D$34:$D$777,СВЦЭМ!$A$34:$A$777,$A23,СВЦЭМ!$B$34:$B$777,T$11)+'СЕТ СН'!$F$11+СВЦЭМ!$D$10+'СЕТ СН'!$F$6-'СЕТ СН'!$F$23</f>
        <v>834.61081524999986</v>
      </c>
      <c r="U23" s="37">
        <f>SUMIFS(СВЦЭМ!$D$34:$D$777,СВЦЭМ!$A$34:$A$777,$A23,СВЦЭМ!$B$34:$B$777,U$11)+'СЕТ СН'!$F$11+СВЦЭМ!$D$10+'СЕТ СН'!$F$6-'СЕТ СН'!$F$23</f>
        <v>861.58779523999988</v>
      </c>
      <c r="V23" s="37">
        <f>SUMIFS(СВЦЭМ!$D$34:$D$777,СВЦЭМ!$A$34:$A$777,$A23,СВЦЭМ!$B$34:$B$777,V$11)+'СЕТ СН'!$F$11+СВЦЭМ!$D$10+'СЕТ СН'!$F$6-'СЕТ СН'!$F$23</f>
        <v>844.16199963999998</v>
      </c>
      <c r="W23" s="37">
        <f>SUMIFS(СВЦЭМ!$D$34:$D$777,СВЦЭМ!$A$34:$A$777,$A23,СВЦЭМ!$B$34:$B$777,W$11)+'СЕТ СН'!$F$11+СВЦЭМ!$D$10+'СЕТ СН'!$F$6-'СЕТ СН'!$F$23</f>
        <v>799.60729812</v>
      </c>
      <c r="X23" s="37">
        <f>SUMIFS(СВЦЭМ!$D$34:$D$777,СВЦЭМ!$A$34:$A$777,$A23,СВЦЭМ!$B$34:$B$777,X$11)+'СЕТ СН'!$F$11+СВЦЭМ!$D$10+'СЕТ СН'!$F$6-'СЕТ СН'!$F$23</f>
        <v>758.0620743500001</v>
      </c>
      <c r="Y23" s="37">
        <f>SUMIFS(СВЦЭМ!$D$34:$D$777,СВЦЭМ!$A$34:$A$777,$A23,СВЦЭМ!$B$34:$B$777,Y$11)+'СЕТ СН'!$F$11+СВЦЭМ!$D$10+'СЕТ СН'!$F$6-'СЕТ СН'!$F$23</f>
        <v>848.9050169300001</v>
      </c>
    </row>
    <row r="24" spans="1:25" ht="15.75" x14ac:dyDescent="0.2">
      <c r="A24" s="36">
        <f t="shared" si="0"/>
        <v>43021</v>
      </c>
      <c r="B24" s="37">
        <f>SUMIFS(СВЦЭМ!$D$34:$D$777,СВЦЭМ!$A$34:$A$777,$A24,СВЦЭМ!$B$34:$B$777,B$11)+'СЕТ СН'!$F$11+СВЦЭМ!$D$10+'СЕТ СН'!$F$6-'СЕТ СН'!$F$23</f>
        <v>945.30658922999987</v>
      </c>
      <c r="C24" s="37">
        <f>SUMIFS(СВЦЭМ!$D$34:$D$777,СВЦЭМ!$A$34:$A$777,$A24,СВЦЭМ!$B$34:$B$777,C$11)+'СЕТ СН'!$F$11+СВЦЭМ!$D$10+'СЕТ СН'!$F$6-'СЕТ СН'!$F$23</f>
        <v>942.37439893999999</v>
      </c>
      <c r="D24" s="37">
        <f>SUMIFS(СВЦЭМ!$D$34:$D$777,СВЦЭМ!$A$34:$A$777,$A24,СВЦЭМ!$B$34:$B$777,D$11)+'СЕТ СН'!$F$11+СВЦЭМ!$D$10+'СЕТ СН'!$F$6-'СЕТ СН'!$F$23</f>
        <v>989.15514585000005</v>
      </c>
      <c r="E24" s="37">
        <f>SUMIFS(СВЦЭМ!$D$34:$D$777,СВЦЭМ!$A$34:$A$777,$A24,СВЦЭМ!$B$34:$B$777,E$11)+'СЕТ СН'!$F$11+СВЦЭМ!$D$10+'СЕТ СН'!$F$6-'СЕТ СН'!$F$23</f>
        <v>1066.9157096900001</v>
      </c>
      <c r="F24" s="37">
        <f>SUMIFS(СВЦЭМ!$D$34:$D$777,СВЦЭМ!$A$34:$A$777,$A24,СВЦЭМ!$B$34:$B$777,F$11)+'СЕТ СН'!$F$11+СВЦЭМ!$D$10+'СЕТ СН'!$F$6-'СЕТ СН'!$F$23</f>
        <v>1096.38242152</v>
      </c>
      <c r="G24" s="37">
        <f>SUMIFS(СВЦЭМ!$D$34:$D$777,СВЦЭМ!$A$34:$A$777,$A24,СВЦЭМ!$B$34:$B$777,G$11)+'СЕТ СН'!$F$11+СВЦЭМ!$D$10+'СЕТ СН'!$F$6-'СЕТ СН'!$F$23</f>
        <v>1062.21659914</v>
      </c>
      <c r="H24" s="37">
        <f>SUMIFS(СВЦЭМ!$D$34:$D$777,СВЦЭМ!$A$34:$A$777,$A24,СВЦЭМ!$B$34:$B$777,H$11)+'СЕТ СН'!$F$11+СВЦЭМ!$D$10+'СЕТ СН'!$F$6-'СЕТ СН'!$F$23</f>
        <v>971.57029432000013</v>
      </c>
      <c r="I24" s="37">
        <f>SUMIFS(СВЦЭМ!$D$34:$D$777,СВЦЭМ!$A$34:$A$777,$A24,СВЦЭМ!$B$34:$B$777,I$11)+'СЕТ СН'!$F$11+СВЦЭМ!$D$10+'СЕТ СН'!$F$6-'СЕТ СН'!$F$23</f>
        <v>905.5915673500001</v>
      </c>
      <c r="J24" s="37">
        <f>SUMIFS(СВЦЭМ!$D$34:$D$777,СВЦЭМ!$A$34:$A$777,$A24,СВЦЭМ!$B$34:$B$777,J$11)+'СЕТ СН'!$F$11+СВЦЭМ!$D$10+'СЕТ СН'!$F$6-'СЕТ СН'!$F$23</f>
        <v>853.31562499999995</v>
      </c>
      <c r="K24" s="37">
        <f>SUMIFS(СВЦЭМ!$D$34:$D$777,СВЦЭМ!$A$34:$A$777,$A24,СВЦЭМ!$B$34:$B$777,K$11)+'СЕТ СН'!$F$11+СВЦЭМ!$D$10+'СЕТ СН'!$F$6-'СЕТ СН'!$F$23</f>
        <v>791.50474259999987</v>
      </c>
      <c r="L24" s="37">
        <f>SUMIFS(СВЦЭМ!$D$34:$D$777,СВЦЭМ!$A$34:$A$777,$A24,СВЦЭМ!$B$34:$B$777,L$11)+'СЕТ СН'!$F$11+СВЦЭМ!$D$10+'СЕТ СН'!$F$6-'СЕТ СН'!$F$23</f>
        <v>800.17595284000004</v>
      </c>
      <c r="M24" s="37">
        <f>SUMIFS(СВЦЭМ!$D$34:$D$777,СВЦЭМ!$A$34:$A$777,$A24,СВЦЭМ!$B$34:$B$777,M$11)+'СЕТ СН'!$F$11+СВЦЭМ!$D$10+'СЕТ СН'!$F$6-'СЕТ СН'!$F$23</f>
        <v>804.11036786999989</v>
      </c>
      <c r="N24" s="37">
        <f>SUMIFS(СВЦЭМ!$D$34:$D$777,СВЦЭМ!$A$34:$A$777,$A24,СВЦЭМ!$B$34:$B$777,N$11)+'СЕТ СН'!$F$11+СВЦЭМ!$D$10+'СЕТ СН'!$F$6-'СЕТ СН'!$F$23</f>
        <v>790.74231609999993</v>
      </c>
      <c r="O24" s="37">
        <f>SUMIFS(СВЦЭМ!$D$34:$D$777,СВЦЭМ!$A$34:$A$777,$A24,СВЦЭМ!$B$34:$B$777,O$11)+'СЕТ СН'!$F$11+СВЦЭМ!$D$10+'СЕТ СН'!$F$6-'СЕТ СН'!$F$23</f>
        <v>784.54011519000005</v>
      </c>
      <c r="P24" s="37">
        <f>SUMIFS(СВЦЭМ!$D$34:$D$777,СВЦЭМ!$A$34:$A$777,$A24,СВЦЭМ!$B$34:$B$777,P$11)+'СЕТ СН'!$F$11+СВЦЭМ!$D$10+'СЕТ СН'!$F$6-'СЕТ СН'!$F$23</f>
        <v>777.52223580999998</v>
      </c>
      <c r="Q24" s="37">
        <f>SUMIFS(СВЦЭМ!$D$34:$D$777,СВЦЭМ!$A$34:$A$777,$A24,СВЦЭМ!$B$34:$B$777,Q$11)+'СЕТ СН'!$F$11+СВЦЭМ!$D$10+'СЕТ СН'!$F$6-'СЕТ СН'!$F$23</f>
        <v>774.2285747200001</v>
      </c>
      <c r="R24" s="37">
        <f>SUMIFS(СВЦЭМ!$D$34:$D$777,СВЦЭМ!$A$34:$A$777,$A24,СВЦЭМ!$B$34:$B$777,R$11)+'СЕТ СН'!$F$11+СВЦЭМ!$D$10+'СЕТ СН'!$F$6-'СЕТ СН'!$F$23</f>
        <v>772.63612542999999</v>
      </c>
      <c r="S24" s="37">
        <f>SUMIFS(СВЦЭМ!$D$34:$D$777,СВЦЭМ!$A$34:$A$777,$A24,СВЦЭМ!$B$34:$B$777,S$11)+'СЕТ СН'!$F$11+СВЦЭМ!$D$10+'СЕТ СН'!$F$6-'СЕТ СН'!$F$23</f>
        <v>791.93559009000001</v>
      </c>
      <c r="T24" s="37">
        <f>SUMIFS(СВЦЭМ!$D$34:$D$777,СВЦЭМ!$A$34:$A$777,$A24,СВЦЭМ!$B$34:$B$777,T$11)+'СЕТ СН'!$F$11+СВЦЭМ!$D$10+'СЕТ СН'!$F$6-'СЕТ СН'!$F$23</f>
        <v>830.86511368000015</v>
      </c>
      <c r="U24" s="37">
        <f>SUMIFS(СВЦЭМ!$D$34:$D$777,СВЦЭМ!$A$34:$A$777,$A24,СВЦЭМ!$B$34:$B$777,U$11)+'СЕТ СН'!$F$11+СВЦЭМ!$D$10+'СЕТ СН'!$F$6-'СЕТ СН'!$F$23</f>
        <v>858.18512671999997</v>
      </c>
      <c r="V24" s="37">
        <f>SUMIFS(СВЦЭМ!$D$34:$D$777,СВЦЭМ!$A$34:$A$777,$A24,СВЦЭМ!$B$34:$B$777,V$11)+'СЕТ СН'!$F$11+СВЦЭМ!$D$10+'СЕТ СН'!$F$6-'СЕТ СН'!$F$23</f>
        <v>836.91880119000007</v>
      </c>
      <c r="W24" s="37">
        <f>SUMIFS(СВЦЭМ!$D$34:$D$777,СВЦЭМ!$A$34:$A$777,$A24,СВЦЭМ!$B$34:$B$777,W$11)+'СЕТ СН'!$F$11+СВЦЭМ!$D$10+'СЕТ СН'!$F$6-'СЕТ СН'!$F$23</f>
        <v>790.14260170000011</v>
      </c>
      <c r="X24" s="37">
        <f>SUMIFS(СВЦЭМ!$D$34:$D$777,СВЦЭМ!$A$34:$A$777,$A24,СВЦЭМ!$B$34:$B$777,X$11)+'СЕТ СН'!$F$11+СВЦЭМ!$D$10+'СЕТ СН'!$F$6-'СЕТ СН'!$F$23</f>
        <v>793.63714890999995</v>
      </c>
      <c r="Y24" s="37">
        <f>SUMIFS(СВЦЭМ!$D$34:$D$777,СВЦЭМ!$A$34:$A$777,$A24,СВЦЭМ!$B$34:$B$777,Y$11)+'СЕТ СН'!$F$11+СВЦЭМ!$D$10+'СЕТ СН'!$F$6-'СЕТ СН'!$F$23</f>
        <v>920.12691631000007</v>
      </c>
    </row>
    <row r="25" spans="1:25" ht="15.75" x14ac:dyDescent="0.2">
      <c r="A25" s="36">
        <f t="shared" si="0"/>
        <v>43022</v>
      </c>
      <c r="B25" s="37">
        <f>SUMIFS(СВЦЭМ!$D$34:$D$777,СВЦЭМ!$A$34:$A$777,$A25,СВЦЭМ!$B$34:$B$777,B$11)+'СЕТ СН'!$F$11+СВЦЭМ!$D$10+'СЕТ СН'!$F$6-'СЕТ СН'!$F$23</f>
        <v>1007.8157014600001</v>
      </c>
      <c r="C25" s="37">
        <f>SUMIFS(СВЦЭМ!$D$34:$D$777,СВЦЭМ!$A$34:$A$777,$A25,СВЦЭМ!$B$34:$B$777,C$11)+'СЕТ СН'!$F$11+СВЦЭМ!$D$10+'СЕТ СН'!$F$6-'СЕТ СН'!$F$23</f>
        <v>1074.53201459</v>
      </c>
      <c r="D25" s="37">
        <f>SUMIFS(СВЦЭМ!$D$34:$D$777,СВЦЭМ!$A$34:$A$777,$A25,СВЦЭМ!$B$34:$B$777,D$11)+'СЕТ СН'!$F$11+СВЦЭМ!$D$10+'СЕТ СН'!$F$6-'СЕТ СН'!$F$23</f>
        <v>1055.8745937900001</v>
      </c>
      <c r="E25" s="37">
        <f>SUMIFS(СВЦЭМ!$D$34:$D$777,СВЦЭМ!$A$34:$A$777,$A25,СВЦЭМ!$B$34:$B$777,E$11)+'СЕТ СН'!$F$11+СВЦЭМ!$D$10+'СЕТ СН'!$F$6-'СЕТ СН'!$F$23</f>
        <v>1076.3463064699999</v>
      </c>
      <c r="F25" s="37">
        <f>SUMIFS(СВЦЭМ!$D$34:$D$777,СВЦЭМ!$A$34:$A$777,$A25,СВЦЭМ!$B$34:$B$777,F$11)+'СЕТ СН'!$F$11+СВЦЭМ!$D$10+'СЕТ СН'!$F$6-'СЕТ СН'!$F$23</f>
        <v>1071.0915290400001</v>
      </c>
      <c r="G25" s="37">
        <f>SUMIFS(СВЦЭМ!$D$34:$D$777,СВЦЭМ!$A$34:$A$777,$A25,СВЦЭМ!$B$34:$B$777,G$11)+'СЕТ СН'!$F$11+СВЦЭМ!$D$10+'СЕТ СН'!$F$6-'СЕТ СН'!$F$23</f>
        <v>1059.6156269600001</v>
      </c>
      <c r="H25" s="37">
        <f>SUMIFS(СВЦЭМ!$D$34:$D$777,СВЦЭМ!$A$34:$A$777,$A25,СВЦЭМ!$B$34:$B$777,H$11)+'СЕТ СН'!$F$11+СВЦЭМ!$D$10+'СЕТ СН'!$F$6-'СЕТ СН'!$F$23</f>
        <v>1016.0565053800001</v>
      </c>
      <c r="I25" s="37">
        <f>SUMIFS(СВЦЭМ!$D$34:$D$777,СВЦЭМ!$A$34:$A$777,$A25,СВЦЭМ!$B$34:$B$777,I$11)+'СЕТ СН'!$F$11+СВЦЭМ!$D$10+'СЕТ СН'!$F$6-'СЕТ СН'!$F$23</f>
        <v>962.34997309000005</v>
      </c>
      <c r="J25" s="37">
        <f>SUMIFS(СВЦЭМ!$D$34:$D$777,СВЦЭМ!$A$34:$A$777,$A25,СВЦЭМ!$B$34:$B$777,J$11)+'СЕТ СН'!$F$11+СВЦЭМ!$D$10+'СЕТ СН'!$F$6-'СЕТ СН'!$F$23</f>
        <v>841.90811157999997</v>
      </c>
      <c r="K25" s="37">
        <f>SUMIFS(СВЦЭМ!$D$34:$D$777,СВЦЭМ!$A$34:$A$777,$A25,СВЦЭМ!$B$34:$B$777,K$11)+'СЕТ СН'!$F$11+СВЦЭМ!$D$10+'СЕТ СН'!$F$6-'СЕТ СН'!$F$23</f>
        <v>750.28508185999999</v>
      </c>
      <c r="L25" s="37">
        <f>SUMIFS(СВЦЭМ!$D$34:$D$777,СВЦЭМ!$A$34:$A$777,$A25,СВЦЭМ!$B$34:$B$777,L$11)+'СЕТ СН'!$F$11+СВЦЭМ!$D$10+'СЕТ СН'!$F$6-'СЕТ СН'!$F$23</f>
        <v>783.80168101999993</v>
      </c>
      <c r="M25" s="37">
        <f>SUMIFS(СВЦЭМ!$D$34:$D$777,СВЦЭМ!$A$34:$A$777,$A25,СВЦЭМ!$B$34:$B$777,M$11)+'СЕТ СН'!$F$11+СВЦЭМ!$D$10+'СЕТ СН'!$F$6-'СЕТ СН'!$F$23</f>
        <v>797.1350666400001</v>
      </c>
      <c r="N25" s="37">
        <f>SUMIFS(СВЦЭМ!$D$34:$D$777,СВЦЭМ!$A$34:$A$777,$A25,СВЦЭМ!$B$34:$B$777,N$11)+'СЕТ СН'!$F$11+СВЦЭМ!$D$10+'СЕТ СН'!$F$6-'СЕТ СН'!$F$23</f>
        <v>782.93909696000014</v>
      </c>
      <c r="O25" s="37">
        <f>SUMIFS(СВЦЭМ!$D$34:$D$777,СВЦЭМ!$A$34:$A$777,$A25,СВЦЭМ!$B$34:$B$777,O$11)+'СЕТ СН'!$F$11+СВЦЭМ!$D$10+'СЕТ СН'!$F$6-'СЕТ СН'!$F$23</f>
        <v>773.33966489999989</v>
      </c>
      <c r="P25" s="37">
        <f>SUMIFS(СВЦЭМ!$D$34:$D$777,СВЦЭМ!$A$34:$A$777,$A25,СВЦЭМ!$B$34:$B$777,P$11)+'СЕТ СН'!$F$11+СВЦЭМ!$D$10+'СЕТ СН'!$F$6-'СЕТ СН'!$F$23</f>
        <v>768.06600407000019</v>
      </c>
      <c r="Q25" s="37">
        <f>SUMIFS(СВЦЭМ!$D$34:$D$777,СВЦЭМ!$A$34:$A$777,$A25,СВЦЭМ!$B$34:$B$777,Q$11)+'СЕТ СН'!$F$11+СВЦЭМ!$D$10+'СЕТ СН'!$F$6-'СЕТ СН'!$F$23</f>
        <v>766.78868218000002</v>
      </c>
      <c r="R25" s="37">
        <f>SUMIFS(СВЦЭМ!$D$34:$D$777,СВЦЭМ!$A$34:$A$777,$A25,СВЦЭМ!$B$34:$B$777,R$11)+'СЕТ СН'!$F$11+СВЦЭМ!$D$10+'СЕТ СН'!$F$6-'СЕТ СН'!$F$23</f>
        <v>761.70228250000014</v>
      </c>
      <c r="S25" s="37">
        <f>SUMIFS(СВЦЭМ!$D$34:$D$777,СВЦЭМ!$A$34:$A$777,$A25,СВЦЭМ!$B$34:$B$777,S$11)+'СЕТ СН'!$F$11+СВЦЭМ!$D$10+'СЕТ СН'!$F$6-'СЕТ СН'!$F$23</f>
        <v>779.87380120000012</v>
      </c>
      <c r="T25" s="37">
        <f>SUMIFS(СВЦЭМ!$D$34:$D$777,СВЦЭМ!$A$34:$A$777,$A25,СВЦЭМ!$B$34:$B$777,T$11)+'СЕТ СН'!$F$11+СВЦЭМ!$D$10+'СЕТ СН'!$F$6-'СЕТ СН'!$F$23</f>
        <v>824.14348480000012</v>
      </c>
      <c r="U25" s="37">
        <f>SUMIFS(СВЦЭМ!$D$34:$D$777,СВЦЭМ!$A$34:$A$777,$A25,СВЦЭМ!$B$34:$B$777,U$11)+'СЕТ СН'!$F$11+СВЦЭМ!$D$10+'СЕТ СН'!$F$6-'СЕТ СН'!$F$23</f>
        <v>857.55966040999988</v>
      </c>
      <c r="V25" s="37">
        <f>SUMIFS(СВЦЭМ!$D$34:$D$777,СВЦЭМ!$A$34:$A$777,$A25,СВЦЭМ!$B$34:$B$777,V$11)+'СЕТ СН'!$F$11+СВЦЭМ!$D$10+'СЕТ СН'!$F$6-'СЕТ СН'!$F$23</f>
        <v>818.86950305999994</v>
      </c>
      <c r="W25" s="37">
        <f>SUMIFS(СВЦЭМ!$D$34:$D$777,СВЦЭМ!$A$34:$A$777,$A25,СВЦЭМ!$B$34:$B$777,W$11)+'СЕТ СН'!$F$11+СВЦЭМ!$D$10+'СЕТ СН'!$F$6-'СЕТ СН'!$F$23</f>
        <v>765.39094377000015</v>
      </c>
      <c r="X25" s="37">
        <f>SUMIFS(СВЦЭМ!$D$34:$D$777,СВЦЭМ!$A$34:$A$777,$A25,СВЦЭМ!$B$34:$B$777,X$11)+'СЕТ СН'!$F$11+СВЦЭМ!$D$10+'СЕТ СН'!$F$6-'СЕТ СН'!$F$23</f>
        <v>801.89149857999996</v>
      </c>
      <c r="Y25" s="37">
        <f>SUMIFS(СВЦЭМ!$D$34:$D$777,СВЦЭМ!$A$34:$A$777,$A25,СВЦЭМ!$B$34:$B$777,Y$11)+'СЕТ СН'!$F$11+СВЦЭМ!$D$10+'СЕТ СН'!$F$6-'СЕТ СН'!$F$23</f>
        <v>915.37172145999989</v>
      </c>
    </row>
    <row r="26" spans="1:25" ht="15.75" x14ac:dyDescent="0.2">
      <c r="A26" s="36">
        <f t="shared" si="0"/>
        <v>43023</v>
      </c>
      <c r="B26" s="37">
        <f>SUMIFS(СВЦЭМ!$D$34:$D$777,СВЦЭМ!$A$34:$A$777,$A26,СВЦЭМ!$B$34:$B$777,B$11)+'СЕТ СН'!$F$11+СВЦЭМ!$D$10+'СЕТ СН'!$F$6-'СЕТ СН'!$F$23</f>
        <v>973.64833348000002</v>
      </c>
      <c r="C26" s="37">
        <f>SUMIFS(СВЦЭМ!$D$34:$D$777,СВЦЭМ!$A$34:$A$777,$A26,СВЦЭМ!$B$34:$B$777,C$11)+'СЕТ СН'!$F$11+СВЦЭМ!$D$10+'СЕТ СН'!$F$6-'СЕТ СН'!$F$23</f>
        <v>1032.0607391200001</v>
      </c>
      <c r="D26" s="37">
        <f>SUMIFS(СВЦЭМ!$D$34:$D$777,СВЦЭМ!$A$34:$A$777,$A26,СВЦЭМ!$B$34:$B$777,D$11)+'СЕТ СН'!$F$11+СВЦЭМ!$D$10+'СЕТ СН'!$F$6-'СЕТ СН'!$F$23</f>
        <v>1072.12750323</v>
      </c>
      <c r="E26" s="37">
        <f>SUMIFS(СВЦЭМ!$D$34:$D$777,СВЦЭМ!$A$34:$A$777,$A26,СВЦЭМ!$B$34:$B$777,E$11)+'СЕТ СН'!$F$11+СВЦЭМ!$D$10+'СЕТ СН'!$F$6-'СЕТ СН'!$F$23</f>
        <v>1089.55848049</v>
      </c>
      <c r="F26" s="37">
        <f>SUMIFS(СВЦЭМ!$D$34:$D$777,СВЦЭМ!$A$34:$A$777,$A26,СВЦЭМ!$B$34:$B$777,F$11)+'СЕТ СН'!$F$11+СВЦЭМ!$D$10+'СЕТ СН'!$F$6-'СЕТ СН'!$F$23</f>
        <v>1089.2941477500001</v>
      </c>
      <c r="G26" s="37">
        <f>SUMIFS(СВЦЭМ!$D$34:$D$777,СВЦЭМ!$A$34:$A$777,$A26,СВЦЭМ!$B$34:$B$777,G$11)+'СЕТ СН'!$F$11+СВЦЭМ!$D$10+'СЕТ СН'!$F$6-'СЕТ СН'!$F$23</f>
        <v>1059.8864195799999</v>
      </c>
      <c r="H26" s="37">
        <f>SUMIFS(СВЦЭМ!$D$34:$D$777,СВЦЭМ!$A$34:$A$777,$A26,СВЦЭМ!$B$34:$B$777,H$11)+'СЕТ СН'!$F$11+СВЦЭМ!$D$10+'СЕТ СН'!$F$6-'СЕТ СН'!$F$23</f>
        <v>1029.0985737600001</v>
      </c>
      <c r="I26" s="37">
        <f>SUMIFS(СВЦЭМ!$D$34:$D$777,СВЦЭМ!$A$34:$A$777,$A26,СВЦЭМ!$B$34:$B$777,I$11)+'СЕТ СН'!$F$11+СВЦЭМ!$D$10+'СЕТ СН'!$F$6-'СЕТ СН'!$F$23</f>
        <v>989.50696455000002</v>
      </c>
      <c r="J26" s="37">
        <f>SUMIFS(СВЦЭМ!$D$34:$D$777,СВЦЭМ!$A$34:$A$777,$A26,СВЦЭМ!$B$34:$B$777,J$11)+'СЕТ СН'!$F$11+СВЦЭМ!$D$10+'СЕТ СН'!$F$6-'СЕТ СН'!$F$23</f>
        <v>859.07010128000002</v>
      </c>
      <c r="K26" s="37">
        <f>SUMIFS(СВЦЭМ!$D$34:$D$777,СВЦЭМ!$A$34:$A$777,$A26,СВЦЭМ!$B$34:$B$777,K$11)+'СЕТ СН'!$F$11+СВЦЭМ!$D$10+'СЕТ СН'!$F$6-'СЕТ СН'!$F$23</f>
        <v>749.52454067000008</v>
      </c>
      <c r="L26" s="37">
        <f>SUMIFS(СВЦЭМ!$D$34:$D$777,СВЦЭМ!$A$34:$A$777,$A26,СВЦЭМ!$B$34:$B$777,L$11)+'СЕТ СН'!$F$11+СВЦЭМ!$D$10+'СЕТ СН'!$F$6-'СЕТ СН'!$F$23</f>
        <v>769.31238421000012</v>
      </c>
      <c r="M26" s="37">
        <f>SUMIFS(СВЦЭМ!$D$34:$D$777,СВЦЭМ!$A$34:$A$777,$A26,СВЦЭМ!$B$34:$B$777,M$11)+'СЕТ СН'!$F$11+СВЦЭМ!$D$10+'СЕТ СН'!$F$6-'СЕТ СН'!$F$23</f>
        <v>777.72065219000001</v>
      </c>
      <c r="N26" s="37">
        <f>SUMIFS(СВЦЭМ!$D$34:$D$777,СВЦЭМ!$A$34:$A$777,$A26,СВЦЭМ!$B$34:$B$777,N$11)+'СЕТ СН'!$F$11+СВЦЭМ!$D$10+'СЕТ СН'!$F$6-'СЕТ СН'!$F$23</f>
        <v>762.91640869000003</v>
      </c>
      <c r="O26" s="37">
        <f>SUMIFS(СВЦЭМ!$D$34:$D$777,СВЦЭМ!$A$34:$A$777,$A26,СВЦЭМ!$B$34:$B$777,O$11)+'СЕТ СН'!$F$11+СВЦЭМ!$D$10+'СЕТ СН'!$F$6-'СЕТ СН'!$F$23</f>
        <v>753.31811133999986</v>
      </c>
      <c r="P26" s="37">
        <f>SUMIFS(СВЦЭМ!$D$34:$D$777,СВЦЭМ!$A$34:$A$777,$A26,СВЦЭМ!$B$34:$B$777,P$11)+'СЕТ СН'!$F$11+СВЦЭМ!$D$10+'СЕТ СН'!$F$6-'СЕТ СН'!$F$23</f>
        <v>747.01590753999994</v>
      </c>
      <c r="Q26" s="37">
        <f>SUMIFS(СВЦЭМ!$D$34:$D$777,СВЦЭМ!$A$34:$A$777,$A26,СВЦЭМ!$B$34:$B$777,Q$11)+'СЕТ СН'!$F$11+СВЦЭМ!$D$10+'СЕТ СН'!$F$6-'СЕТ СН'!$F$23</f>
        <v>744.64706350000006</v>
      </c>
      <c r="R26" s="37">
        <f>SUMIFS(СВЦЭМ!$D$34:$D$777,СВЦЭМ!$A$34:$A$777,$A26,СВЦЭМ!$B$34:$B$777,R$11)+'СЕТ СН'!$F$11+СВЦЭМ!$D$10+'СЕТ СН'!$F$6-'СЕТ СН'!$F$23</f>
        <v>744.79989182999998</v>
      </c>
      <c r="S26" s="37">
        <f>SUMIFS(СВЦЭМ!$D$34:$D$777,СВЦЭМ!$A$34:$A$777,$A26,СВЦЭМ!$B$34:$B$777,S$11)+'СЕТ СН'!$F$11+СВЦЭМ!$D$10+'СЕТ СН'!$F$6-'СЕТ СН'!$F$23</f>
        <v>771.7234166400001</v>
      </c>
      <c r="T26" s="37">
        <f>SUMIFS(СВЦЭМ!$D$34:$D$777,СВЦЭМ!$A$34:$A$777,$A26,СВЦЭМ!$B$34:$B$777,T$11)+'СЕТ СН'!$F$11+СВЦЭМ!$D$10+'СЕТ СН'!$F$6-'СЕТ СН'!$F$23</f>
        <v>816.24370911000005</v>
      </c>
      <c r="U26" s="37">
        <f>SUMIFS(СВЦЭМ!$D$34:$D$777,СВЦЭМ!$A$34:$A$777,$A26,СВЦЭМ!$B$34:$B$777,U$11)+'СЕТ СН'!$F$11+СВЦЭМ!$D$10+'СЕТ СН'!$F$6-'СЕТ СН'!$F$23</f>
        <v>850.9361657500001</v>
      </c>
      <c r="V26" s="37">
        <f>SUMIFS(СВЦЭМ!$D$34:$D$777,СВЦЭМ!$A$34:$A$777,$A26,СВЦЭМ!$B$34:$B$777,V$11)+'СЕТ СН'!$F$11+СВЦЭМ!$D$10+'СЕТ СН'!$F$6-'СЕТ СН'!$F$23</f>
        <v>831.84153812</v>
      </c>
      <c r="W26" s="37">
        <f>SUMIFS(СВЦЭМ!$D$34:$D$777,СВЦЭМ!$A$34:$A$777,$A26,СВЦЭМ!$B$34:$B$777,W$11)+'СЕТ СН'!$F$11+СВЦЭМ!$D$10+'СЕТ СН'!$F$6-'СЕТ СН'!$F$23</f>
        <v>785.59513389000017</v>
      </c>
      <c r="X26" s="37">
        <f>SUMIFS(СВЦЭМ!$D$34:$D$777,СВЦЭМ!$A$34:$A$777,$A26,СВЦЭМ!$B$34:$B$777,X$11)+'СЕТ СН'!$F$11+СВЦЭМ!$D$10+'СЕТ СН'!$F$6-'СЕТ СН'!$F$23</f>
        <v>768.65367320000018</v>
      </c>
      <c r="Y26" s="37">
        <f>SUMIFS(СВЦЭМ!$D$34:$D$777,СВЦЭМ!$A$34:$A$777,$A26,СВЦЭМ!$B$34:$B$777,Y$11)+'СЕТ СН'!$F$11+СВЦЭМ!$D$10+'СЕТ СН'!$F$6-'СЕТ СН'!$F$23</f>
        <v>874.95790936000003</v>
      </c>
    </row>
    <row r="27" spans="1:25" ht="15.75" x14ac:dyDescent="0.2">
      <c r="A27" s="36">
        <f t="shared" si="0"/>
        <v>43024</v>
      </c>
      <c r="B27" s="37">
        <f>SUMIFS(СВЦЭМ!$D$34:$D$777,СВЦЭМ!$A$34:$A$777,$A27,СВЦЭМ!$B$34:$B$777,B$11)+'СЕТ СН'!$F$11+СВЦЭМ!$D$10+'СЕТ СН'!$F$6-'СЕТ СН'!$F$23</f>
        <v>909.08930043999999</v>
      </c>
      <c r="C27" s="37">
        <f>SUMIFS(СВЦЭМ!$D$34:$D$777,СВЦЭМ!$A$34:$A$777,$A27,СВЦЭМ!$B$34:$B$777,C$11)+'СЕТ СН'!$F$11+СВЦЭМ!$D$10+'СЕТ СН'!$F$6-'СЕТ СН'!$F$23</f>
        <v>948.77123183000003</v>
      </c>
      <c r="D27" s="37">
        <f>SUMIFS(СВЦЭМ!$D$34:$D$777,СВЦЭМ!$A$34:$A$777,$A27,СВЦЭМ!$B$34:$B$777,D$11)+'СЕТ СН'!$F$11+СВЦЭМ!$D$10+'СЕТ СН'!$F$6-'СЕТ СН'!$F$23</f>
        <v>982.42437209000013</v>
      </c>
      <c r="E27" s="37">
        <f>SUMIFS(СВЦЭМ!$D$34:$D$777,СВЦЭМ!$A$34:$A$777,$A27,СВЦЭМ!$B$34:$B$777,E$11)+'СЕТ СН'!$F$11+СВЦЭМ!$D$10+'СЕТ СН'!$F$6-'СЕТ СН'!$F$23</f>
        <v>997.40533092999999</v>
      </c>
      <c r="F27" s="37">
        <f>SUMIFS(СВЦЭМ!$D$34:$D$777,СВЦЭМ!$A$34:$A$777,$A27,СВЦЭМ!$B$34:$B$777,F$11)+'СЕТ СН'!$F$11+СВЦЭМ!$D$10+'СЕТ СН'!$F$6-'СЕТ СН'!$F$23</f>
        <v>992.70869584000002</v>
      </c>
      <c r="G27" s="37">
        <f>SUMIFS(СВЦЭМ!$D$34:$D$777,СВЦЭМ!$A$34:$A$777,$A27,СВЦЭМ!$B$34:$B$777,G$11)+'СЕТ СН'!$F$11+СВЦЭМ!$D$10+'СЕТ СН'!$F$6-'СЕТ СН'!$F$23</f>
        <v>961.14505153999994</v>
      </c>
      <c r="H27" s="37">
        <f>SUMIFS(СВЦЭМ!$D$34:$D$777,СВЦЭМ!$A$34:$A$777,$A27,СВЦЭМ!$B$34:$B$777,H$11)+'СЕТ СН'!$F$11+СВЦЭМ!$D$10+'СЕТ СН'!$F$6-'СЕТ СН'!$F$23</f>
        <v>956.70847789999993</v>
      </c>
      <c r="I27" s="37">
        <f>SUMIFS(СВЦЭМ!$D$34:$D$777,СВЦЭМ!$A$34:$A$777,$A27,СВЦЭМ!$B$34:$B$777,I$11)+'СЕТ СН'!$F$11+СВЦЭМ!$D$10+'СЕТ СН'!$F$6-'СЕТ СН'!$F$23</f>
        <v>941.58011074000001</v>
      </c>
      <c r="J27" s="37">
        <f>SUMIFS(СВЦЭМ!$D$34:$D$777,СВЦЭМ!$A$34:$A$777,$A27,СВЦЭМ!$B$34:$B$777,J$11)+'СЕТ СН'!$F$11+СВЦЭМ!$D$10+'СЕТ СН'!$F$6-'СЕТ СН'!$F$23</f>
        <v>898.18655529000011</v>
      </c>
      <c r="K27" s="37">
        <f>SUMIFS(СВЦЭМ!$D$34:$D$777,СВЦЭМ!$A$34:$A$777,$A27,СВЦЭМ!$B$34:$B$777,K$11)+'СЕТ СН'!$F$11+СВЦЭМ!$D$10+'СЕТ СН'!$F$6-'СЕТ СН'!$F$23</f>
        <v>829.23248256000011</v>
      </c>
      <c r="L27" s="37">
        <f>SUMIFS(СВЦЭМ!$D$34:$D$777,СВЦЭМ!$A$34:$A$777,$A27,СВЦЭМ!$B$34:$B$777,L$11)+'СЕТ СН'!$F$11+СВЦЭМ!$D$10+'СЕТ СН'!$F$6-'СЕТ СН'!$F$23</f>
        <v>739.16373718999989</v>
      </c>
      <c r="M27" s="37">
        <f>SUMIFS(СВЦЭМ!$D$34:$D$777,СВЦЭМ!$A$34:$A$777,$A27,СВЦЭМ!$B$34:$B$777,M$11)+'СЕТ СН'!$F$11+СВЦЭМ!$D$10+'СЕТ СН'!$F$6-'СЕТ СН'!$F$23</f>
        <v>693.7680452300001</v>
      </c>
      <c r="N27" s="37">
        <f>SUMIFS(СВЦЭМ!$D$34:$D$777,СВЦЭМ!$A$34:$A$777,$A27,СВЦЭМ!$B$34:$B$777,N$11)+'СЕТ СН'!$F$11+СВЦЭМ!$D$10+'СЕТ СН'!$F$6-'СЕТ СН'!$F$23</f>
        <v>690.78569683000001</v>
      </c>
      <c r="O27" s="37">
        <f>SUMIFS(СВЦЭМ!$D$34:$D$777,СВЦЭМ!$A$34:$A$777,$A27,СВЦЭМ!$B$34:$B$777,O$11)+'СЕТ СН'!$F$11+СВЦЭМ!$D$10+'СЕТ СН'!$F$6-'СЕТ СН'!$F$23</f>
        <v>693.75394301999995</v>
      </c>
      <c r="P27" s="37">
        <f>SUMIFS(СВЦЭМ!$D$34:$D$777,СВЦЭМ!$A$34:$A$777,$A27,СВЦЭМ!$B$34:$B$777,P$11)+'СЕТ СН'!$F$11+СВЦЭМ!$D$10+'СЕТ СН'!$F$6-'СЕТ СН'!$F$23</f>
        <v>685.05303606000007</v>
      </c>
      <c r="Q27" s="37">
        <f>SUMIFS(СВЦЭМ!$D$34:$D$777,СВЦЭМ!$A$34:$A$777,$A27,СВЦЭМ!$B$34:$B$777,Q$11)+'СЕТ СН'!$F$11+СВЦЭМ!$D$10+'СЕТ СН'!$F$6-'СЕТ СН'!$F$23</f>
        <v>683.40664182</v>
      </c>
      <c r="R27" s="37">
        <f>SUMIFS(СВЦЭМ!$D$34:$D$777,СВЦЭМ!$A$34:$A$777,$A27,СВЦЭМ!$B$34:$B$777,R$11)+'СЕТ СН'!$F$11+СВЦЭМ!$D$10+'СЕТ СН'!$F$6-'СЕТ СН'!$F$23</f>
        <v>681.11303206000002</v>
      </c>
      <c r="S27" s="37">
        <f>SUMIFS(СВЦЭМ!$D$34:$D$777,СВЦЭМ!$A$34:$A$777,$A27,СВЦЭМ!$B$34:$B$777,S$11)+'СЕТ СН'!$F$11+СВЦЭМ!$D$10+'СЕТ СН'!$F$6-'СЕТ СН'!$F$23</f>
        <v>691.93747858999996</v>
      </c>
      <c r="T27" s="37">
        <f>SUMIFS(СВЦЭМ!$D$34:$D$777,СВЦЭМ!$A$34:$A$777,$A27,СВЦЭМ!$B$34:$B$777,T$11)+'СЕТ СН'!$F$11+СВЦЭМ!$D$10+'СЕТ СН'!$F$6-'СЕТ СН'!$F$23</f>
        <v>707.56962623000004</v>
      </c>
      <c r="U27" s="37">
        <f>SUMIFS(СВЦЭМ!$D$34:$D$777,СВЦЭМ!$A$34:$A$777,$A27,СВЦЭМ!$B$34:$B$777,U$11)+'СЕТ СН'!$F$11+СВЦЭМ!$D$10+'СЕТ СН'!$F$6-'СЕТ СН'!$F$23</f>
        <v>718.28686548999985</v>
      </c>
      <c r="V27" s="37">
        <f>SUMIFS(СВЦЭМ!$D$34:$D$777,СВЦЭМ!$A$34:$A$777,$A27,СВЦЭМ!$B$34:$B$777,V$11)+'СЕТ СН'!$F$11+СВЦЭМ!$D$10+'СЕТ СН'!$F$6-'СЕТ СН'!$F$23</f>
        <v>761.23730037000018</v>
      </c>
      <c r="W27" s="37">
        <f>SUMIFS(СВЦЭМ!$D$34:$D$777,СВЦЭМ!$A$34:$A$777,$A27,СВЦЭМ!$B$34:$B$777,W$11)+'СЕТ СН'!$F$11+СВЦЭМ!$D$10+'СЕТ СН'!$F$6-'СЕТ СН'!$F$23</f>
        <v>822.91094210999995</v>
      </c>
      <c r="X27" s="37">
        <f>SUMIFS(СВЦЭМ!$D$34:$D$777,СВЦЭМ!$A$34:$A$777,$A27,СВЦЭМ!$B$34:$B$777,X$11)+'СЕТ СН'!$F$11+СВЦЭМ!$D$10+'СЕТ СН'!$F$6-'СЕТ СН'!$F$23</f>
        <v>897.31066673000009</v>
      </c>
      <c r="Y27" s="37">
        <f>SUMIFS(СВЦЭМ!$D$34:$D$777,СВЦЭМ!$A$34:$A$777,$A27,СВЦЭМ!$B$34:$B$777,Y$11)+'СЕТ СН'!$F$11+СВЦЭМ!$D$10+'СЕТ СН'!$F$6-'СЕТ СН'!$F$23</f>
        <v>937.37861657000008</v>
      </c>
    </row>
    <row r="28" spans="1:25" ht="15.75" x14ac:dyDescent="0.2">
      <c r="A28" s="36">
        <f t="shared" si="0"/>
        <v>43025</v>
      </c>
      <c r="B28" s="37">
        <f>SUMIFS(СВЦЭМ!$D$34:$D$777,СВЦЭМ!$A$34:$A$777,$A28,СВЦЭМ!$B$34:$B$777,B$11)+'СЕТ СН'!$F$11+СВЦЭМ!$D$10+'СЕТ СН'!$F$6-'СЕТ СН'!$F$23</f>
        <v>936.41932431000009</v>
      </c>
      <c r="C28" s="37">
        <f>SUMIFS(СВЦЭМ!$D$34:$D$777,СВЦЭМ!$A$34:$A$777,$A28,СВЦЭМ!$B$34:$B$777,C$11)+'СЕТ СН'!$F$11+СВЦЭМ!$D$10+'СЕТ СН'!$F$6-'СЕТ СН'!$F$23</f>
        <v>968.33604085999991</v>
      </c>
      <c r="D28" s="37">
        <f>SUMIFS(СВЦЭМ!$D$34:$D$777,СВЦЭМ!$A$34:$A$777,$A28,СВЦЭМ!$B$34:$B$777,D$11)+'СЕТ СН'!$F$11+СВЦЭМ!$D$10+'СЕТ СН'!$F$6-'СЕТ СН'!$F$23</f>
        <v>1008.8602621300001</v>
      </c>
      <c r="E28" s="37">
        <f>SUMIFS(СВЦЭМ!$D$34:$D$777,СВЦЭМ!$A$34:$A$777,$A28,СВЦЭМ!$B$34:$B$777,E$11)+'СЕТ СН'!$F$11+СВЦЭМ!$D$10+'СЕТ СН'!$F$6-'СЕТ СН'!$F$23</f>
        <v>1020.89684717</v>
      </c>
      <c r="F28" s="37">
        <f>SUMIFS(СВЦЭМ!$D$34:$D$777,СВЦЭМ!$A$34:$A$777,$A28,СВЦЭМ!$B$34:$B$777,F$11)+'СЕТ СН'!$F$11+СВЦЭМ!$D$10+'СЕТ СН'!$F$6-'СЕТ СН'!$F$23</f>
        <v>1025.48842711</v>
      </c>
      <c r="G28" s="37">
        <f>SUMIFS(СВЦЭМ!$D$34:$D$777,СВЦЭМ!$A$34:$A$777,$A28,СВЦЭМ!$B$34:$B$777,G$11)+'СЕТ СН'!$F$11+СВЦЭМ!$D$10+'СЕТ СН'!$F$6-'СЕТ СН'!$F$23</f>
        <v>1000.4478507700001</v>
      </c>
      <c r="H28" s="37">
        <f>SUMIFS(СВЦЭМ!$D$34:$D$777,СВЦЭМ!$A$34:$A$777,$A28,СВЦЭМ!$B$34:$B$777,H$11)+'СЕТ СН'!$F$11+СВЦЭМ!$D$10+'СЕТ СН'!$F$6-'СЕТ СН'!$F$23</f>
        <v>958.83231307000005</v>
      </c>
      <c r="I28" s="37">
        <f>SUMIFS(СВЦЭМ!$D$34:$D$777,СВЦЭМ!$A$34:$A$777,$A28,СВЦЭМ!$B$34:$B$777,I$11)+'СЕТ СН'!$F$11+СВЦЭМ!$D$10+'СЕТ СН'!$F$6-'СЕТ СН'!$F$23</f>
        <v>952.94874183000002</v>
      </c>
      <c r="J28" s="37">
        <f>SUMIFS(СВЦЭМ!$D$34:$D$777,СВЦЭМ!$A$34:$A$777,$A28,СВЦЭМ!$B$34:$B$777,J$11)+'СЕТ СН'!$F$11+СВЦЭМ!$D$10+'СЕТ СН'!$F$6-'СЕТ СН'!$F$23</f>
        <v>901.78242432000002</v>
      </c>
      <c r="K28" s="37">
        <f>SUMIFS(СВЦЭМ!$D$34:$D$777,СВЦЭМ!$A$34:$A$777,$A28,СВЦЭМ!$B$34:$B$777,K$11)+'СЕТ СН'!$F$11+СВЦЭМ!$D$10+'СЕТ СН'!$F$6-'СЕТ СН'!$F$23</f>
        <v>830.26018897000017</v>
      </c>
      <c r="L28" s="37">
        <f>SUMIFS(СВЦЭМ!$D$34:$D$777,СВЦЭМ!$A$34:$A$777,$A28,СВЦЭМ!$B$34:$B$777,L$11)+'СЕТ СН'!$F$11+СВЦЭМ!$D$10+'СЕТ СН'!$F$6-'СЕТ СН'!$F$23</f>
        <v>751.58331634000001</v>
      </c>
      <c r="M28" s="37">
        <f>SUMIFS(СВЦЭМ!$D$34:$D$777,СВЦЭМ!$A$34:$A$777,$A28,СВЦЭМ!$B$34:$B$777,M$11)+'СЕТ СН'!$F$11+СВЦЭМ!$D$10+'СЕТ СН'!$F$6-'СЕТ СН'!$F$23</f>
        <v>711.12840864999998</v>
      </c>
      <c r="N28" s="37">
        <f>SUMIFS(СВЦЭМ!$D$34:$D$777,СВЦЭМ!$A$34:$A$777,$A28,СВЦЭМ!$B$34:$B$777,N$11)+'СЕТ СН'!$F$11+СВЦЭМ!$D$10+'СЕТ СН'!$F$6-'СЕТ СН'!$F$23</f>
        <v>703.39417065999987</v>
      </c>
      <c r="O28" s="37">
        <f>SUMIFS(СВЦЭМ!$D$34:$D$777,СВЦЭМ!$A$34:$A$777,$A28,СВЦЭМ!$B$34:$B$777,O$11)+'СЕТ СН'!$F$11+СВЦЭМ!$D$10+'СЕТ СН'!$F$6-'СЕТ СН'!$F$23</f>
        <v>703.6000780899999</v>
      </c>
      <c r="P28" s="37">
        <f>SUMIFS(СВЦЭМ!$D$34:$D$777,СВЦЭМ!$A$34:$A$777,$A28,СВЦЭМ!$B$34:$B$777,P$11)+'СЕТ СН'!$F$11+СВЦЭМ!$D$10+'СЕТ СН'!$F$6-'СЕТ СН'!$F$23</f>
        <v>696.29484958000012</v>
      </c>
      <c r="Q28" s="37">
        <f>SUMIFS(СВЦЭМ!$D$34:$D$777,СВЦЭМ!$A$34:$A$777,$A28,СВЦЭМ!$B$34:$B$777,Q$11)+'СЕТ СН'!$F$11+СВЦЭМ!$D$10+'СЕТ СН'!$F$6-'СЕТ СН'!$F$23</f>
        <v>694.05076528000018</v>
      </c>
      <c r="R28" s="37">
        <f>SUMIFS(СВЦЭМ!$D$34:$D$777,СВЦЭМ!$A$34:$A$777,$A28,СВЦЭМ!$B$34:$B$777,R$11)+'СЕТ СН'!$F$11+СВЦЭМ!$D$10+'СЕТ СН'!$F$6-'СЕТ СН'!$F$23</f>
        <v>694.29523293000011</v>
      </c>
      <c r="S28" s="37">
        <f>SUMIFS(СВЦЭМ!$D$34:$D$777,СВЦЭМ!$A$34:$A$777,$A28,СВЦЭМ!$B$34:$B$777,S$11)+'СЕТ СН'!$F$11+СВЦЭМ!$D$10+'СЕТ СН'!$F$6-'СЕТ СН'!$F$23</f>
        <v>700.93279585000005</v>
      </c>
      <c r="T28" s="37">
        <f>SUMIFS(СВЦЭМ!$D$34:$D$777,СВЦЭМ!$A$34:$A$777,$A28,СВЦЭМ!$B$34:$B$777,T$11)+'СЕТ СН'!$F$11+СВЦЭМ!$D$10+'СЕТ СН'!$F$6-'СЕТ СН'!$F$23</f>
        <v>722.71392960000003</v>
      </c>
      <c r="U28" s="37">
        <f>SUMIFS(СВЦЭМ!$D$34:$D$777,СВЦЭМ!$A$34:$A$777,$A28,СВЦЭМ!$B$34:$B$777,U$11)+'СЕТ СН'!$F$11+СВЦЭМ!$D$10+'СЕТ СН'!$F$6-'СЕТ СН'!$F$23</f>
        <v>758.21057418999999</v>
      </c>
      <c r="V28" s="37">
        <f>SUMIFS(СВЦЭМ!$D$34:$D$777,СВЦЭМ!$A$34:$A$777,$A28,СВЦЭМ!$B$34:$B$777,V$11)+'СЕТ СН'!$F$11+СВЦЭМ!$D$10+'СЕТ СН'!$F$6-'СЕТ СН'!$F$23</f>
        <v>752.10658310999997</v>
      </c>
      <c r="W28" s="37">
        <f>SUMIFS(СВЦЭМ!$D$34:$D$777,СВЦЭМ!$A$34:$A$777,$A28,СВЦЭМ!$B$34:$B$777,W$11)+'СЕТ СН'!$F$11+СВЦЭМ!$D$10+'СЕТ СН'!$F$6-'СЕТ СН'!$F$23</f>
        <v>816.62672064000003</v>
      </c>
      <c r="X28" s="37">
        <f>SUMIFS(СВЦЭМ!$D$34:$D$777,СВЦЭМ!$A$34:$A$777,$A28,СВЦЭМ!$B$34:$B$777,X$11)+'СЕТ СН'!$F$11+СВЦЭМ!$D$10+'СЕТ СН'!$F$6-'СЕТ СН'!$F$23</f>
        <v>887.23864978999995</v>
      </c>
      <c r="Y28" s="37">
        <f>SUMIFS(СВЦЭМ!$D$34:$D$777,СВЦЭМ!$A$34:$A$777,$A28,СВЦЭМ!$B$34:$B$777,Y$11)+'СЕТ СН'!$F$11+СВЦЭМ!$D$10+'СЕТ СН'!$F$6-'СЕТ СН'!$F$23</f>
        <v>926.25745017999998</v>
      </c>
    </row>
    <row r="29" spans="1:25" ht="15.75" x14ac:dyDescent="0.2">
      <c r="A29" s="36">
        <f t="shared" si="0"/>
        <v>43026</v>
      </c>
      <c r="B29" s="37">
        <f>SUMIFS(СВЦЭМ!$D$34:$D$777,СВЦЭМ!$A$34:$A$777,$A29,СВЦЭМ!$B$34:$B$777,B$11)+'СЕТ СН'!$F$11+СВЦЭМ!$D$10+'СЕТ СН'!$F$6-'СЕТ СН'!$F$23</f>
        <v>951.94706047</v>
      </c>
      <c r="C29" s="37">
        <f>SUMIFS(СВЦЭМ!$D$34:$D$777,СВЦЭМ!$A$34:$A$777,$A29,СВЦЭМ!$B$34:$B$777,C$11)+'СЕТ СН'!$F$11+СВЦЭМ!$D$10+'СЕТ СН'!$F$6-'СЕТ СН'!$F$23</f>
        <v>975.22213959999999</v>
      </c>
      <c r="D29" s="37">
        <f>SUMIFS(СВЦЭМ!$D$34:$D$777,СВЦЭМ!$A$34:$A$777,$A29,СВЦЭМ!$B$34:$B$777,D$11)+'СЕТ СН'!$F$11+СВЦЭМ!$D$10+'СЕТ СН'!$F$6-'СЕТ СН'!$F$23</f>
        <v>1015.3922456800001</v>
      </c>
      <c r="E29" s="37">
        <f>SUMIFS(СВЦЭМ!$D$34:$D$777,СВЦЭМ!$A$34:$A$777,$A29,СВЦЭМ!$B$34:$B$777,E$11)+'СЕТ СН'!$F$11+СВЦЭМ!$D$10+'СЕТ СН'!$F$6-'СЕТ СН'!$F$23</f>
        <v>1023.6829077800001</v>
      </c>
      <c r="F29" s="37">
        <f>SUMIFS(СВЦЭМ!$D$34:$D$777,СВЦЭМ!$A$34:$A$777,$A29,СВЦЭМ!$B$34:$B$777,F$11)+'СЕТ СН'!$F$11+СВЦЭМ!$D$10+'СЕТ СН'!$F$6-'СЕТ СН'!$F$23</f>
        <v>1022.4723447900001</v>
      </c>
      <c r="G29" s="37">
        <f>SUMIFS(СВЦЭМ!$D$34:$D$777,СВЦЭМ!$A$34:$A$777,$A29,СВЦЭМ!$B$34:$B$777,G$11)+'СЕТ СН'!$F$11+СВЦЭМ!$D$10+'СЕТ СН'!$F$6-'СЕТ СН'!$F$23</f>
        <v>997.36303797999994</v>
      </c>
      <c r="H29" s="37">
        <f>SUMIFS(СВЦЭМ!$D$34:$D$777,СВЦЭМ!$A$34:$A$777,$A29,СВЦЭМ!$B$34:$B$777,H$11)+'СЕТ СН'!$F$11+СВЦЭМ!$D$10+'СЕТ СН'!$F$6-'СЕТ СН'!$F$23</f>
        <v>981.98568069999988</v>
      </c>
      <c r="I29" s="37">
        <f>SUMIFS(СВЦЭМ!$D$34:$D$777,СВЦЭМ!$A$34:$A$777,$A29,СВЦЭМ!$B$34:$B$777,I$11)+'СЕТ СН'!$F$11+СВЦЭМ!$D$10+'СЕТ СН'!$F$6-'СЕТ СН'!$F$23</f>
        <v>990.29886811000006</v>
      </c>
      <c r="J29" s="37">
        <f>SUMIFS(СВЦЭМ!$D$34:$D$777,СВЦЭМ!$A$34:$A$777,$A29,СВЦЭМ!$B$34:$B$777,J$11)+'СЕТ СН'!$F$11+СВЦЭМ!$D$10+'СЕТ СН'!$F$6-'СЕТ СН'!$F$23</f>
        <v>913.29879566</v>
      </c>
      <c r="K29" s="37">
        <f>SUMIFS(СВЦЭМ!$D$34:$D$777,СВЦЭМ!$A$34:$A$777,$A29,СВЦЭМ!$B$34:$B$777,K$11)+'СЕТ СН'!$F$11+СВЦЭМ!$D$10+'СЕТ СН'!$F$6-'СЕТ СН'!$F$23</f>
        <v>830.37920787999997</v>
      </c>
      <c r="L29" s="37">
        <f>SUMIFS(СВЦЭМ!$D$34:$D$777,СВЦЭМ!$A$34:$A$777,$A29,СВЦЭМ!$B$34:$B$777,L$11)+'СЕТ СН'!$F$11+СВЦЭМ!$D$10+'СЕТ СН'!$F$6-'СЕТ СН'!$F$23</f>
        <v>758.82323973999996</v>
      </c>
      <c r="M29" s="37">
        <f>SUMIFS(СВЦЭМ!$D$34:$D$777,СВЦЭМ!$A$34:$A$777,$A29,СВЦЭМ!$B$34:$B$777,M$11)+'СЕТ СН'!$F$11+СВЦЭМ!$D$10+'СЕТ СН'!$F$6-'СЕТ СН'!$F$23</f>
        <v>721.71563233000006</v>
      </c>
      <c r="N29" s="37">
        <f>SUMIFS(СВЦЭМ!$D$34:$D$777,СВЦЭМ!$A$34:$A$777,$A29,СВЦЭМ!$B$34:$B$777,N$11)+'СЕТ СН'!$F$11+СВЦЭМ!$D$10+'СЕТ СН'!$F$6-'СЕТ СН'!$F$23</f>
        <v>720.94039438000004</v>
      </c>
      <c r="O29" s="37">
        <f>SUMIFS(СВЦЭМ!$D$34:$D$777,СВЦЭМ!$A$34:$A$777,$A29,СВЦЭМ!$B$34:$B$777,O$11)+'СЕТ СН'!$F$11+СВЦЭМ!$D$10+'СЕТ СН'!$F$6-'СЕТ СН'!$F$23</f>
        <v>721.87211679000006</v>
      </c>
      <c r="P29" s="37">
        <f>SUMIFS(СВЦЭМ!$D$34:$D$777,СВЦЭМ!$A$34:$A$777,$A29,СВЦЭМ!$B$34:$B$777,P$11)+'СЕТ СН'!$F$11+СВЦЭМ!$D$10+'СЕТ СН'!$F$6-'СЕТ СН'!$F$23</f>
        <v>704.01092192999999</v>
      </c>
      <c r="Q29" s="37">
        <f>SUMIFS(СВЦЭМ!$D$34:$D$777,СВЦЭМ!$A$34:$A$777,$A29,СВЦЭМ!$B$34:$B$777,Q$11)+'СЕТ СН'!$F$11+СВЦЭМ!$D$10+'СЕТ СН'!$F$6-'СЕТ СН'!$F$23</f>
        <v>692.86808887000007</v>
      </c>
      <c r="R29" s="37">
        <f>SUMIFS(СВЦЭМ!$D$34:$D$777,СВЦЭМ!$A$34:$A$777,$A29,СВЦЭМ!$B$34:$B$777,R$11)+'СЕТ СН'!$F$11+СВЦЭМ!$D$10+'СЕТ СН'!$F$6-'СЕТ СН'!$F$23</f>
        <v>694.5592415000001</v>
      </c>
      <c r="S29" s="37">
        <f>SUMIFS(СВЦЭМ!$D$34:$D$777,СВЦЭМ!$A$34:$A$777,$A29,СВЦЭМ!$B$34:$B$777,S$11)+'СЕТ СН'!$F$11+СВЦЭМ!$D$10+'СЕТ СН'!$F$6-'СЕТ СН'!$F$23</f>
        <v>698.04188978000002</v>
      </c>
      <c r="T29" s="37">
        <f>SUMIFS(СВЦЭМ!$D$34:$D$777,СВЦЭМ!$A$34:$A$777,$A29,СВЦЭМ!$B$34:$B$777,T$11)+'СЕТ СН'!$F$11+СВЦЭМ!$D$10+'СЕТ СН'!$F$6-'СЕТ СН'!$F$23</f>
        <v>721.47858984000004</v>
      </c>
      <c r="U29" s="37">
        <f>SUMIFS(СВЦЭМ!$D$34:$D$777,СВЦЭМ!$A$34:$A$777,$A29,СВЦЭМ!$B$34:$B$777,U$11)+'СЕТ СН'!$F$11+СВЦЭМ!$D$10+'СЕТ СН'!$F$6-'СЕТ СН'!$F$23</f>
        <v>753.82457217000001</v>
      </c>
      <c r="V29" s="37">
        <f>SUMIFS(СВЦЭМ!$D$34:$D$777,СВЦЭМ!$A$34:$A$777,$A29,СВЦЭМ!$B$34:$B$777,V$11)+'СЕТ СН'!$F$11+СВЦЭМ!$D$10+'СЕТ СН'!$F$6-'СЕТ СН'!$F$23</f>
        <v>756.55545185999995</v>
      </c>
      <c r="W29" s="37">
        <f>SUMIFS(СВЦЭМ!$D$34:$D$777,СВЦЭМ!$A$34:$A$777,$A29,СВЦЭМ!$B$34:$B$777,W$11)+'СЕТ СН'!$F$11+СВЦЭМ!$D$10+'СЕТ СН'!$F$6-'СЕТ СН'!$F$23</f>
        <v>830.99489132000008</v>
      </c>
      <c r="X29" s="37">
        <f>SUMIFS(СВЦЭМ!$D$34:$D$777,СВЦЭМ!$A$34:$A$777,$A29,СВЦЭМ!$B$34:$B$777,X$11)+'СЕТ СН'!$F$11+СВЦЭМ!$D$10+'СЕТ СН'!$F$6-'СЕТ СН'!$F$23</f>
        <v>901.35779480999986</v>
      </c>
      <c r="Y29" s="37">
        <f>SUMIFS(СВЦЭМ!$D$34:$D$777,СВЦЭМ!$A$34:$A$777,$A29,СВЦЭМ!$B$34:$B$777,Y$11)+'СЕТ СН'!$F$11+СВЦЭМ!$D$10+'СЕТ СН'!$F$6-'СЕТ СН'!$F$23</f>
        <v>939.95496097</v>
      </c>
    </row>
    <row r="30" spans="1:25" ht="15.75" x14ac:dyDescent="0.2">
      <c r="A30" s="36">
        <f t="shared" si="0"/>
        <v>43027</v>
      </c>
      <c r="B30" s="37">
        <f>SUMIFS(СВЦЭМ!$D$34:$D$777,СВЦЭМ!$A$34:$A$777,$A30,СВЦЭМ!$B$34:$B$777,B$11)+'СЕТ СН'!$F$11+СВЦЭМ!$D$10+'СЕТ СН'!$F$6-'СЕТ СН'!$F$23</f>
        <v>930.28284057999986</v>
      </c>
      <c r="C30" s="37">
        <f>SUMIFS(СВЦЭМ!$D$34:$D$777,СВЦЭМ!$A$34:$A$777,$A30,СВЦЭМ!$B$34:$B$777,C$11)+'СЕТ СН'!$F$11+СВЦЭМ!$D$10+'СЕТ СН'!$F$6-'СЕТ СН'!$F$23</f>
        <v>924.01528621000011</v>
      </c>
      <c r="D30" s="37">
        <f>SUMIFS(СВЦЭМ!$D$34:$D$777,СВЦЭМ!$A$34:$A$777,$A30,СВЦЭМ!$B$34:$B$777,D$11)+'СЕТ СН'!$F$11+СВЦЭМ!$D$10+'СЕТ СН'!$F$6-'СЕТ СН'!$F$23</f>
        <v>963.37606032999997</v>
      </c>
      <c r="E30" s="37">
        <f>SUMIFS(СВЦЭМ!$D$34:$D$777,СВЦЭМ!$A$34:$A$777,$A30,СВЦЭМ!$B$34:$B$777,E$11)+'СЕТ СН'!$F$11+СВЦЭМ!$D$10+'СЕТ СН'!$F$6-'СЕТ СН'!$F$23</f>
        <v>967.80390994999993</v>
      </c>
      <c r="F30" s="37">
        <f>SUMIFS(СВЦЭМ!$D$34:$D$777,СВЦЭМ!$A$34:$A$777,$A30,СВЦЭМ!$B$34:$B$777,F$11)+'СЕТ СН'!$F$11+СВЦЭМ!$D$10+'СЕТ СН'!$F$6-'СЕТ СН'!$F$23</f>
        <v>970.89309260999994</v>
      </c>
      <c r="G30" s="37">
        <f>SUMIFS(СВЦЭМ!$D$34:$D$777,СВЦЭМ!$A$34:$A$777,$A30,СВЦЭМ!$B$34:$B$777,G$11)+'СЕТ СН'!$F$11+СВЦЭМ!$D$10+'СЕТ СН'!$F$6-'СЕТ СН'!$F$23</f>
        <v>947.82808399999999</v>
      </c>
      <c r="H30" s="37">
        <f>SUMIFS(СВЦЭМ!$D$34:$D$777,СВЦЭМ!$A$34:$A$777,$A30,СВЦЭМ!$B$34:$B$777,H$11)+'СЕТ СН'!$F$11+СВЦЭМ!$D$10+'СЕТ СН'!$F$6-'СЕТ СН'!$F$23</f>
        <v>947.18886017999989</v>
      </c>
      <c r="I30" s="37">
        <f>SUMIFS(СВЦЭМ!$D$34:$D$777,СВЦЭМ!$A$34:$A$777,$A30,СВЦЭМ!$B$34:$B$777,I$11)+'СЕТ СН'!$F$11+СВЦЭМ!$D$10+'СЕТ СН'!$F$6-'СЕТ СН'!$F$23</f>
        <v>946.52599613000007</v>
      </c>
      <c r="J30" s="37">
        <f>SUMIFS(СВЦЭМ!$D$34:$D$777,СВЦЭМ!$A$34:$A$777,$A30,СВЦЭМ!$B$34:$B$777,J$11)+'СЕТ СН'!$F$11+СВЦЭМ!$D$10+'СЕТ СН'!$F$6-'СЕТ СН'!$F$23</f>
        <v>888.31137779999995</v>
      </c>
      <c r="K30" s="37">
        <f>SUMIFS(СВЦЭМ!$D$34:$D$777,СВЦЭМ!$A$34:$A$777,$A30,СВЦЭМ!$B$34:$B$777,K$11)+'СЕТ СН'!$F$11+СВЦЭМ!$D$10+'СЕТ СН'!$F$6-'СЕТ СН'!$F$23</f>
        <v>859.94942958000001</v>
      </c>
      <c r="L30" s="37">
        <f>SUMIFS(СВЦЭМ!$D$34:$D$777,СВЦЭМ!$A$34:$A$777,$A30,СВЦЭМ!$B$34:$B$777,L$11)+'СЕТ СН'!$F$11+СВЦЭМ!$D$10+'СЕТ СН'!$F$6-'СЕТ СН'!$F$23</f>
        <v>808.78375668000012</v>
      </c>
      <c r="M30" s="37">
        <f>SUMIFS(СВЦЭМ!$D$34:$D$777,СВЦЭМ!$A$34:$A$777,$A30,СВЦЭМ!$B$34:$B$777,M$11)+'СЕТ СН'!$F$11+СВЦЭМ!$D$10+'СЕТ СН'!$F$6-'СЕТ СН'!$F$23</f>
        <v>798.87338239999985</v>
      </c>
      <c r="N30" s="37">
        <f>SUMIFS(СВЦЭМ!$D$34:$D$777,СВЦЭМ!$A$34:$A$777,$A30,СВЦЭМ!$B$34:$B$777,N$11)+'СЕТ СН'!$F$11+СВЦЭМ!$D$10+'СЕТ СН'!$F$6-'СЕТ СН'!$F$23</f>
        <v>787.37227762999987</v>
      </c>
      <c r="O30" s="37">
        <f>SUMIFS(СВЦЭМ!$D$34:$D$777,СВЦЭМ!$A$34:$A$777,$A30,СВЦЭМ!$B$34:$B$777,O$11)+'СЕТ СН'!$F$11+СВЦЭМ!$D$10+'СЕТ СН'!$F$6-'СЕТ СН'!$F$23</f>
        <v>787.76895307000018</v>
      </c>
      <c r="P30" s="37">
        <f>SUMIFS(СВЦЭМ!$D$34:$D$777,СВЦЭМ!$A$34:$A$777,$A30,СВЦЭМ!$B$34:$B$777,P$11)+'СЕТ СН'!$F$11+СВЦЭМ!$D$10+'СЕТ СН'!$F$6-'СЕТ СН'!$F$23</f>
        <v>780.19754505000014</v>
      </c>
      <c r="Q30" s="37">
        <f>SUMIFS(СВЦЭМ!$D$34:$D$777,СВЦЭМ!$A$34:$A$777,$A30,СВЦЭМ!$B$34:$B$777,Q$11)+'СЕТ СН'!$F$11+СВЦЭМ!$D$10+'СЕТ СН'!$F$6-'СЕТ СН'!$F$23</f>
        <v>775.12774116000014</v>
      </c>
      <c r="R30" s="37">
        <f>SUMIFS(СВЦЭМ!$D$34:$D$777,СВЦЭМ!$A$34:$A$777,$A30,СВЦЭМ!$B$34:$B$777,R$11)+'СЕТ СН'!$F$11+СВЦЭМ!$D$10+'СЕТ СН'!$F$6-'СЕТ СН'!$F$23</f>
        <v>774.01671882999995</v>
      </c>
      <c r="S30" s="37">
        <f>SUMIFS(СВЦЭМ!$D$34:$D$777,СВЦЭМ!$A$34:$A$777,$A30,СВЦЭМ!$B$34:$B$777,S$11)+'СЕТ СН'!$F$11+СВЦЭМ!$D$10+'СЕТ СН'!$F$6-'СЕТ СН'!$F$23</f>
        <v>789.65259446999994</v>
      </c>
      <c r="T30" s="37">
        <f>SUMIFS(СВЦЭМ!$D$34:$D$777,СВЦЭМ!$A$34:$A$777,$A30,СВЦЭМ!$B$34:$B$777,T$11)+'СЕТ СН'!$F$11+СВЦЭМ!$D$10+'СЕТ СН'!$F$6-'СЕТ СН'!$F$23</f>
        <v>827.08106249000002</v>
      </c>
      <c r="U30" s="37">
        <f>SUMIFS(СВЦЭМ!$D$34:$D$777,СВЦЭМ!$A$34:$A$777,$A30,СВЦЭМ!$B$34:$B$777,U$11)+'СЕТ СН'!$F$11+СВЦЭМ!$D$10+'СЕТ СН'!$F$6-'СЕТ СН'!$F$23</f>
        <v>853.20678165999993</v>
      </c>
      <c r="V30" s="37">
        <f>SUMIFS(СВЦЭМ!$D$34:$D$777,СВЦЭМ!$A$34:$A$777,$A30,СВЦЭМ!$B$34:$B$777,V$11)+'СЕТ СН'!$F$11+СВЦЭМ!$D$10+'СЕТ СН'!$F$6-'СЕТ СН'!$F$23</f>
        <v>842.38322875000017</v>
      </c>
      <c r="W30" s="37">
        <f>SUMIFS(СВЦЭМ!$D$34:$D$777,СВЦЭМ!$A$34:$A$777,$A30,СВЦЭМ!$B$34:$B$777,W$11)+'СЕТ СН'!$F$11+СВЦЭМ!$D$10+'СЕТ СН'!$F$6-'СЕТ СН'!$F$23</f>
        <v>860.31646989000001</v>
      </c>
      <c r="X30" s="37">
        <f>SUMIFS(СВЦЭМ!$D$34:$D$777,СВЦЭМ!$A$34:$A$777,$A30,СВЦЭМ!$B$34:$B$777,X$11)+'СЕТ СН'!$F$11+СВЦЭМ!$D$10+'СЕТ СН'!$F$6-'СЕТ СН'!$F$23</f>
        <v>907.08153369000001</v>
      </c>
      <c r="Y30" s="37">
        <f>SUMIFS(СВЦЭМ!$D$34:$D$777,СВЦЭМ!$A$34:$A$777,$A30,СВЦЭМ!$B$34:$B$777,Y$11)+'СЕТ СН'!$F$11+СВЦЭМ!$D$10+'СЕТ СН'!$F$6-'СЕТ СН'!$F$23</f>
        <v>944.8998622900001</v>
      </c>
    </row>
    <row r="31" spans="1:25" ht="15.75" x14ac:dyDescent="0.2">
      <c r="A31" s="36">
        <f t="shared" si="0"/>
        <v>43028</v>
      </c>
      <c r="B31" s="37">
        <f>SUMIFS(СВЦЭМ!$D$34:$D$777,СВЦЭМ!$A$34:$A$777,$A31,СВЦЭМ!$B$34:$B$777,B$11)+'СЕТ СН'!$F$11+СВЦЭМ!$D$10+'СЕТ СН'!$F$6-'СЕТ СН'!$F$23</f>
        <v>986.82962590000011</v>
      </c>
      <c r="C31" s="37">
        <f>SUMIFS(СВЦЭМ!$D$34:$D$777,СВЦЭМ!$A$34:$A$777,$A31,СВЦЭМ!$B$34:$B$777,C$11)+'СЕТ СН'!$F$11+СВЦЭМ!$D$10+'СЕТ СН'!$F$6-'СЕТ СН'!$F$23</f>
        <v>983.73577284999988</v>
      </c>
      <c r="D31" s="37">
        <f>SUMIFS(СВЦЭМ!$D$34:$D$777,СВЦЭМ!$A$34:$A$777,$A31,СВЦЭМ!$B$34:$B$777,D$11)+'СЕТ СН'!$F$11+СВЦЭМ!$D$10+'СЕТ СН'!$F$6-'СЕТ СН'!$F$23</f>
        <v>985.15009628000007</v>
      </c>
      <c r="E31" s="37">
        <f>SUMIFS(СВЦЭМ!$D$34:$D$777,СВЦЭМ!$A$34:$A$777,$A31,СВЦЭМ!$B$34:$B$777,E$11)+'СЕТ СН'!$F$11+СВЦЭМ!$D$10+'СЕТ СН'!$F$6-'СЕТ СН'!$F$23</f>
        <v>982.95152372000007</v>
      </c>
      <c r="F31" s="37">
        <f>SUMIFS(СВЦЭМ!$D$34:$D$777,СВЦЭМ!$A$34:$A$777,$A31,СВЦЭМ!$B$34:$B$777,F$11)+'СЕТ СН'!$F$11+СВЦЭМ!$D$10+'СЕТ СН'!$F$6-'СЕТ СН'!$F$23</f>
        <v>986.70230113000002</v>
      </c>
      <c r="G31" s="37">
        <f>SUMIFS(СВЦЭМ!$D$34:$D$777,СВЦЭМ!$A$34:$A$777,$A31,СВЦЭМ!$B$34:$B$777,G$11)+'СЕТ СН'!$F$11+СВЦЭМ!$D$10+'СЕТ СН'!$F$6-'СЕТ СН'!$F$23</f>
        <v>985.75159527000005</v>
      </c>
      <c r="H31" s="37">
        <f>SUMIFS(СВЦЭМ!$D$34:$D$777,СВЦЭМ!$A$34:$A$777,$A31,СВЦЭМ!$B$34:$B$777,H$11)+'СЕТ СН'!$F$11+СВЦЭМ!$D$10+'СЕТ СН'!$F$6-'СЕТ СН'!$F$23</f>
        <v>990.89395108000008</v>
      </c>
      <c r="I31" s="37">
        <f>SUMIFS(СВЦЭМ!$D$34:$D$777,СВЦЭМ!$A$34:$A$777,$A31,СВЦЭМ!$B$34:$B$777,I$11)+'СЕТ СН'!$F$11+СВЦЭМ!$D$10+'СЕТ СН'!$F$6-'СЕТ СН'!$F$23</f>
        <v>971.83284294000009</v>
      </c>
      <c r="J31" s="37">
        <f>SUMIFS(СВЦЭМ!$D$34:$D$777,СВЦЭМ!$A$34:$A$777,$A31,СВЦЭМ!$B$34:$B$777,J$11)+'СЕТ СН'!$F$11+СВЦЭМ!$D$10+'СЕТ СН'!$F$6-'СЕТ СН'!$F$23</f>
        <v>925.82144974000016</v>
      </c>
      <c r="K31" s="37">
        <f>SUMIFS(СВЦЭМ!$D$34:$D$777,СВЦЭМ!$A$34:$A$777,$A31,СВЦЭМ!$B$34:$B$777,K$11)+'СЕТ СН'!$F$11+СВЦЭМ!$D$10+'СЕТ СН'!$F$6-'СЕТ СН'!$F$23</f>
        <v>865.49836501000004</v>
      </c>
      <c r="L31" s="37">
        <f>SUMIFS(СВЦЭМ!$D$34:$D$777,СВЦЭМ!$A$34:$A$777,$A31,СВЦЭМ!$B$34:$B$777,L$11)+'СЕТ СН'!$F$11+СВЦЭМ!$D$10+'СЕТ СН'!$F$6-'СЕТ СН'!$F$23</f>
        <v>815.20309985000017</v>
      </c>
      <c r="M31" s="37">
        <f>SUMIFS(СВЦЭМ!$D$34:$D$777,СВЦЭМ!$A$34:$A$777,$A31,СВЦЭМ!$B$34:$B$777,M$11)+'СЕТ СН'!$F$11+СВЦЭМ!$D$10+'СЕТ СН'!$F$6-'СЕТ СН'!$F$23</f>
        <v>799.81427114999997</v>
      </c>
      <c r="N31" s="37">
        <f>SUMIFS(СВЦЭМ!$D$34:$D$777,СВЦЭМ!$A$34:$A$777,$A31,СВЦЭМ!$B$34:$B$777,N$11)+'СЕТ СН'!$F$11+СВЦЭМ!$D$10+'СЕТ СН'!$F$6-'СЕТ СН'!$F$23</f>
        <v>791.97424256999989</v>
      </c>
      <c r="O31" s="37">
        <f>SUMIFS(СВЦЭМ!$D$34:$D$777,СВЦЭМ!$A$34:$A$777,$A31,СВЦЭМ!$B$34:$B$777,O$11)+'СЕТ СН'!$F$11+СВЦЭМ!$D$10+'СЕТ СН'!$F$6-'СЕТ СН'!$F$23</f>
        <v>790.40044434000015</v>
      </c>
      <c r="P31" s="37">
        <f>SUMIFS(СВЦЭМ!$D$34:$D$777,СВЦЭМ!$A$34:$A$777,$A31,СВЦЭМ!$B$34:$B$777,P$11)+'СЕТ СН'!$F$11+СВЦЭМ!$D$10+'СЕТ СН'!$F$6-'СЕТ СН'!$F$23</f>
        <v>802.29648240000006</v>
      </c>
      <c r="Q31" s="37">
        <f>SUMIFS(СВЦЭМ!$D$34:$D$777,СВЦЭМ!$A$34:$A$777,$A31,СВЦЭМ!$B$34:$B$777,Q$11)+'СЕТ СН'!$F$11+СВЦЭМ!$D$10+'СЕТ СН'!$F$6-'СЕТ СН'!$F$23</f>
        <v>818.5824001200001</v>
      </c>
      <c r="R31" s="37">
        <f>SUMIFS(СВЦЭМ!$D$34:$D$777,СВЦЭМ!$A$34:$A$777,$A31,СВЦЭМ!$B$34:$B$777,R$11)+'СЕТ СН'!$F$11+СВЦЭМ!$D$10+'СЕТ СН'!$F$6-'СЕТ СН'!$F$23</f>
        <v>815.86128744000007</v>
      </c>
      <c r="S31" s="37">
        <f>SUMIFS(СВЦЭМ!$D$34:$D$777,СВЦЭМ!$A$34:$A$777,$A31,СВЦЭМ!$B$34:$B$777,S$11)+'СЕТ СН'!$F$11+СВЦЭМ!$D$10+'СЕТ СН'!$F$6-'СЕТ СН'!$F$23</f>
        <v>818.39616094999997</v>
      </c>
      <c r="T31" s="37">
        <f>SUMIFS(СВЦЭМ!$D$34:$D$777,СВЦЭМ!$A$34:$A$777,$A31,СВЦЭМ!$B$34:$B$777,T$11)+'СЕТ СН'!$F$11+СВЦЭМ!$D$10+'СЕТ СН'!$F$6-'СЕТ СН'!$F$23</f>
        <v>832.72951853000018</v>
      </c>
      <c r="U31" s="37">
        <f>SUMIFS(СВЦЭМ!$D$34:$D$777,СВЦЭМ!$A$34:$A$777,$A31,СВЦЭМ!$B$34:$B$777,U$11)+'СЕТ СН'!$F$11+СВЦЭМ!$D$10+'СЕТ СН'!$F$6-'СЕТ СН'!$F$23</f>
        <v>854.08039525000004</v>
      </c>
      <c r="V31" s="37">
        <f>SUMIFS(СВЦЭМ!$D$34:$D$777,СВЦЭМ!$A$34:$A$777,$A31,СВЦЭМ!$B$34:$B$777,V$11)+'СЕТ СН'!$F$11+СВЦЭМ!$D$10+'СЕТ СН'!$F$6-'СЕТ СН'!$F$23</f>
        <v>856.77089159999991</v>
      </c>
      <c r="W31" s="37">
        <f>SUMIFS(СВЦЭМ!$D$34:$D$777,СВЦЭМ!$A$34:$A$777,$A31,СВЦЭМ!$B$34:$B$777,W$11)+'СЕТ СН'!$F$11+СВЦЭМ!$D$10+'СЕТ СН'!$F$6-'СЕТ СН'!$F$23</f>
        <v>902.32092293000005</v>
      </c>
      <c r="X31" s="37">
        <f>SUMIFS(СВЦЭМ!$D$34:$D$777,СВЦЭМ!$A$34:$A$777,$A31,СВЦЭМ!$B$34:$B$777,X$11)+'СЕТ СН'!$F$11+СВЦЭМ!$D$10+'СЕТ СН'!$F$6-'СЕТ СН'!$F$23</f>
        <v>929.90767251000011</v>
      </c>
      <c r="Y31" s="37">
        <f>SUMIFS(СВЦЭМ!$D$34:$D$777,СВЦЭМ!$A$34:$A$777,$A31,СВЦЭМ!$B$34:$B$777,Y$11)+'СЕТ СН'!$F$11+СВЦЭМ!$D$10+'СЕТ СН'!$F$6-'СЕТ СН'!$F$23</f>
        <v>976.37112624999986</v>
      </c>
    </row>
    <row r="32" spans="1:25" ht="15.75" x14ac:dyDescent="0.2">
      <c r="A32" s="36">
        <f t="shared" si="0"/>
        <v>43029</v>
      </c>
      <c r="B32" s="37">
        <f>SUMIFS(СВЦЭМ!$D$34:$D$777,СВЦЭМ!$A$34:$A$777,$A32,СВЦЭМ!$B$34:$B$777,B$11)+'СЕТ СН'!$F$11+СВЦЭМ!$D$10+'СЕТ СН'!$F$6-'СЕТ СН'!$F$23</f>
        <v>995.25653660000012</v>
      </c>
      <c r="C32" s="37">
        <f>SUMIFS(СВЦЭМ!$D$34:$D$777,СВЦЭМ!$A$34:$A$777,$A32,СВЦЭМ!$B$34:$B$777,C$11)+'СЕТ СН'!$F$11+СВЦЭМ!$D$10+'СЕТ СН'!$F$6-'СЕТ СН'!$F$23</f>
        <v>1033.6220242100001</v>
      </c>
      <c r="D32" s="37">
        <f>SUMIFS(СВЦЭМ!$D$34:$D$777,СВЦЭМ!$A$34:$A$777,$A32,СВЦЭМ!$B$34:$B$777,D$11)+'СЕТ СН'!$F$11+СВЦЭМ!$D$10+'СЕТ СН'!$F$6-'СЕТ СН'!$F$23</f>
        <v>1023.53595511</v>
      </c>
      <c r="E32" s="37">
        <f>SUMIFS(СВЦЭМ!$D$34:$D$777,СВЦЭМ!$A$34:$A$777,$A32,СВЦЭМ!$B$34:$B$777,E$11)+'СЕТ СН'!$F$11+СВЦЭМ!$D$10+'СЕТ СН'!$F$6-'СЕТ СН'!$F$23</f>
        <v>1040.10274439</v>
      </c>
      <c r="F32" s="37">
        <f>SUMIFS(СВЦЭМ!$D$34:$D$777,СВЦЭМ!$A$34:$A$777,$A32,СВЦЭМ!$B$34:$B$777,F$11)+'СЕТ СН'!$F$11+СВЦЭМ!$D$10+'СЕТ СН'!$F$6-'СЕТ СН'!$F$23</f>
        <v>1048.7385703</v>
      </c>
      <c r="G32" s="37">
        <f>SUMIFS(СВЦЭМ!$D$34:$D$777,СВЦЭМ!$A$34:$A$777,$A32,СВЦЭМ!$B$34:$B$777,G$11)+'СЕТ СН'!$F$11+СВЦЭМ!$D$10+'СЕТ СН'!$F$6-'СЕТ СН'!$F$23</f>
        <v>1035.5583289200001</v>
      </c>
      <c r="H32" s="37">
        <f>SUMIFS(СВЦЭМ!$D$34:$D$777,СВЦЭМ!$A$34:$A$777,$A32,СВЦЭМ!$B$34:$B$777,H$11)+'СЕТ СН'!$F$11+СВЦЭМ!$D$10+'СЕТ СН'!$F$6-'СЕТ СН'!$F$23</f>
        <v>980.36426787000005</v>
      </c>
      <c r="I32" s="37">
        <f>SUMIFS(СВЦЭМ!$D$34:$D$777,СВЦЭМ!$A$34:$A$777,$A32,СВЦЭМ!$B$34:$B$777,I$11)+'СЕТ СН'!$F$11+СВЦЭМ!$D$10+'СЕТ СН'!$F$6-'СЕТ СН'!$F$23</f>
        <v>936.53270705999989</v>
      </c>
      <c r="J32" s="37">
        <f>SUMIFS(СВЦЭМ!$D$34:$D$777,СВЦЭМ!$A$34:$A$777,$A32,СВЦЭМ!$B$34:$B$777,J$11)+'СЕТ СН'!$F$11+СВЦЭМ!$D$10+'СЕТ СН'!$F$6-'СЕТ СН'!$F$23</f>
        <v>902.06155404000015</v>
      </c>
      <c r="K32" s="37">
        <f>SUMIFS(СВЦЭМ!$D$34:$D$777,СВЦЭМ!$A$34:$A$777,$A32,СВЦЭМ!$B$34:$B$777,K$11)+'СЕТ СН'!$F$11+СВЦЭМ!$D$10+'СЕТ СН'!$F$6-'СЕТ СН'!$F$23</f>
        <v>834.95092632000001</v>
      </c>
      <c r="L32" s="37">
        <f>SUMIFS(СВЦЭМ!$D$34:$D$777,СВЦЭМ!$A$34:$A$777,$A32,СВЦЭМ!$B$34:$B$777,L$11)+'СЕТ СН'!$F$11+СВЦЭМ!$D$10+'СЕТ СН'!$F$6-'СЕТ СН'!$F$23</f>
        <v>812.58082088000015</v>
      </c>
      <c r="M32" s="37">
        <f>SUMIFS(СВЦЭМ!$D$34:$D$777,СВЦЭМ!$A$34:$A$777,$A32,СВЦЭМ!$B$34:$B$777,M$11)+'СЕТ СН'!$F$11+СВЦЭМ!$D$10+'СЕТ СН'!$F$6-'СЕТ СН'!$F$23</f>
        <v>804.81250898999997</v>
      </c>
      <c r="N32" s="37">
        <f>SUMIFS(СВЦЭМ!$D$34:$D$777,СВЦЭМ!$A$34:$A$777,$A32,СВЦЭМ!$B$34:$B$777,N$11)+'СЕТ СН'!$F$11+СВЦЭМ!$D$10+'СЕТ СН'!$F$6-'СЕТ СН'!$F$23</f>
        <v>789.57997856999987</v>
      </c>
      <c r="O32" s="37">
        <f>SUMIFS(СВЦЭМ!$D$34:$D$777,СВЦЭМ!$A$34:$A$777,$A32,СВЦЭМ!$B$34:$B$777,O$11)+'СЕТ СН'!$F$11+СВЦЭМ!$D$10+'СЕТ СН'!$F$6-'СЕТ СН'!$F$23</f>
        <v>773.0672979200001</v>
      </c>
      <c r="P32" s="37">
        <f>SUMIFS(СВЦЭМ!$D$34:$D$777,СВЦЭМ!$A$34:$A$777,$A32,СВЦЭМ!$B$34:$B$777,P$11)+'СЕТ СН'!$F$11+СВЦЭМ!$D$10+'СЕТ СН'!$F$6-'СЕТ СН'!$F$23</f>
        <v>762.75280012999997</v>
      </c>
      <c r="Q32" s="37">
        <f>SUMIFS(СВЦЭМ!$D$34:$D$777,СВЦЭМ!$A$34:$A$777,$A32,СВЦЭМ!$B$34:$B$777,Q$11)+'СЕТ СН'!$F$11+СВЦЭМ!$D$10+'СЕТ СН'!$F$6-'СЕТ СН'!$F$23</f>
        <v>770.30124639000019</v>
      </c>
      <c r="R32" s="37">
        <f>SUMIFS(СВЦЭМ!$D$34:$D$777,СВЦЭМ!$A$34:$A$777,$A32,СВЦЭМ!$B$34:$B$777,R$11)+'СЕТ СН'!$F$11+СВЦЭМ!$D$10+'СЕТ СН'!$F$6-'СЕТ СН'!$F$23</f>
        <v>774.15776884999991</v>
      </c>
      <c r="S32" s="37">
        <f>SUMIFS(СВЦЭМ!$D$34:$D$777,СВЦЭМ!$A$34:$A$777,$A32,СВЦЭМ!$B$34:$B$777,S$11)+'СЕТ СН'!$F$11+СВЦЭМ!$D$10+'СЕТ СН'!$F$6-'СЕТ СН'!$F$23</f>
        <v>786.71105924000017</v>
      </c>
      <c r="T32" s="37">
        <f>SUMIFS(СВЦЭМ!$D$34:$D$777,СВЦЭМ!$A$34:$A$777,$A32,СВЦЭМ!$B$34:$B$777,T$11)+'СЕТ СН'!$F$11+СВЦЭМ!$D$10+'СЕТ СН'!$F$6-'СЕТ СН'!$F$23</f>
        <v>822.00231624000003</v>
      </c>
      <c r="U32" s="37">
        <f>SUMIFS(СВЦЭМ!$D$34:$D$777,СВЦЭМ!$A$34:$A$777,$A32,СВЦЭМ!$B$34:$B$777,U$11)+'СЕТ СН'!$F$11+СВЦЭМ!$D$10+'СЕТ СН'!$F$6-'СЕТ СН'!$F$23</f>
        <v>849.72729372000003</v>
      </c>
      <c r="V32" s="37">
        <f>SUMIFS(СВЦЭМ!$D$34:$D$777,СВЦЭМ!$A$34:$A$777,$A32,СВЦЭМ!$B$34:$B$777,V$11)+'СЕТ СН'!$F$11+СВЦЭМ!$D$10+'СЕТ СН'!$F$6-'СЕТ СН'!$F$23</f>
        <v>834.28277632999993</v>
      </c>
      <c r="W32" s="37">
        <f>SUMIFS(СВЦЭМ!$D$34:$D$777,СВЦЭМ!$A$34:$A$777,$A32,СВЦЭМ!$B$34:$B$777,W$11)+'СЕТ СН'!$F$11+СВЦЭМ!$D$10+'СЕТ СН'!$F$6-'СЕТ СН'!$F$23</f>
        <v>823.03236063999998</v>
      </c>
      <c r="X32" s="37">
        <f>SUMIFS(СВЦЭМ!$D$34:$D$777,СВЦЭМ!$A$34:$A$777,$A32,СВЦЭМ!$B$34:$B$777,X$11)+'СЕТ СН'!$F$11+СВЦЭМ!$D$10+'СЕТ СН'!$F$6-'СЕТ СН'!$F$23</f>
        <v>885.31384458000002</v>
      </c>
      <c r="Y32" s="37">
        <f>SUMIFS(СВЦЭМ!$D$34:$D$777,СВЦЭМ!$A$34:$A$777,$A32,СВЦЭМ!$B$34:$B$777,Y$11)+'СЕТ СН'!$F$11+СВЦЭМ!$D$10+'СЕТ СН'!$F$6-'СЕТ СН'!$F$23</f>
        <v>934.24271827000007</v>
      </c>
    </row>
    <row r="33" spans="1:27" ht="15.75" x14ac:dyDescent="0.2">
      <c r="A33" s="36">
        <f t="shared" si="0"/>
        <v>43030</v>
      </c>
      <c r="B33" s="37">
        <f>SUMIFS(СВЦЭМ!$D$34:$D$777,СВЦЭМ!$A$34:$A$777,$A33,СВЦЭМ!$B$34:$B$777,B$11)+'СЕТ СН'!$F$11+СВЦЭМ!$D$10+'СЕТ СН'!$F$6-'СЕТ СН'!$F$23</f>
        <v>1013.89844752</v>
      </c>
      <c r="C33" s="37">
        <f>SUMIFS(СВЦЭМ!$D$34:$D$777,СВЦЭМ!$A$34:$A$777,$A33,СВЦЭМ!$B$34:$B$777,C$11)+'СЕТ СН'!$F$11+СВЦЭМ!$D$10+'СЕТ СН'!$F$6-'СЕТ СН'!$F$23</f>
        <v>1078.14134274</v>
      </c>
      <c r="D33" s="37">
        <f>SUMIFS(СВЦЭМ!$D$34:$D$777,СВЦЭМ!$A$34:$A$777,$A33,СВЦЭМ!$B$34:$B$777,D$11)+'СЕТ СН'!$F$11+СВЦЭМ!$D$10+'СЕТ СН'!$F$6-'СЕТ СН'!$F$23</f>
        <v>1105.65927504</v>
      </c>
      <c r="E33" s="37">
        <f>SUMIFS(СВЦЭМ!$D$34:$D$777,СВЦЭМ!$A$34:$A$777,$A33,СВЦЭМ!$B$34:$B$777,E$11)+'СЕТ СН'!$F$11+СВЦЭМ!$D$10+'СЕТ СН'!$F$6-'СЕТ СН'!$F$23</f>
        <v>1128.3496592399999</v>
      </c>
      <c r="F33" s="37">
        <f>SUMIFS(СВЦЭМ!$D$34:$D$777,СВЦЭМ!$A$34:$A$777,$A33,СВЦЭМ!$B$34:$B$777,F$11)+'СЕТ СН'!$F$11+СВЦЭМ!$D$10+'СЕТ СН'!$F$6-'СЕТ СН'!$F$23</f>
        <v>1122.652922</v>
      </c>
      <c r="G33" s="37">
        <f>SUMIFS(СВЦЭМ!$D$34:$D$777,СВЦЭМ!$A$34:$A$777,$A33,СВЦЭМ!$B$34:$B$777,G$11)+'СЕТ СН'!$F$11+СВЦЭМ!$D$10+'СЕТ СН'!$F$6-'СЕТ СН'!$F$23</f>
        <v>1102.61747674</v>
      </c>
      <c r="H33" s="37">
        <f>SUMIFS(СВЦЭМ!$D$34:$D$777,СВЦЭМ!$A$34:$A$777,$A33,СВЦЭМ!$B$34:$B$777,H$11)+'СЕТ СН'!$F$11+СВЦЭМ!$D$10+'СЕТ СН'!$F$6-'СЕТ СН'!$F$23</f>
        <v>1072.0287470000001</v>
      </c>
      <c r="I33" s="37">
        <f>SUMIFS(СВЦЭМ!$D$34:$D$777,СВЦЭМ!$A$34:$A$777,$A33,СВЦЭМ!$B$34:$B$777,I$11)+'СЕТ СН'!$F$11+СВЦЭМ!$D$10+'СЕТ СН'!$F$6-'СЕТ СН'!$F$23</f>
        <v>1024.9183861900001</v>
      </c>
      <c r="J33" s="37">
        <f>SUMIFS(СВЦЭМ!$D$34:$D$777,СВЦЭМ!$A$34:$A$777,$A33,СВЦЭМ!$B$34:$B$777,J$11)+'СЕТ СН'!$F$11+СВЦЭМ!$D$10+'СЕТ СН'!$F$6-'СЕТ СН'!$F$23</f>
        <v>920.20375839999997</v>
      </c>
      <c r="K33" s="37">
        <f>SUMIFS(СВЦЭМ!$D$34:$D$777,СВЦЭМ!$A$34:$A$777,$A33,СВЦЭМ!$B$34:$B$777,K$11)+'СЕТ СН'!$F$11+СВЦЭМ!$D$10+'СЕТ СН'!$F$6-'СЕТ СН'!$F$23</f>
        <v>832.69201549000013</v>
      </c>
      <c r="L33" s="37">
        <f>SUMIFS(СВЦЭМ!$D$34:$D$777,СВЦЭМ!$A$34:$A$777,$A33,СВЦЭМ!$B$34:$B$777,L$11)+'СЕТ СН'!$F$11+СВЦЭМ!$D$10+'СЕТ СН'!$F$6-'СЕТ СН'!$F$23</f>
        <v>758.76521867999986</v>
      </c>
      <c r="M33" s="37">
        <f>SUMIFS(СВЦЭМ!$D$34:$D$777,СВЦЭМ!$A$34:$A$777,$A33,СВЦЭМ!$B$34:$B$777,M$11)+'СЕТ СН'!$F$11+СВЦЭМ!$D$10+'СЕТ СН'!$F$6-'СЕТ СН'!$F$23</f>
        <v>760.22739608999996</v>
      </c>
      <c r="N33" s="37">
        <f>SUMIFS(СВЦЭМ!$D$34:$D$777,СВЦЭМ!$A$34:$A$777,$A33,СВЦЭМ!$B$34:$B$777,N$11)+'СЕТ СН'!$F$11+СВЦЭМ!$D$10+'СЕТ СН'!$F$6-'СЕТ СН'!$F$23</f>
        <v>761.97083897000016</v>
      </c>
      <c r="O33" s="37">
        <f>SUMIFS(СВЦЭМ!$D$34:$D$777,СВЦЭМ!$A$34:$A$777,$A33,СВЦЭМ!$B$34:$B$777,O$11)+'СЕТ СН'!$F$11+СВЦЭМ!$D$10+'СЕТ СН'!$F$6-'СЕТ СН'!$F$23</f>
        <v>769.25359296000011</v>
      </c>
      <c r="P33" s="37">
        <f>SUMIFS(СВЦЭМ!$D$34:$D$777,СВЦЭМ!$A$34:$A$777,$A33,СВЦЭМ!$B$34:$B$777,P$11)+'СЕТ СН'!$F$11+СВЦЭМ!$D$10+'СЕТ СН'!$F$6-'СЕТ СН'!$F$23</f>
        <v>772.75313260000007</v>
      </c>
      <c r="Q33" s="37">
        <f>SUMIFS(СВЦЭМ!$D$34:$D$777,СВЦЭМ!$A$34:$A$777,$A33,СВЦЭМ!$B$34:$B$777,Q$11)+'СЕТ СН'!$F$11+СВЦЭМ!$D$10+'СЕТ СН'!$F$6-'СЕТ СН'!$F$23</f>
        <v>774.11589652999987</v>
      </c>
      <c r="R33" s="37">
        <f>SUMIFS(СВЦЭМ!$D$34:$D$777,СВЦЭМ!$A$34:$A$777,$A33,СВЦЭМ!$B$34:$B$777,R$11)+'СЕТ СН'!$F$11+СВЦЭМ!$D$10+'СЕТ СН'!$F$6-'СЕТ СН'!$F$23</f>
        <v>770.68951326000001</v>
      </c>
      <c r="S33" s="37">
        <f>SUMIFS(СВЦЭМ!$D$34:$D$777,СВЦЭМ!$A$34:$A$777,$A33,СВЦЭМ!$B$34:$B$777,S$11)+'СЕТ СН'!$F$11+СВЦЭМ!$D$10+'СЕТ СН'!$F$6-'СЕТ СН'!$F$23</f>
        <v>771.07963094000002</v>
      </c>
      <c r="T33" s="37">
        <f>SUMIFS(СВЦЭМ!$D$34:$D$777,СВЦЭМ!$A$34:$A$777,$A33,СВЦЭМ!$B$34:$B$777,T$11)+'СЕТ СН'!$F$11+СВЦЭМ!$D$10+'СЕТ СН'!$F$6-'СЕТ СН'!$F$23</f>
        <v>732.09132548000002</v>
      </c>
      <c r="U33" s="37">
        <f>SUMIFS(СВЦЭМ!$D$34:$D$777,СВЦЭМ!$A$34:$A$777,$A33,СВЦЭМ!$B$34:$B$777,U$11)+'СЕТ СН'!$F$11+СВЦЭМ!$D$10+'СЕТ СН'!$F$6-'СЕТ СН'!$F$23</f>
        <v>716.07805374000009</v>
      </c>
      <c r="V33" s="37">
        <f>SUMIFS(СВЦЭМ!$D$34:$D$777,СВЦЭМ!$A$34:$A$777,$A33,СВЦЭМ!$B$34:$B$777,V$11)+'СЕТ СН'!$F$11+СВЦЭМ!$D$10+'СЕТ СН'!$F$6-'СЕТ СН'!$F$23</f>
        <v>717.92160818000002</v>
      </c>
      <c r="W33" s="37">
        <f>SUMIFS(СВЦЭМ!$D$34:$D$777,СВЦЭМ!$A$34:$A$777,$A33,СВЦЭМ!$B$34:$B$777,W$11)+'СЕТ СН'!$F$11+СВЦЭМ!$D$10+'СЕТ СН'!$F$6-'СЕТ СН'!$F$23</f>
        <v>788.72062160000019</v>
      </c>
      <c r="X33" s="37">
        <f>SUMIFS(СВЦЭМ!$D$34:$D$777,СВЦЭМ!$A$34:$A$777,$A33,СВЦЭМ!$B$34:$B$777,X$11)+'СЕТ СН'!$F$11+СВЦЭМ!$D$10+'СЕТ СН'!$F$6-'СЕТ СН'!$F$23</f>
        <v>883.76188418000015</v>
      </c>
      <c r="Y33" s="37">
        <f>SUMIFS(СВЦЭМ!$D$34:$D$777,СВЦЭМ!$A$34:$A$777,$A33,СВЦЭМ!$B$34:$B$777,Y$11)+'СЕТ СН'!$F$11+СВЦЭМ!$D$10+'СЕТ СН'!$F$6-'СЕТ СН'!$F$23</f>
        <v>972.49387729</v>
      </c>
    </row>
    <row r="34" spans="1:27" ht="15.75" x14ac:dyDescent="0.2">
      <c r="A34" s="36">
        <f t="shared" si="0"/>
        <v>43031</v>
      </c>
      <c r="B34" s="37">
        <f>SUMIFS(СВЦЭМ!$D$34:$D$777,СВЦЭМ!$A$34:$A$777,$A34,СВЦЭМ!$B$34:$B$777,B$11)+'СЕТ СН'!$F$11+СВЦЭМ!$D$10+'СЕТ СН'!$F$6-'СЕТ СН'!$F$23</f>
        <v>987.65722410000012</v>
      </c>
      <c r="C34" s="37">
        <f>SUMIFS(СВЦЭМ!$D$34:$D$777,СВЦЭМ!$A$34:$A$777,$A34,СВЦЭМ!$B$34:$B$777,C$11)+'СЕТ СН'!$F$11+СВЦЭМ!$D$10+'СЕТ СН'!$F$6-'СЕТ СН'!$F$23</f>
        <v>1041.55947704</v>
      </c>
      <c r="D34" s="37">
        <f>SUMIFS(СВЦЭМ!$D$34:$D$777,СВЦЭМ!$A$34:$A$777,$A34,СВЦЭМ!$B$34:$B$777,D$11)+'СЕТ СН'!$F$11+СВЦЭМ!$D$10+'СЕТ СН'!$F$6-'СЕТ СН'!$F$23</f>
        <v>1078.2355300300001</v>
      </c>
      <c r="E34" s="37">
        <f>SUMIFS(СВЦЭМ!$D$34:$D$777,СВЦЭМ!$A$34:$A$777,$A34,СВЦЭМ!$B$34:$B$777,E$11)+'СЕТ СН'!$F$11+СВЦЭМ!$D$10+'СЕТ СН'!$F$6-'СЕТ СН'!$F$23</f>
        <v>1100.04360615</v>
      </c>
      <c r="F34" s="37">
        <f>SUMIFS(СВЦЭМ!$D$34:$D$777,СВЦЭМ!$A$34:$A$777,$A34,СВЦЭМ!$B$34:$B$777,F$11)+'СЕТ СН'!$F$11+СВЦЭМ!$D$10+'СЕТ СН'!$F$6-'СЕТ СН'!$F$23</f>
        <v>1099.83250054</v>
      </c>
      <c r="G34" s="37">
        <f>SUMIFS(СВЦЭМ!$D$34:$D$777,СВЦЭМ!$A$34:$A$777,$A34,СВЦЭМ!$B$34:$B$777,G$11)+'СЕТ СН'!$F$11+СВЦЭМ!$D$10+'СЕТ СН'!$F$6-'СЕТ СН'!$F$23</f>
        <v>1070.9385822900001</v>
      </c>
      <c r="H34" s="37">
        <f>SUMIFS(СВЦЭМ!$D$34:$D$777,СВЦЭМ!$A$34:$A$777,$A34,СВЦЭМ!$B$34:$B$777,H$11)+'СЕТ СН'!$F$11+СВЦЭМ!$D$10+'СЕТ СН'!$F$6-'СЕТ СН'!$F$23</f>
        <v>1052.65896398</v>
      </c>
      <c r="I34" s="37">
        <f>SUMIFS(СВЦЭМ!$D$34:$D$777,СВЦЭМ!$A$34:$A$777,$A34,СВЦЭМ!$B$34:$B$777,I$11)+'СЕТ СН'!$F$11+СВЦЭМ!$D$10+'СЕТ СН'!$F$6-'СЕТ СН'!$F$23</f>
        <v>1020.0902280099999</v>
      </c>
      <c r="J34" s="37">
        <f>SUMIFS(СВЦЭМ!$D$34:$D$777,СВЦЭМ!$A$34:$A$777,$A34,СВЦЭМ!$B$34:$B$777,J$11)+'СЕТ СН'!$F$11+СВЦЭМ!$D$10+'СЕТ СН'!$F$6-'СЕТ СН'!$F$23</f>
        <v>930.20144035999988</v>
      </c>
      <c r="K34" s="37">
        <f>SUMIFS(СВЦЭМ!$D$34:$D$777,СВЦЭМ!$A$34:$A$777,$A34,СВЦЭМ!$B$34:$B$777,K$11)+'СЕТ СН'!$F$11+СВЦЭМ!$D$10+'СЕТ СН'!$F$6-'СЕТ СН'!$F$23</f>
        <v>878.18382715000007</v>
      </c>
      <c r="L34" s="37">
        <f>SUMIFS(СВЦЭМ!$D$34:$D$777,СВЦЭМ!$A$34:$A$777,$A34,СВЦЭМ!$B$34:$B$777,L$11)+'СЕТ СН'!$F$11+СВЦЭМ!$D$10+'СЕТ СН'!$F$6-'СЕТ СН'!$F$23</f>
        <v>863.01158286999998</v>
      </c>
      <c r="M34" s="37">
        <f>SUMIFS(СВЦЭМ!$D$34:$D$777,СВЦЭМ!$A$34:$A$777,$A34,СВЦЭМ!$B$34:$B$777,M$11)+'СЕТ СН'!$F$11+СВЦЭМ!$D$10+'СЕТ СН'!$F$6-'СЕТ СН'!$F$23</f>
        <v>862.40758101999995</v>
      </c>
      <c r="N34" s="37">
        <f>SUMIFS(СВЦЭМ!$D$34:$D$777,СВЦЭМ!$A$34:$A$777,$A34,СВЦЭМ!$B$34:$B$777,N$11)+'СЕТ СН'!$F$11+СВЦЭМ!$D$10+'СЕТ СН'!$F$6-'СЕТ СН'!$F$23</f>
        <v>850.36107793999986</v>
      </c>
      <c r="O34" s="37">
        <f>SUMIFS(СВЦЭМ!$D$34:$D$777,СВЦЭМ!$A$34:$A$777,$A34,СВЦЭМ!$B$34:$B$777,O$11)+'СЕТ СН'!$F$11+СВЦЭМ!$D$10+'СЕТ СН'!$F$6-'СЕТ СН'!$F$23</f>
        <v>841.87582451999992</v>
      </c>
      <c r="P34" s="37">
        <f>SUMIFS(СВЦЭМ!$D$34:$D$777,СВЦЭМ!$A$34:$A$777,$A34,СВЦЭМ!$B$34:$B$777,P$11)+'СЕТ СН'!$F$11+СВЦЭМ!$D$10+'СЕТ СН'!$F$6-'СЕТ СН'!$F$23</f>
        <v>833.97332347999986</v>
      </c>
      <c r="Q34" s="37">
        <f>SUMIFS(СВЦЭМ!$D$34:$D$777,СВЦЭМ!$A$34:$A$777,$A34,СВЦЭМ!$B$34:$B$777,Q$11)+'СЕТ СН'!$F$11+СВЦЭМ!$D$10+'СЕТ СН'!$F$6-'СЕТ СН'!$F$23</f>
        <v>827.83982537999987</v>
      </c>
      <c r="R34" s="37">
        <f>SUMIFS(СВЦЭМ!$D$34:$D$777,СВЦЭМ!$A$34:$A$777,$A34,СВЦЭМ!$B$34:$B$777,R$11)+'СЕТ СН'!$F$11+СВЦЭМ!$D$10+'СЕТ СН'!$F$6-'СЕТ СН'!$F$23</f>
        <v>824.78202914000008</v>
      </c>
      <c r="S34" s="37">
        <f>SUMIFS(СВЦЭМ!$D$34:$D$777,СВЦЭМ!$A$34:$A$777,$A34,СВЦЭМ!$B$34:$B$777,S$11)+'СЕТ СН'!$F$11+СВЦЭМ!$D$10+'СЕТ СН'!$F$6-'СЕТ СН'!$F$23</f>
        <v>840.87853732000008</v>
      </c>
      <c r="T34" s="37">
        <f>SUMIFS(СВЦЭМ!$D$34:$D$777,СВЦЭМ!$A$34:$A$777,$A34,СВЦЭМ!$B$34:$B$777,T$11)+'СЕТ СН'!$F$11+СВЦЭМ!$D$10+'СЕТ СН'!$F$6-'СЕТ СН'!$F$23</f>
        <v>873.35592634</v>
      </c>
      <c r="U34" s="37">
        <f>SUMIFS(СВЦЭМ!$D$34:$D$777,СВЦЭМ!$A$34:$A$777,$A34,СВЦЭМ!$B$34:$B$777,U$11)+'СЕТ СН'!$F$11+СВЦЭМ!$D$10+'СЕТ СН'!$F$6-'СЕТ СН'!$F$23</f>
        <v>879.81186072000014</v>
      </c>
      <c r="V34" s="37">
        <f>SUMIFS(СВЦЭМ!$D$34:$D$777,СВЦЭМ!$A$34:$A$777,$A34,СВЦЭМ!$B$34:$B$777,V$11)+'СЕТ СН'!$F$11+СВЦЭМ!$D$10+'СЕТ СН'!$F$6-'СЕТ СН'!$F$23</f>
        <v>851.77903390000006</v>
      </c>
      <c r="W34" s="37">
        <f>SUMIFS(СВЦЭМ!$D$34:$D$777,СВЦЭМ!$A$34:$A$777,$A34,СВЦЭМ!$B$34:$B$777,W$11)+'СЕТ СН'!$F$11+СВЦЭМ!$D$10+'СЕТ СН'!$F$6-'СЕТ СН'!$F$23</f>
        <v>876.4443335200001</v>
      </c>
      <c r="X34" s="37">
        <f>SUMIFS(СВЦЭМ!$D$34:$D$777,СВЦЭМ!$A$34:$A$777,$A34,СВЦЭМ!$B$34:$B$777,X$11)+'СЕТ СН'!$F$11+СВЦЭМ!$D$10+'СЕТ СН'!$F$6-'СЕТ СН'!$F$23</f>
        <v>871.69368435999991</v>
      </c>
      <c r="Y34" s="37">
        <f>SUMIFS(СВЦЭМ!$D$34:$D$777,СВЦЭМ!$A$34:$A$777,$A34,СВЦЭМ!$B$34:$B$777,Y$11)+'СЕТ СН'!$F$11+СВЦЭМ!$D$10+'СЕТ СН'!$F$6-'СЕТ СН'!$F$23</f>
        <v>929.91038034000007</v>
      </c>
    </row>
    <row r="35" spans="1:27" ht="15.75" x14ac:dyDescent="0.2">
      <c r="A35" s="36">
        <f t="shared" si="0"/>
        <v>43032</v>
      </c>
      <c r="B35" s="37">
        <f>SUMIFS(СВЦЭМ!$D$34:$D$777,СВЦЭМ!$A$34:$A$777,$A35,СВЦЭМ!$B$34:$B$777,B$11)+'СЕТ СН'!$F$11+СВЦЭМ!$D$10+'СЕТ СН'!$F$6-'СЕТ СН'!$F$23</f>
        <v>1027.01363154</v>
      </c>
      <c r="C35" s="37">
        <f>SUMIFS(СВЦЭМ!$D$34:$D$777,СВЦЭМ!$A$34:$A$777,$A35,СВЦЭМ!$B$34:$B$777,C$11)+'СЕТ СН'!$F$11+СВЦЭМ!$D$10+'СЕТ СН'!$F$6-'СЕТ СН'!$F$23</f>
        <v>1027.8573222699999</v>
      </c>
      <c r="D35" s="37">
        <f>SUMIFS(СВЦЭМ!$D$34:$D$777,СВЦЭМ!$A$34:$A$777,$A35,СВЦЭМ!$B$34:$B$777,D$11)+'СЕТ СН'!$F$11+СВЦЭМ!$D$10+'СЕТ СН'!$F$6-'СЕТ СН'!$F$23</f>
        <v>1077.3192283200001</v>
      </c>
      <c r="E35" s="37">
        <f>SUMIFS(СВЦЭМ!$D$34:$D$777,СВЦЭМ!$A$34:$A$777,$A35,СВЦЭМ!$B$34:$B$777,E$11)+'СЕТ СН'!$F$11+СВЦЭМ!$D$10+'СЕТ СН'!$F$6-'СЕТ СН'!$F$23</f>
        <v>1126.3336555400001</v>
      </c>
      <c r="F35" s="37">
        <f>SUMIFS(СВЦЭМ!$D$34:$D$777,СВЦЭМ!$A$34:$A$777,$A35,СВЦЭМ!$B$34:$B$777,F$11)+'СЕТ СН'!$F$11+СВЦЭМ!$D$10+'СЕТ СН'!$F$6-'СЕТ СН'!$F$23</f>
        <v>1127.4917203699999</v>
      </c>
      <c r="G35" s="37">
        <f>SUMIFS(СВЦЭМ!$D$34:$D$777,СВЦЭМ!$A$34:$A$777,$A35,СВЦЭМ!$B$34:$B$777,G$11)+'СЕТ СН'!$F$11+СВЦЭМ!$D$10+'СЕТ СН'!$F$6-'СЕТ СН'!$F$23</f>
        <v>1097.0913669900001</v>
      </c>
      <c r="H35" s="37">
        <f>SUMIFS(СВЦЭМ!$D$34:$D$777,СВЦЭМ!$A$34:$A$777,$A35,СВЦЭМ!$B$34:$B$777,H$11)+'СЕТ СН'!$F$11+СВЦЭМ!$D$10+'СЕТ СН'!$F$6-'СЕТ СН'!$F$23</f>
        <v>1003.00251065</v>
      </c>
      <c r="I35" s="37">
        <f>SUMIFS(СВЦЭМ!$D$34:$D$777,СВЦЭМ!$A$34:$A$777,$A35,СВЦЭМ!$B$34:$B$777,I$11)+'СЕТ СН'!$F$11+СВЦЭМ!$D$10+'СЕТ СН'!$F$6-'СЕТ СН'!$F$23</f>
        <v>936.89510861000008</v>
      </c>
      <c r="J35" s="37">
        <f>SUMIFS(СВЦЭМ!$D$34:$D$777,СВЦЭМ!$A$34:$A$777,$A35,СВЦЭМ!$B$34:$B$777,J$11)+'СЕТ СН'!$F$11+СВЦЭМ!$D$10+'СЕТ СН'!$F$6-'СЕТ СН'!$F$23</f>
        <v>885.04779545999986</v>
      </c>
      <c r="K35" s="37">
        <f>SUMIFS(СВЦЭМ!$D$34:$D$777,СВЦЭМ!$A$34:$A$777,$A35,СВЦЭМ!$B$34:$B$777,K$11)+'СЕТ СН'!$F$11+СВЦЭМ!$D$10+'СЕТ СН'!$F$6-'СЕТ СН'!$F$23</f>
        <v>823.94131924999988</v>
      </c>
      <c r="L35" s="37">
        <f>SUMIFS(СВЦЭМ!$D$34:$D$777,СВЦЭМ!$A$34:$A$777,$A35,СВЦЭМ!$B$34:$B$777,L$11)+'СЕТ СН'!$F$11+СВЦЭМ!$D$10+'СЕТ СН'!$F$6-'СЕТ СН'!$F$23</f>
        <v>748.46330024999997</v>
      </c>
      <c r="M35" s="37">
        <f>SUMIFS(СВЦЭМ!$D$34:$D$777,СВЦЭМ!$A$34:$A$777,$A35,СВЦЭМ!$B$34:$B$777,M$11)+'СЕТ СН'!$F$11+СВЦЭМ!$D$10+'СЕТ СН'!$F$6-'СЕТ СН'!$F$23</f>
        <v>731.03223154000011</v>
      </c>
      <c r="N35" s="37">
        <f>SUMIFS(СВЦЭМ!$D$34:$D$777,СВЦЭМ!$A$34:$A$777,$A35,СВЦЭМ!$B$34:$B$777,N$11)+'СЕТ СН'!$F$11+СВЦЭМ!$D$10+'СЕТ СН'!$F$6-'СЕТ СН'!$F$23</f>
        <v>719.01198174000001</v>
      </c>
      <c r="O35" s="37">
        <f>SUMIFS(СВЦЭМ!$D$34:$D$777,СВЦЭМ!$A$34:$A$777,$A35,СВЦЭМ!$B$34:$B$777,O$11)+'СЕТ СН'!$F$11+СВЦЭМ!$D$10+'СЕТ СН'!$F$6-'СЕТ СН'!$F$23</f>
        <v>709.07893766000007</v>
      </c>
      <c r="P35" s="37">
        <f>SUMIFS(СВЦЭМ!$D$34:$D$777,СВЦЭМ!$A$34:$A$777,$A35,СВЦЭМ!$B$34:$B$777,P$11)+'СЕТ СН'!$F$11+СВЦЭМ!$D$10+'СЕТ СН'!$F$6-'СЕТ СН'!$F$23</f>
        <v>703.87541155000008</v>
      </c>
      <c r="Q35" s="37">
        <f>SUMIFS(СВЦЭМ!$D$34:$D$777,СВЦЭМ!$A$34:$A$777,$A35,СВЦЭМ!$B$34:$B$777,Q$11)+'СЕТ СН'!$F$11+СВЦЭМ!$D$10+'СЕТ СН'!$F$6-'СЕТ СН'!$F$23</f>
        <v>708.1723754300001</v>
      </c>
      <c r="R35" s="37">
        <f>SUMIFS(СВЦЭМ!$D$34:$D$777,СВЦЭМ!$A$34:$A$777,$A35,СВЦЭМ!$B$34:$B$777,R$11)+'СЕТ СН'!$F$11+СВЦЭМ!$D$10+'СЕТ СН'!$F$6-'СЕТ СН'!$F$23</f>
        <v>699.61240406000002</v>
      </c>
      <c r="S35" s="37">
        <f>SUMIFS(СВЦЭМ!$D$34:$D$777,СВЦЭМ!$A$34:$A$777,$A35,СВЦЭМ!$B$34:$B$777,S$11)+'СЕТ СН'!$F$11+СВЦЭМ!$D$10+'СЕТ СН'!$F$6-'СЕТ СН'!$F$23</f>
        <v>708.74652044999993</v>
      </c>
      <c r="T35" s="37">
        <f>SUMIFS(СВЦЭМ!$D$34:$D$777,СВЦЭМ!$A$34:$A$777,$A35,СВЦЭМ!$B$34:$B$777,T$11)+'СЕТ СН'!$F$11+СВЦЭМ!$D$10+'СЕТ СН'!$F$6-'СЕТ СН'!$F$23</f>
        <v>729.83917786999996</v>
      </c>
      <c r="U35" s="37">
        <f>SUMIFS(СВЦЭМ!$D$34:$D$777,СВЦЭМ!$A$34:$A$777,$A35,СВЦЭМ!$B$34:$B$777,U$11)+'СЕТ СН'!$F$11+СВЦЭМ!$D$10+'СЕТ СН'!$F$6-'СЕТ СН'!$F$23</f>
        <v>753.44325333000006</v>
      </c>
      <c r="V35" s="37">
        <f>SUMIFS(СВЦЭМ!$D$34:$D$777,СВЦЭМ!$A$34:$A$777,$A35,СВЦЭМ!$B$34:$B$777,V$11)+'СЕТ СН'!$F$11+СВЦЭМ!$D$10+'СЕТ СН'!$F$6-'СЕТ СН'!$F$23</f>
        <v>754.39106605000006</v>
      </c>
      <c r="W35" s="37">
        <f>SUMIFS(СВЦЭМ!$D$34:$D$777,СВЦЭМ!$A$34:$A$777,$A35,СВЦЭМ!$B$34:$B$777,W$11)+'СЕТ СН'!$F$11+СВЦЭМ!$D$10+'СЕТ СН'!$F$6-'СЕТ СН'!$F$23</f>
        <v>804.56985863</v>
      </c>
      <c r="X35" s="37">
        <f>SUMIFS(СВЦЭМ!$D$34:$D$777,СВЦЭМ!$A$34:$A$777,$A35,СВЦЭМ!$B$34:$B$777,X$11)+'СЕТ СН'!$F$11+СВЦЭМ!$D$10+'СЕТ СН'!$F$6-'СЕТ СН'!$F$23</f>
        <v>865.38212788999999</v>
      </c>
      <c r="Y35" s="37">
        <f>SUMIFS(СВЦЭМ!$D$34:$D$777,СВЦЭМ!$A$34:$A$777,$A35,СВЦЭМ!$B$34:$B$777,Y$11)+'СЕТ СН'!$F$11+СВЦЭМ!$D$10+'СЕТ СН'!$F$6-'СЕТ СН'!$F$23</f>
        <v>946.85065860000009</v>
      </c>
    </row>
    <row r="36" spans="1:27" ht="15.75" x14ac:dyDescent="0.2">
      <c r="A36" s="36">
        <f t="shared" si="0"/>
        <v>43033</v>
      </c>
      <c r="B36" s="37">
        <f>SUMIFS(СВЦЭМ!$D$34:$D$777,СВЦЭМ!$A$34:$A$777,$A36,СВЦЭМ!$B$34:$B$777,B$11)+'СЕТ СН'!$F$11+СВЦЭМ!$D$10+'СЕТ СН'!$F$6-'СЕТ СН'!$F$23</f>
        <v>987.24185364000004</v>
      </c>
      <c r="C36" s="37">
        <f>SUMIFS(СВЦЭМ!$D$34:$D$777,СВЦЭМ!$A$34:$A$777,$A36,СВЦЭМ!$B$34:$B$777,C$11)+'СЕТ СН'!$F$11+СВЦЭМ!$D$10+'СЕТ СН'!$F$6-'СЕТ СН'!$F$23</f>
        <v>1034.6782849599999</v>
      </c>
      <c r="D36" s="37">
        <f>SUMIFS(СВЦЭМ!$D$34:$D$777,СВЦЭМ!$A$34:$A$777,$A36,СВЦЭМ!$B$34:$B$777,D$11)+'СЕТ СН'!$F$11+СВЦЭМ!$D$10+'СЕТ СН'!$F$6-'СЕТ СН'!$F$23</f>
        <v>1063.46791994</v>
      </c>
      <c r="E36" s="37">
        <f>SUMIFS(СВЦЭМ!$D$34:$D$777,СВЦЭМ!$A$34:$A$777,$A36,СВЦЭМ!$B$34:$B$777,E$11)+'СЕТ СН'!$F$11+СВЦЭМ!$D$10+'СЕТ СН'!$F$6-'СЕТ СН'!$F$23</f>
        <v>1064.6453598600001</v>
      </c>
      <c r="F36" s="37">
        <f>SUMIFS(СВЦЭМ!$D$34:$D$777,СВЦЭМ!$A$34:$A$777,$A36,СВЦЭМ!$B$34:$B$777,F$11)+'СЕТ СН'!$F$11+СВЦЭМ!$D$10+'СЕТ СН'!$F$6-'СЕТ СН'!$F$23</f>
        <v>1064.97701906</v>
      </c>
      <c r="G36" s="37">
        <f>SUMIFS(СВЦЭМ!$D$34:$D$777,СВЦЭМ!$A$34:$A$777,$A36,СВЦЭМ!$B$34:$B$777,G$11)+'СЕТ СН'!$F$11+СВЦЭМ!$D$10+'СЕТ СН'!$F$6-'СЕТ СН'!$F$23</f>
        <v>1035.52539228</v>
      </c>
      <c r="H36" s="37">
        <f>SUMIFS(СВЦЭМ!$D$34:$D$777,СВЦЭМ!$A$34:$A$777,$A36,СВЦЭМ!$B$34:$B$777,H$11)+'СЕТ СН'!$F$11+СВЦЭМ!$D$10+'СЕТ СН'!$F$6-'СЕТ СН'!$F$23</f>
        <v>1055.6639879500001</v>
      </c>
      <c r="I36" s="37">
        <f>SUMIFS(СВЦЭМ!$D$34:$D$777,СВЦЭМ!$A$34:$A$777,$A36,СВЦЭМ!$B$34:$B$777,I$11)+'СЕТ СН'!$F$11+СВЦЭМ!$D$10+'СЕТ СН'!$F$6-'СЕТ СН'!$F$23</f>
        <v>1027.3287612199999</v>
      </c>
      <c r="J36" s="37">
        <f>SUMIFS(СВЦЭМ!$D$34:$D$777,СВЦЭМ!$A$34:$A$777,$A36,СВЦЭМ!$B$34:$B$777,J$11)+'СЕТ СН'!$F$11+СВЦЭМ!$D$10+'СЕТ СН'!$F$6-'СЕТ СН'!$F$23</f>
        <v>954.47911265000016</v>
      </c>
      <c r="K36" s="37">
        <f>SUMIFS(СВЦЭМ!$D$34:$D$777,СВЦЭМ!$A$34:$A$777,$A36,СВЦЭМ!$B$34:$B$777,K$11)+'СЕТ СН'!$F$11+СВЦЭМ!$D$10+'СЕТ СН'!$F$6-'СЕТ СН'!$F$23</f>
        <v>878.15402723000011</v>
      </c>
      <c r="L36" s="37">
        <f>SUMIFS(СВЦЭМ!$D$34:$D$777,СВЦЭМ!$A$34:$A$777,$A36,СВЦЭМ!$B$34:$B$777,L$11)+'СЕТ СН'!$F$11+СВЦЭМ!$D$10+'СЕТ СН'!$F$6-'СЕТ СН'!$F$23</f>
        <v>803.37399258000005</v>
      </c>
      <c r="M36" s="37">
        <f>SUMIFS(СВЦЭМ!$D$34:$D$777,СВЦЭМ!$A$34:$A$777,$A36,СВЦЭМ!$B$34:$B$777,M$11)+'СЕТ СН'!$F$11+СВЦЭМ!$D$10+'СЕТ СН'!$F$6-'СЕТ СН'!$F$23</f>
        <v>779.78665737999995</v>
      </c>
      <c r="N36" s="37">
        <f>SUMIFS(СВЦЭМ!$D$34:$D$777,СВЦЭМ!$A$34:$A$777,$A36,СВЦЭМ!$B$34:$B$777,N$11)+'СЕТ СН'!$F$11+СВЦЭМ!$D$10+'СЕТ СН'!$F$6-'СЕТ СН'!$F$23</f>
        <v>771.06128749000004</v>
      </c>
      <c r="O36" s="37">
        <f>SUMIFS(СВЦЭМ!$D$34:$D$777,СВЦЭМ!$A$34:$A$777,$A36,СВЦЭМ!$B$34:$B$777,O$11)+'СЕТ СН'!$F$11+СВЦЭМ!$D$10+'СЕТ СН'!$F$6-'СЕТ СН'!$F$23</f>
        <v>774.91901626999993</v>
      </c>
      <c r="P36" s="37">
        <f>SUMIFS(СВЦЭМ!$D$34:$D$777,СВЦЭМ!$A$34:$A$777,$A36,СВЦЭМ!$B$34:$B$777,P$11)+'СЕТ СН'!$F$11+СВЦЭМ!$D$10+'СЕТ СН'!$F$6-'СЕТ СН'!$F$23</f>
        <v>770.80451447000019</v>
      </c>
      <c r="Q36" s="37">
        <f>SUMIFS(СВЦЭМ!$D$34:$D$777,СВЦЭМ!$A$34:$A$777,$A36,СВЦЭМ!$B$34:$B$777,Q$11)+'СЕТ СН'!$F$11+СВЦЭМ!$D$10+'СЕТ СН'!$F$6-'СЕТ СН'!$F$23</f>
        <v>762.24491970999998</v>
      </c>
      <c r="R36" s="37">
        <f>SUMIFS(СВЦЭМ!$D$34:$D$777,СВЦЭМ!$A$34:$A$777,$A36,СВЦЭМ!$B$34:$B$777,R$11)+'СЕТ СН'!$F$11+СВЦЭМ!$D$10+'СЕТ СН'!$F$6-'СЕТ СН'!$F$23</f>
        <v>758.58475270000008</v>
      </c>
      <c r="S36" s="37">
        <f>SUMIFS(СВЦЭМ!$D$34:$D$777,СВЦЭМ!$A$34:$A$777,$A36,СВЦЭМ!$B$34:$B$777,S$11)+'СЕТ СН'!$F$11+СВЦЭМ!$D$10+'СЕТ СН'!$F$6-'СЕТ СН'!$F$23</f>
        <v>770.10900960999993</v>
      </c>
      <c r="T36" s="37">
        <f>SUMIFS(СВЦЭМ!$D$34:$D$777,СВЦЭМ!$A$34:$A$777,$A36,СВЦЭМ!$B$34:$B$777,T$11)+'СЕТ СН'!$F$11+СВЦЭМ!$D$10+'СЕТ СН'!$F$6-'СЕТ СН'!$F$23</f>
        <v>808.04816240000014</v>
      </c>
      <c r="U36" s="37">
        <f>SUMIFS(СВЦЭМ!$D$34:$D$777,СВЦЭМ!$A$34:$A$777,$A36,СВЦЭМ!$B$34:$B$777,U$11)+'СЕТ СН'!$F$11+СВЦЭМ!$D$10+'СЕТ СН'!$F$6-'СЕТ СН'!$F$23</f>
        <v>829.98050798000008</v>
      </c>
      <c r="V36" s="37">
        <f>SUMIFS(СВЦЭМ!$D$34:$D$777,СВЦЭМ!$A$34:$A$777,$A36,СВЦЭМ!$B$34:$B$777,V$11)+'СЕТ СН'!$F$11+СВЦЭМ!$D$10+'СЕТ СН'!$F$6-'СЕТ СН'!$F$23</f>
        <v>812.14422422000007</v>
      </c>
      <c r="W36" s="37">
        <f>SUMIFS(СВЦЭМ!$D$34:$D$777,СВЦЭМ!$A$34:$A$777,$A36,СВЦЭМ!$B$34:$B$777,W$11)+'СЕТ СН'!$F$11+СВЦЭМ!$D$10+'СЕТ СН'!$F$6-'СЕТ СН'!$F$23</f>
        <v>860.92270888999997</v>
      </c>
      <c r="X36" s="37">
        <f>SUMIFS(СВЦЭМ!$D$34:$D$777,СВЦЭМ!$A$34:$A$777,$A36,СВЦЭМ!$B$34:$B$777,X$11)+'СЕТ СН'!$F$11+СВЦЭМ!$D$10+'СЕТ СН'!$F$6-'СЕТ СН'!$F$23</f>
        <v>858.00033946999997</v>
      </c>
      <c r="Y36" s="37">
        <f>SUMIFS(СВЦЭМ!$D$34:$D$777,СВЦЭМ!$A$34:$A$777,$A36,СВЦЭМ!$B$34:$B$777,Y$11)+'СЕТ СН'!$F$11+СВЦЭМ!$D$10+'СЕТ СН'!$F$6-'СЕТ СН'!$F$23</f>
        <v>912.9541281700001</v>
      </c>
    </row>
    <row r="37" spans="1:27" ht="15.75" x14ac:dyDescent="0.2">
      <c r="A37" s="36">
        <f t="shared" si="0"/>
        <v>43034</v>
      </c>
      <c r="B37" s="37">
        <f>SUMIFS(СВЦЭМ!$D$34:$D$777,СВЦЭМ!$A$34:$A$777,$A37,СВЦЭМ!$B$34:$B$777,B$11)+'СЕТ СН'!$F$11+СВЦЭМ!$D$10+'СЕТ СН'!$F$6-'СЕТ СН'!$F$23</f>
        <v>981.56250296999997</v>
      </c>
      <c r="C37" s="37">
        <f>SUMIFS(СВЦЭМ!$D$34:$D$777,СВЦЭМ!$A$34:$A$777,$A37,СВЦЭМ!$B$34:$B$777,C$11)+'СЕТ СН'!$F$11+СВЦЭМ!$D$10+'СЕТ СН'!$F$6-'СЕТ СН'!$F$23</f>
        <v>1053.77381801</v>
      </c>
      <c r="D37" s="37">
        <f>SUMIFS(СВЦЭМ!$D$34:$D$777,СВЦЭМ!$A$34:$A$777,$A37,СВЦЭМ!$B$34:$B$777,D$11)+'СЕТ СН'!$F$11+СВЦЭМ!$D$10+'СЕТ СН'!$F$6-'СЕТ СН'!$F$23</f>
        <v>1070.6541115499999</v>
      </c>
      <c r="E37" s="37">
        <f>SUMIFS(СВЦЭМ!$D$34:$D$777,СВЦЭМ!$A$34:$A$777,$A37,СВЦЭМ!$B$34:$B$777,E$11)+'СЕТ СН'!$F$11+СВЦЭМ!$D$10+'СЕТ СН'!$F$6-'СЕТ СН'!$F$23</f>
        <v>1079.95641636</v>
      </c>
      <c r="F37" s="37">
        <f>SUMIFS(СВЦЭМ!$D$34:$D$777,СВЦЭМ!$A$34:$A$777,$A37,СВЦЭМ!$B$34:$B$777,F$11)+'СЕТ СН'!$F$11+СВЦЭМ!$D$10+'СЕТ СН'!$F$6-'СЕТ СН'!$F$23</f>
        <v>1073.1872690499999</v>
      </c>
      <c r="G37" s="37">
        <f>SUMIFS(СВЦЭМ!$D$34:$D$777,СВЦЭМ!$A$34:$A$777,$A37,СВЦЭМ!$B$34:$B$777,G$11)+'СЕТ СН'!$F$11+СВЦЭМ!$D$10+'СЕТ СН'!$F$6-'СЕТ СН'!$F$23</f>
        <v>1059.1021425900001</v>
      </c>
      <c r="H37" s="37">
        <f>SUMIFS(СВЦЭМ!$D$34:$D$777,СВЦЭМ!$A$34:$A$777,$A37,СВЦЭМ!$B$34:$B$777,H$11)+'СЕТ СН'!$F$11+СВЦЭМ!$D$10+'СЕТ СН'!$F$6-'СЕТ СН'!$F$23</f>
        <v>967.10647527000015</v>
      </c>
      <c r="I37" s="37">
        <f>SUMIFS(СВЦЭМ!$D$34:$D$777,СВЦЭМ!$A$34:$A$777,$A37,СВЦЭМ!$B$34:$B$777,I$11)+'СЕТ СН'!$F$11+СВЦЭМ!$D$10+'СЕТ СН'!$F$6-'СЕТ СН'!$F$23</f>
        <v>926.62138861000017</v>
      </c>
      <c r="J37" s="37">
        <f>SUMIFS(СВЦЭМ!$D$34:$D$777,СВЦЭМ!$A$34:$A$777,$A37,СВЦЭМ!$B$34:$B$777,J$11)+'СЕТ СН'!$F$11+СВЦЭМ!$D$10+'СЕТ СН'!$F$6-'СЕТ СН'!$F$23</f>
        <v>886.63245329000006</v>
      </c>
      <c r="K37" s="37">
        <f>SUMIFS(СВЦЭМ!$D$34:$D$777,СВЦЭМ!$A$34:$A$777,$A37,СВЦЭМ!$B$34:$B$777,K$11)+'СЕТ СН'!$F$11+СВЦЭМ!$D$10+'СЕТ СН'!$F$6-'СЕТ СН'!$F$23</f>
        <v>844.91771074000008</v>
      </c>
      <c r="L37" s="37">
        <f>SUMIFS(СВЦЭМ!$D$34:$D$777,СВЦЭМ!$A$34:$A$777,$A37,СВЦЭМ!$B$34:$B$777,L$11)+'СЕТ СН'!$F$11+СВЦЭМ!$D$10+'СЕТ СН'!$F$6-'СЕТ СН'!$F$23</f>
        <v>835.69247538000013</v>
      </c>
      <c r="M37" s="37">
        <f>SUMIFS(СВЦЭМ!$D$34:$D$777,СВЦЭМ!$A$34:$A$777,$A37,СВЦЭМ!$B$34:$B$777,M$11)+'СЕТ СН'!$F$11+СВЦЭМ!$D$10+'СЕТ СН'!$F$6-'СЕТ СН'!$F$23</f>
        <v>838.61741094000013</v>
      </c>
      <c r="N37" s="37">
        <f>SUMIFS(СВЦЭМ!$D$34:$D$777,СВЦЭМ!$A$34:$A$777,$A37,СВЦЭМ!$B$34:$B$777,N$11)+'СЕТ СН'!$F$11+СВЦЭМ!$D$10+'СЕТ СН'!$F$6-'СЕТ СН'!$F$23</f>
        <v>824.29922628999998</v>
      </c>
      <c r="O37" s="37">
        <f>SUMIFS(СВЦЭМ!$D$34:$D$777,СВЦЭМ!$A$34:$A$777,$A37,СВЦЭМ!$B$34:$B$777,O$11)+'СЕТ СН'!$F$11+СВЦЭМ!$D$10+'СЕТ СН'!$F$6-'СЕТ СН'!$F$23</f>
        <v>828.19253490999995</v>
      </c>
      <c r="P37" s="37">
        <f>SUMIFS(СВЦЭМ!$D$34:$D$777,СВЦЭМ!$A$34:$A$777,$A37,СВЦЭМ!$B$34:$B$777,P$11)+'СЕТ СН'!$F$11+СВЦЭМ!$D$10+'СЕТ СН'!$F$6-'СЕТ СН'!$F$23</f>
        <v>819.85266167999998</v>
      </c>
      <c r="Q37" s="37">
        <f>SUMIFS(СВЦЭМ!$D$34:$D$777,СВЦЭМ!$A$34:$A$777,$A37,СВЦЭМ!$B$34:$B$777,Q$11)+'СЕТ СН'!$F$11+СВЦЭМ!$D$10+'СЕТ СН'!$F$6-'СЕТ СН'!$F$23</f>
        <v>812.33354522000013</v>
      </c>
      <c r="R37" s="37">
        <f>SUMIFS(СВЦЭМ!$D$34:$D$777,СВЦЭМ!$A$34:$A$777,$A37,СВЦЭМ!$B$34:$B$777,R$11)+'СЕТ СН'!$F$11+СВЦЭМ!$D$10+'СЕТ СН'!$F$6-'СЕТ СН'!$F$23</f>
        <v>807.13752115000011</v>
      </c>
      <c r="S37" s="37">
        <f>SUMIFS(СВЦЭМ!$D$34:$D$777,СВЦЭМ!$A$34:$A$777,$A37,СВЦЭМ!$B$34:$B$777,S$11)+'СЕТ СН'!$F$11+СВЦЭМ!$D$10+'СЕТ СН'!$F$6-'СЕТ СН'!$F$23</f>
        <v>823.32715948999999</v>
      </c>
      <c r="T37" s="37">
        <f>SUMIFS(СВЦЭМ!$D$34:$D$777,СВЦЭМ!$A$34:$A$777,$A37,СВЦЭМ!$B$34:$B$777,T$11)+'СЕТ СН'!$F$11+СВЦЭМ!$D$10+'СЕТ СН'!$F$6-'СЕТ СН'!$F$23</f>
        <v>859.98008847999995</v>
      </c>
      <c r="U37" s="37">
        <f>SUMIFS(СВЦЭМ!$D$34:$D$777,СВЦЭМ!$A$34:$A$777,$A37,СВЦЭМ!$B$34:$B$777,U$11)+'СЕТ СН'!$F$11+СВЦЭМ!$D$10+'СЕТ СН'!$F$6-'СЕТ СН'!$F$23</f>
        <v>877.75693668999997</v>
      </c>
      <c r="V37" s="37">
        <f>SUMIFS(СВЦЭМ!$D$34:$D$777,СВЦЭМ!$A$34:$A$777,$A37,СВЦЭМ!$B$34:$B$777,V$11)+'СЕТ СН'!$F$11+СВЦЭМ!$D$10+'СЕТ СН'!$F$6-'СЕТ СН'!$F$23</f>
        <v>855.46486649000008</v>
      </c>
      <c r="W37" s="37">
        <f>SUMIFS(СВЦЭМ!$D$34:$D$777,СВЦЭМ!$A$34:$A$777,$A37,СВЦЭМ!$B$34:$B$777,W$11)+'СЕТ СН'!$F$11+СВЦЭМ!$D$10+'СЕТ СН'!$F$6-'СЕТ СН'!$F$23</f>
        <v>833.26463087000002</v>
      </c>
      <c r="X37" s="37">
        <f>SUMIFS(СВЦЭМ!$D$34:$D$777,СВЦЭМ!$A$34:$A$777,$A37,СВЦЭМ!$B$34:$B$777,X$11)+'СЕТ СН'!$F$11+СВЦЭМ!$D$10+'СЕТ СН'!$F$6-'СЕТ СН'!$F$23</f>
        <v>873.78526054000008</v>
      </c>
      <c r="Y37" s="37">
        <f>SUMIFS(СВЦЭМ!$D$34:$D$777,СВЦЭМ!$A$34:$A$777,$A37,СВЦЭМ!$B$34:$B$777,Y$11)+'СЕТ СН'!$F$11+СВЦЭМ!$D$10+'СЕТ СН'!$F$6-'СЕТ СН'!$F$23</f>
        <v>902.28738174</v>
      </c>
    </row>
    <row r="38" spans="1:27" ht="15.75" x14ac:dyDescent="0.2">
      <c r="A38" s="36">
        <f t="shared" si="0"/>
        <v>43035</v>
      </c>
      <c r="B38" s="37">
        <f>SUMIFS(СВЦЭМ!$D$34:$D$777,СВЦЭМ!$A$34:$A$777,$A38,СВЦЭМ!$B$34:$B$777,B$11)+'СЕТ СН'!$F$11+СВЦЭМ!$D$10+'СЕТ СН'!$F$6-'СЕТ СН'!$F$23</f>
        <v>1033.9432608500001</v>
      </c>
      <c r="C38" s="37">
        <f>SUMIFS(СВЦЭМ!$D$34:$D$777,СВЦЭМ!$A$34:$A$777,$A38,СВЦЭМ!$B$34:$B$777,C$11)+'СЕТ СН'!$F$11+СВЦЭМ!$D$10+'СЕТ СН'!$F$6-'СЕТ СН'!$F$23</f>
        <v>1072.9747704599999</v>
      </c>
      <c r="D38" s="37">
        <f>SUMIFS(СВЦЭМ!$D$34:$D$777,СВЦЭМ!$A$34:$A$777,$A38,СВЦЭМ!$B$34:$B$777,D$11)+'СЕТ СН'!$F$11+СВЦЭМ!$D$10+'СЕТ СН'!$F$6-'СЕТ СН'!$F$23</f>
        <v>1115.98019617</v>
      </c>
      <c r="E38" s="37">
        <f>SUMIFS(СВЦЭМ!$D$34:$D$777,СВЦЭМ!$A$34:$A$777,$A38,СВЦЭМ!$B$34:$B$777,E$11)+'СЕТ СН'!$F$11+СВЦЭМ!$D$10+'СЕТ СН'!$F$6-'СЕТ СН'!$F$23</f>
        <v>1116.4918076900001</v>
      </c>
      <c r="F38" s="37">
        <f>SUMIFS(СВЦЭМ!$D$34:$D$777,СВЦЭМ!$A$34:$A$777,$A38,СВЦЭМ!$B$34:$B$777,F$11)+'СЕТ СН'!$F$11+СВЦЭМ!$D$10+'СЕТ СН'!$F$6-'СЕТ СН'!$F$23</f>
        <v>1106.8616374600001</v>
      </c>
      <c r="G38" s="37">
        <f>SUMIFS(СВЦЭМ!$D$34:$D$777,СВЦЭМ!$A$34:$A$777,$A38,СВЦЭМ!$B$34:$B$777,G$11)+'СЕТ СН'!$F$11+СВЦЭМ!$D$10+'СЕТ СН'!$F$6-'СЕТ СН'!$F$23</f>
        <v>1096.43899812</v>
      </c>
      <c r="H38" s="37">
        <f>SUMIFS(СВЦЭМ!$D$34:$D$777,СВЦЭМ!$A$34:$A$777,$A38,СВЦЭМ!$B$34:$B$777,H$11)+'СЕТ СН'!$F$11+СВЦЭМ!$D$10+'СЕТ СН'!$F$6-'СЕТ СН'!$F$23</f>
        <v>1060.1888644400001</v>
      </c>
      <c r="I38" s="37">
        <f>SUMIFS(СВЦЭМ!$D$34:$D$777,СВЦЭМ!$A$34:$A$777,$A38,СВЦЭМ!$B$34:$B$777,I$11)+'СЕТ СН'!$F$11+СВЦЭМ!$D$10+'СЕТ СН'!$F$6-'СЕТ СН'!$F$23</f>
        <v>991.80047118000016</v>
      </c>
      <c r="J38" s="37">
        <f>SUMIFS(СВЦЭМ!$D$34:$D$777,СВЦЭМ!$A$34:$A$777,$A38,СВЦЭМ!$B$34:$B$777,J$11)+'СЕТ СН'!$F$11+СВЦЭМ!$D$10+'СЕТ СН'!$F$6-'СЕТ СН'!$F$23</f>
        <v>934.97265947000005</v>
      </c>
      <c r="K38" s="37">
        <f>SUMIFS(СВЦЭМ!$D$34:$D$777,СВЦЭМ!$A$34:$A$777,$A38,СВЦЭМ!$B$34:$B$777,K$11)+'СЕТ СН'!$F$11+СВЦЭМ!$D$10+'СЕТ СН'!$F$6-'СЕТ СН'!$F$23</f>
        <v>848.94400726000003</v>
      </c>
      <c r="L38" s="37">
        <f>SUMIFS(СВЦЭМ!$D$34:$D$777,СВЦЭМ!$A$34:$A$777,$A38,СВЦЭМ!$B$34:$B$777,L$11)+'СЕТ СН'!$F$11+СВЦЭМ!$D$10+'СЕТ СН'!$F$6-'СЕТ СН'!$F$23</f>
        <v>785.03635688999998</v>
      </c>
      <c r="M38" s="37">
        <f>SUMIFS(СВЦЭМ!$D$34:$D$777,СВЦЭМ!$A$34:$A$777,$A38,СВЦЭМ!$B$34:$B$777,M$11)+'СЕТ СН'!$F$11+СВЦЭМ!$D$10+'СЕТ СН'!$F$6-'СЕТ СН'!$F$23</f>
        <v>768.74962678999987</v>
      </c>
      <c r="N38" s="37">
        <f>SUMIFS(СВЦЭМ!$D$34:$D$777,СВЦЭМ!$A$34:$A$777,$A38,СВЦЭМ!$B$34:$B$777,N$11)+'СЕТ СН'!$F$11+СВЦЭМ!$D$10+'СЕТ СН'!$F$6-'СЕТ СН'!$F$23</f>
        <v>765.34509761000004</v>
      </c>
      <c r="O38" s="37">
        <f>SUMIFS(СВЦЭМ!$D$34:$D$777,СВЦЭМ!$A$34:$A$777,$A38,СВЦЭМ!$B$34:$B$777,O$11)+'СЕТ СН'!$F$11+СВЦЭМ!$D$10+'СЕТ СН'!$F$6-'СЕТ СН'!$F$23</f>
        <v>758.2798921000001</v>
      </c>
      <c r="P38" s="37">
        <f>SUMIFS(СВЦЭМ!$D$34:$D$777,СВЦЭМ!$A$34:$A$777,$A38,СВЦЭМ!$B$34:$B$777,P$11)+'СЕТ СН'!$F$11+СВЦЭМ!$D$10+'СЕТ СН'!$F$6-'СЕТ СН'!$F$23</f>
        <v>759.61407888000008</v>
      </c>
      <c r="Q38" s="37">
        <f>SUMIFS(СВЦЭМ!$D$34:$D$777,СВЦЭМ!$A$34:$A$777,$A38,СВЦЭМ!$B$34:$B$777,Q$11)+'СЕТ СН'!$F$11+СВЦЭМ!$D$10+'СЕТ СН'!$F$6-'СЕТ СН'!$F$23</f>
        <v>761.03816948999997</v>
      </c>
      <c r="R38" s="37">
        <f>SUMIFS(СВЦЭМ!$D$34:$D$777,СВЦЭМ!$A$34:$A$777,$A38,СВЦЭМ!$B$34:$B$777,R$11)+'СЕТ СН'!$F$11+СВЦЭМ!$D$10+'СЕТ СН'!$F$6-'СЕТ СН'!$F$23</f>
        <v>755.16712976000008</v>
      </c>
      <c r="S38" s="37">
        <f>SUMIFS(СВЦЭМ!$D$34:$D$777,СВЦЭМ!$A$34:$A$777,$A38,СВЦЭМ!$B$34:$B$777,S$11)+'СЕТ СН'!$F$11+СВЦЭМ!$D$10+'СЕТ СН'!$F$6-'СЕТ СН'!$F$23</f>
        <v>761.67068725000013</v>
      </c>
      <c r="T38" s="37">
        <f>SUMIFS(СВЦЭМ!$D$34:$D$777,СВЦЭМ!$A$34:$A$777,$A38,СВЦЭМ!$B$34:$B$777,T$11)+'СЕТ СН'!$F$11+СВЦЭМ!$D$10+'СЕТ СН'!$F$6-'СЕТ СН'!$F$23</f>
        <v>794.62959217999992</v>
      </c>
      <c r="U38" s="37">
        <f>SUMIFS(СВЦЭМ!$D$34:$D$777,СВЦЭМ!$A$34:$A$777,$A38,СВЦЭМ!$B$34:$B$777,U$11)+'СЕТ СН'!$F$11+СВЦЭМ!$D$10+'СЕТ СН'!$F$6-'СЕТ СН'!$F$23</f>
        <v>809.11445144000004</v>
      </c>
      <c r="V38" s="37">
        <f>SUMIFS(СВЦЭМ!$D$34:$D$777,СВЦЭМ!$A$34:$A$777,$A38,СВЦЭМ!$B$34:$B$777,V$11)+'СЕТ СН'!$F$11+СВЦЭМ!$D$10+'СЕТ СН'!$F$6-'СЕТ СН'!$F$23</f>
        <v>799.21483538999996</v>
      </c>
      <c r="W38" s="37">
        <f>SUMIFS(СВЦЭМ!$D$34:$D$777,СВЦЭМ!$A$34:$A$777,$A38,СВЦЭМ!$B$34:$B$777,W$11)+'СЕТ СН'!$F$11+СВЦЭМ!$D$10+'СЕТ СН'!$F$6-'СЕТ СН'!$F$23</f>
        <v>829.98937372</v>
      </c>
      <c r="X38" s="37">
        <f>SUMIFS(СВЦЭМ!$D$34:$D$777,СВЦЭМ!$A$34:$A$777,$A38,СВЦЭМ!$B$34:$B$777,X$11)+'СЕТ СН'!$F$11+СВЦЭМ!$D$10+'СЕТ СН'!$F$6-'СЕТ СН'!$F$23</f>
        <v>884.27176595000014</v>
      </c>
      <c r="Y38" s="37">
        <f>SUMIFS(СВЦЭМ!$D$34:$D$777,СВЦЭМ!$A$34:$A$777,$A38,СВЦЭМ!$B$34:$B$777,Y$11)+'СЕТ СН'!$F$11+СВЦЭМ!$D$10+'СЕТ СН'!$F$6-'СЕТ СН'!$F$23</f>
        <v>956.60661189999996</v>
      </c>
    </row>
    <row r="39" spans="1:27" ht="15.75" x14ac:dyDescent="0.2">
      <c r="A39" s="36">
        <f t="shared" si="0"/>
        <v>43036</v>
      </c>
      <c r="B39" s="37">
        <f>SUMIFS(СВЦЭМ!$D$34:$D$777,СВЦЭМ!$A$34:$A$777,$A39,СВЦЭМ!$B$34:$B$777,B$11)+'СЕТ СН'!$F$11+СВЦЭМ!$D$10+'СЕТ СН'!$F$6-'СЕТ СН'!$F$23</f>
        <v>1045.8274131600001</v>
      </c>
      <c r="C39" s="37">
        <f>SUMIFS(СВЦЭМ!$D$34:$D$777,СВЦЭМ!$A$34:$A$777,$A39,СВЦЭМ!$B$34:$B$777,C$11)+'СЕТ СН'!$F$11+СВЦЭМ!$D$10+'СЕТ СН'!$F$6-'СЕТ СН'!$F$23</f>
        <v>1048.0343745100001</v>
      </c>
      <c r="D39" s="37">
        <f>SUMIFS(СВЦЭМ!$D$34:$D$777,СВЦЭМ!$A$34:$A$777,$A39,СВЦЭМ!$B$34:$B$777,D$11)+'СЕТ СН'!$F$11+СВЦЭМ!$D$10+'СЕТ СН'!$F$6-'СЕТ СН'!$F$23</f>
        <v>1077.63197657</v>
      </c>
      <c r="E39" s="37">
        <f>SUMIFS(СВЦЭМ!$D$34:$D$777,СВЦЭМ!$A$34:$A$777,$A39,СВЦЭМ!$B$34:$B$777,E$11)+'СЕТ СН'!$F$11+СВЦЭМ!$D$10+'СЕТ СН'!$F$6-'СЕТ СН'!$F$23</f>
        <v>1072.6865376600001</v>
      </c>
      <c r="F39" s="37">
        <f>SUMIFS(СВЦЭМ!$D$34:$D$777,СВЦЭМ!$A$34:$A$777,$A39,СВЦЭМ!$B$34:$B$777,F$11)+'СЕТ СН'!$F$11+СВЦЭМ!$D$10+'СЕТ СН'!$F$6-'СЕТ СН'!$F$23</f>
        <v>1073.95550482</v>
      </c>
      <c r="G39" s="37">
        <f>SUMIFS(СВЦЭМ!$D$34:$D$777,СВЦЭМ!$A$34:$A$777,$A39,СВЦЭМ!$B$34:$B$777,G$11)+'СЕТ СН'!$F$11+СВЦЭМ!$D$10+'СЕТ СН'!$F$6-'СЕТ СН'!$F$23</f>
        <v>1069.7437318100001</v>
      </c>
      <c r="H39" s="37">
        <f>SUMIFS(СВЦЭМ!$D$34:$D$777,СВЦЭМ!$A$34:$A$777,$A39,СВЦЭМ!$B$34:$B$777,H$11)+'СЕТ СН'!$F$11+СВЦЭМ!$D$10+'СЕТ СН'!$F$6-'СЕТ СН'!$F$23</f>
        <v>1053.28778657</v>
      </c>
      <c r="I39" s="37">
        <f>SUMIFS(СВЦЭМ!$D$34:$D$777,СВЦЭМ!$A$34:$A$777,$A39,СВЦЭМ!$B$34:$B$777,I$11)+'СЕТ СН'!$F$11+СВЦЭМ!$D$10+'СЕТ СН'!$F$6-'СЕТ СН'!$F$23</f>
        <v>991.42442200000005</v>
      </c>
      <c r="J39" s="37">
        <f>SUMIFS(СВЦЭМ!$D$34:$D$777,СВЦЭМ!$A$34:$A$777,$A39,СВЦЭМ!$B$34:$B$777,J$11)+'СЕТ СН'!$F$11+СВЦЭМ!$D$10+'СЕТ СН'!$F$6-'СЕТ СН'!$F$23</f>
        <v>905.31997490000003</v>
      </c>
      <c r="K39" s="37">
        <f>SUMIFS(СВЦЭМ!$D$34:$D$777,СВЦЭМ!$A$34:$A$777,$A39,СВЦЭМ!$B$34:$B$777,K$11)+'СЕТ СН'!$F$11+СВЦЭМ!$D$10+'СЕТ СН'!$F$6-'СЕТ СН'!$F$23</f>
        <v>851.82836416999999</v>
      </c>
      <c r="L39" s="37">
        <f>SUMIFS(СВЦЭМ!$D$34:$D$777,СВЦЭМ!$A$34:$A$777,$A39,СВЦЭМ!$B$34:$B$777,L$11)+'СЕТ СН'!$F$11+СВЦЭМ!$D$10+'СЕТ СН'!$F$6-'СЕТ СН'!$F$23</f>
        <v>799.89336957</v>
      </c>
      <c r="M39" s="37">
        <f>SUMIFS(СВЦЭМ!$D$34:$D$777,СВЦЭМ!$A$34:$A$777,$A39,СВЦЭМ!$B$34:$B$777,M$11)+'СЕТ СН'!$F$11+СВЦЭМ!$D$10+'СЕТ СН'!$F$6-'СЕТ СН'!$F$23</f>
        <v>791.41746437999996</v>
      </c>
      <c r="N39" s="37">
        <f>SUMIFS(СВЦЭМ!$D$34:$D$777,СВЦЭМ!$A$34:$A$777,$A39,СВЦЭМ!$B$34:$B$777,N$11)+'СЕТ СН'!$F$11+СВЦЭМ!$D$10+'СЕТ СН'!$F$6-'СЕТ СН'!$F$23</f>
        <v>781.49725322000018</v>
      </c>
      <c r="O39" s="37">
        <f>SUMIFS(СВЦЭМ!$D$34:$D$777,СВЦЭМ!$A$34:$A$777,$A39,СВЦЭМ!$B$34:$B$777,O$11)+'СЕТ СН'!$F$11+СВЦЭМ!$D$10+'СЕТ СН'!$F$6-'СЕТ СН'!$F$23</f>
        <v>772.50520052000002</v>
      </c>
      <c r="P39" s="37">
        <f>SUMIFS(СВЦЭМ!$D$34:$D$777,СВЦЭМ!$A$34:$A$777,$A39,СВЦЭМ!$B$34:$B$777,P$11)+'СЕТ СН'!$F$11+СВЦЭМ!$D$10+'СЕТ СН'!$F$6-'СЕТ СН'!$F$23</f>
        <v>787.51527259</v>
      </c>
      <c r="Q39" s="37">
        <f>SUMIFS(СВЦЭМ!$D$34:$D$777,СВЦЭМ!$A$34:$A$777,$A39,СВЦЭМ!$B$34:$B$777,Q$11)+'СЕТ СН'!$F$11+СВЦЭМ!$D$10+'СЕТ СН'!$F$6-'СЕТ СН'!$F$23</f>
        <v>793.81683883000005</v>
      </c>
      <c r="R39" s="37">
        <f>SUMIFS(СВЦЭМ!$D$34:$D$777,СВЦЭМ!$A$34:$A$777,$A39,СВЦЭМ!$B$34:$B$777,R$11)+'СЕТ СН'!$F$11+СВЦЭМ!$D$10+'СЕТ СН'!$F$6-'СЕТ СН'!$F$23</f>
        <v>785.98123454000006</v>
      </c>
      <c r="S39" s="37">
        <f>SUMIFS(СВЦЭМ!$D$34:$D$777,СВЦЭМ!$A$34:$A$777,$A39,СВЦЭМ!$B$34:$B$777,S$11)+'СЕТ СН'!$F$11+СВЦЭМ!$D$10+'СЕТ СН'!$F$6-'СЕТ СН'!$F$23</f>
        <v>800.63093890999994</v>
      </c>
      <c r="T39" s="37">
        <f>SUMIFS(СВЦЭМ!$D$34:$D$777,СВЦЭМ!$A$34:$A$777,$A39,СВЦЭМ!$B$34:$B$777,T$11)+'СЕТ СН'!$F$11+СВЦЭМ!$D$10+'СЕТ СН'!$F$6-'СЕТ СН'!$F$23</f>
        <v>825.18246194000017</v>
      </c>
      <c r="U39" s="37">
        <f>SUMIFS(СВЦЭМ!$D$34:$D$777,СВЦЭМ!$A$34:$A$777,$A39,СВЦЭМ!$B$34:$B$777,U$11)+'СЕТ СН'!$F$11+СВЦЭМ!$D$10+'СЕТ СН'!$F$6-'СЕТ СН'!$F$23</f>
        <v>819.84069892999992</v>
      </c>
      <c r="V39" s="37">
        <f>SUMIFS(СВЦЭМ!$D$34:$D$777,СВЦЭМ!$A$34:$A$777,$A39,СВЦЭМ!$B$34:$B$777,V$11)+'СЕТ СН'!$F$11+СВЦЭМ!$D$10+'СЕТ СН'!$F$6-'СЕТ СН'!$F$23</f>
        <v>793.06459890000019</v>
      </c>
      <c r="W39" s="37">
        <f>SUMIFS(СВЦЭМ!$D$34:$D$777,СВЦЭМ!$A$34:$A$777,$A39,СВЦЭМ!$B$34:$B$777,W$11)+'СЕТ СН'!$F$11+СВЦЭМ!$D$10+'СЕТ СН'!$F$6-'СЕТ СН'!$F$23</f>
        <v>847.79219186</v>
      </c>
      <c r="X39" s="37">
        <f>SUMIFS(СВЦЭМ!$D$34:$D$777,СВЦЭМ!$A$34:$A$777,$A39,СВЦЭМ!$B$34:$B$777,X$11)+'СЕТ СН'!$F$11+СВЦЭМ!$D$10+'СЕТ СН'!$F$6-'СЕТ СН'!$F$23</f>
        <v>861.43998566999994</v>
      </c>
      <c r="Y39" s="37">
        <f>SUMIFS(СВЦЭМ!$D$34:$D$777,СВЦЭМ!$A$34:$A$777,$A39,СВЦЭМ!$B$34:$B$777,Y$11)+'СЕТ СН'!$F$11+СВЦЭМ!$D$10+'СЕТ СН'!$F$6-'СЕТ СН'!$F$23</f>
        <v>952.19879104999995</v>
      </c>
    </row>
    <row r="40" spans="1:27" ht="15.75" x14ac:dyDescent="0.2">
      <c r="A40" s="36">
        <f t="shared" si="0"/>
        <v>43037</v>
      </c>
      <c r="B40" s="37">
        <f>SUMIFS(СВЦЭМ!$D$34:$D$777,СВЦЭМ!$A$34:$A$777,$A40,СВЦЭМ!$B$34:$B$777,B$11)+'СЕТ СН'!$F$11+СВЦЭМ!$D$10+'СЕТ СН'!$F$6-'СЕТ СН'!$F$23</f>
        <v>1099.46895397</v>
      </c>
      <c r="C40" s="37">
        <f>SUMIFS(СВЦЭМ!$D$34:$D$777,СВЦЭМ!$A$34:$A$777,$A40,СВЦЭМ!$B$34:$B$777,C$11)+'СЕТ СН'!$F$11+СВЦЭМ!$D$10+'СЕТ СН'!$F$6-'СЕТ СН'!$F$23</f>
        <v>1080.1611878599999</v>
      </c>
      <c r="D40" s="37">
        <f>SUMIFS(СВЦЭМ!$D$34:$D$777,СВЦЭМ!$A$34:$A$777,$A40,СВЦЭМ!$B$34:$B$777,D$11)+'СЕТ СН'!$F$11+СВЦЭМ!$D$10+'СЕТ СН'!$F$6-'СЕТ СН'!$F$23</f>
        <v>1105.95441751</v>
      </c>
      <c r="E40" s="37">
        <f>SUMIFS(СВЦЭМ!$D$34:$D$777,СВЦЭМ!$A$34:$A$777,$A40,СВЦЭМ!$B$34:$B$777,E$11)+'СЕТ СН'!$F$11+СВЦЭМ!$D$10+'СЕТ СН'!$F$6-'СЕТ СН'!$F$23</f>
        <v>1104.6456140800001</v>
      </c>
      <c r="F40" s="37">
        <f>SUMIFS(СВЦЭМ!$D$34:$D$777,СВЦЭМ!$A$34:$A$777,$A40,СВЦЭМ!$B$34:$B$777,F$11)+'СЕТ СН'!$F$11+СВЦЭМ!$D$10+'СЕТ СН'!$F$6-'СЕТ СН'!$F$23</f>
        <v>1103.1510294699999</v>
      </c>
      <c r="G40" s="37">
        <f>SUMIFS(СВЦЭМ!$D$34:$D$777,СВЦЭМ!$A$34:$A$777,$A40,СВЦЭМ!$B$34:$B$777,G$11)+'СЕТ СН'!$F$11+СВЦЭМ!$D$10+'СЕТ СН'!$F$6-'СЕТ СН'!$F$23</f>
        <v>1106.1001313100001</v>
      </c>
      <c r="H40" s="37">
        <f>SUMIFS(СВЦЭМ!$D$34:$D$777,СВЦЭМ!$A$34:$A$777,$A40,СВЦЭМ!$B$34:$B$777,H$11)+'СЕТ СН'!$F$11+СВЦЭМ!$D$10+'СЕТ СН'!$F$6-'СЕТ СН'!$F$23</f>
        <v>1116.014934</v>
      </c>
      <c r="I40" s="37">
        <f>SUMIFS(СВЦЭМ!$D$34:$D$777,СВЦЭМ!$A$34:$A$777,$A40,СВЦЭМ!$B$34:$B$777,I$11)+'СЕТ СН'!$F$11+СВЦЭМ!$D$10+'СЕТ СН'!$F$6-'СЕТ СН'!$F$23</f>
        <v>1110.42724924</v>
      </c>
      <c r="J40" s="37">
        <f>SUMIFS(СВЦЭМ!$D$34:$D$777,СВЦЭМ!$A$34:$A$777,$A40,СВЦЭМ!$B$34:$B$777,J$11)+'СЕТ СН'!$F$11+СВЦЭМ!$D$10+'СЕТ СН'!$F$6-'СЕТ СН'!$F$23</f>
        <v>995.30641293999997</v>
      </c>
      <c r="K40" s="37">
        <f>SUMIFS(СВЦЭМ!$D$34:$D$777,СВЦЭМ!$A$34:$A$777,$A40,СВЦЭМ!$B$34:$B$777,K$11)+'СЕТ СН'!$F$11+СВЦЭМ!$D$10+'СЕТ СН'!$F$6-'СЕТ СН'!$F$23</f>
        <v>875.87992362</v>
      </c>
      <c r="L40" s="37">
        <f>SUMIFS(СВЦЭМ!$D$34:$D$777,СВЦЭМ!$A$34:$A$777,$A40,СВЦЭМ!$B$34:$B$777,L$11)+'СЕТ СН'!$F$11+СВЦЭМ!$D$10+'СЕТ СН'!$F$6-'СЕТ СН'!$F$23</f>
        <v>775.98678969000002</v>
      </c>
      <c r="M40" s="37">
        <f>SUMIFS(СВЦЭМ!$D$34:$D$777,СВЦЭМ!$A$34:$A$777,$A40,СВЦЭМ!$B$34:$B$777,M$11)+'СЕТ СН'!$F$11+СВЦЭМ!$D$10+'СЕТ СН'!$F$6-'СЕТ СН'!$F$23</f>
        <v>734.07377032999989</v>
      </c>
      <c r="N40" s="37">
        <f>SUMIFS(СВЦЭМ!$D$34:$D$777,СВЦЭМ!$A$34:$A$777,$A40,СВЦЭМ!$B$34:$B$777,N$11)+'СЕТ СН'!$F$11+СВЦЭМ!$D$10+'СЕТ СН'!$F$6-'СЕТ СН'!$F$23</f>
        <v>742.56593077000002</v>
      </c>
      <c r="O40" s="37">
        <f>SUMIFS(СВЦЭМ!$D$34:$D$777,СВЦЭМ!$A$34:$A$777,$A40,СВЦЭМ!$B$34:$B$777,O$11)+'СЕТ СН'!$F$11+СВЦЭМ!$D$10+'СЕТ СН'!$F$6-'СЕТ СН'!$F$23</f>
        <v>757.23710013000004</v>
      </c>
      <c r="P40" s="37">
        <f>SUMIFS(СВЦЭМ!$D$34:$D$777,СВЦЭМ!$A$34:$A$777,$A40,СВЦЭМ!$B$34:$B$777,P$11)+'СЕТ СН'!$F$11+СВЦЭМ!$D$10+'СЕТ СН'!$F$6-'СЕТ СН'!$F$23</f>
        <v>813.85670793999998</v>
      </c>
      <c r="Q40" s="37">
        <f>SUMIFS(СВЦЭМ!$D$34:$D$777,СВЦЭМ!$A$34:$A$777,$A40,СВЦЭМ!$B$34:$B$777,Q$11)+'СЕТ СН'!$F$11+СВЦЭМ!$D$10+'СЕТ СН'!$F$6-'СЕТ СН'!$F$23</f>
        <v>805.94491547000007</v>
      </c>
      <c r="R40" s="37">
        <f>SUMIFS(СВЦЭМ!$D$34:$D$777,СВЦЭМ!$A$34:$A$777,$A40,СВЦЭМ!$B$34:$B$777,R$11)+'СЕТ СН'!$F$11+СВЦЭМ!$D$10+'СЕТ СН'!$F$6-'СЕТ СН'!$F$23</f>
        <v>801.84915685999999</v>
      </c>
      <c r="S40" s="37">
        <f>SUMIFS(СВЦЭМ!$D$34:$D$777,СВЦЭМ!$A$34:$A$777,$A40,СВЦЭМ!$B$34:$B$777,S$11)+'СЕТ СН'!$F$11+СВЦЭМ!$D$10+'СЕТ СН'!$F$6-'СЕТ СН'!$F$23</f>
        <v>812.1021255600001</v>
      </c>
      <c r="T40" s="37">
        <f>SUMIFS(СВЦЭМ!$D$34:$D$777,СВЦЭМ!$A$34:$A$777,$A40,СВЦЭМ!$B$34:$B$777,T$11)+'СЕТ СН'!$F$11+СВЦЭМ!$D$10+'СЕТ СН'!$F$6-'СЕТ СН'!$F$23</f>
        <v>745.22258233000002</v>
      </c>
      <c r="U40" s="37">
        <f>SUMIFS(СВЦЭМ!$D$34:$D$777,СВЦЭМ!$A$34:$A$777,$A40,СВЦЭМ!$B$34:$B$777,U$11)+'СЕТ СН'!$F$11+СВЦЭМ!$D$10+'СЕТ СН'!$F$6-'СЕТ СН'!$F$23</f>
        <v>743.29391357999998</v>
      </c>
      <c r="V40" s="37">
        <f>SUMIFS(СВЦЭМ!$D$34:$D$777,СВЦЭМ!$A$34:$A$777,$A40,СВЦЭМ!$B$34:$B$777,V$11)+'СЕТ СН'!$F$11+СВЦЭМ!$D$10+'СЕТ СН'!$F$6-'СЕТ СН'!$F$23</f>
        <v>767.45283528999994</v>
      </c>
      <c r="W40" s="37">
        <f>SUMIFS(СВЦЭМ!$D$34:$D$777,СВЦЭМ!$A$34:$A$777,$A40,СВЦЭМ!$B$34:$B$777,W$11)+'СЕТ СН'!$F$11+СВЦЭМ!$D$10+'СЕТ СН'!$F$6-'СЕТ СН'!$F$23</f>
        <v>855.56831235999994</v>
      </c>
      <c r="X40" s="37">
        <f>SUMIFS(СВЦЭМ!$D$34:$D$777,СВЦЭМ!$A$34:$A$777,$A40,СВЦЭМ!$B$34:$B$777,X$11)+'СЕТ СН'!$F$11+СВЦЭМ!$D$10+'СЕТ СН'!$F$6-'СЕТ СН'!$F$23</f>
        <v>972.71629740000003</v>
      </c>
      <c r="Y40" s="37">
        <f>SUMIFS(СВЦЭМ!$D$34:$D$777,СВЦЭМ!$A$34:$A$777,$A40,СВЦЭМ!$B$34:$B$777,Y$11)+'СЕТ СН'!$F$11+СВЦЭМ!$D$10+'СЕТ СН'!$F$6-'СЕТ СН'!$F$23</f>
        <v>1057.37263852</v>
      </c>
    </row>
    <row r="41" spans="1:27" ht="15.75" x14ac:dyDescent="0.2">
      <c r="A41" s="36">
        <f t="shared" si="0"/>
        <v>43038</v>
      </c>
      <c r="B41" s="37">
        <f>SUMIFS(СВЦЭМ!$D$34:$D$777,СВЦЭМ!$A$34:$A$777,$A41,СВЦЭМ!$B$34:$B$777,B$11)+'СЕТ СН'!$F$11+СВЦЭМ!$D$10+'СЕТ СН'!$F$6-'СЕТ СН'!$F$23</f>
        <v>1001.3728354499999</v>
      </c>
      <c r="C41" s="37">
        <f>SUMIFS(СВЦЭМ!$D$34:$D$777,СВЦЭМ!$A$34:$A$777,$A41,СВЦЭМ!$B$34:$B$777,C$11)+'СЕТ СН'!$F$11+СВЦЭМ!$D$10+'СЕТ СН'!$F$6-'СЕТ СН'!$F$23</f>
        <v>978.36268871000016</v>
      </c>
      <c r="D41" s="37">
        <f>SUMIFS(СВЦЭМ!$D$34:$D$777,СВЦЭМ!$A$34:$A$777,$A41,СВЦЭМ!$B$34:$B$777,D$11)+'СЕТ СН'!$F$11+СВЦЭМ!$D$10+'СЕТ СН'!$F$6-'СЕТ СН'!$F$23</f>
        <v>966.23764297999992</v>
      </c>
      <c r="E41" s="37">
        <f>SUMIFS(СВЦЭМ!$D$34:$D$777,СВЦЭМ!$A$34:$A$777,$A41,СВЦЭМ!$B$34:$B$777,E$11)+'СЕТ СН'!$F$11+СВЦЭМ!$D$10+'СЕТ СН'!$F$6-'СЕТ СН'!$F$23</f>
        <v>1001.05931276</v>
      </c>
      <c r="F41" s="37">
        <f>SUMIFS(СВЦЭМ!$D$34:$D$777,СВЦЭМ!$A$34:$A$777,$A41,СВЦЭМ!$B$34:$B$777,F$11)+'СЕТ СН'!$F$11+СВЦЭМ!$D$10+'СЕТ СН'!$F$6-'СЕТ СН'!$F$23</f>
        <v>962.24010974999987</v>
      </c>
      <c r="G41" s="37">
        <f>SUMIFS(СВЦЭМ!$D$34:$D$777,СВЦЭМ!$A$34:$A$777,$A41,СВЦЭМ!$B$34:$B$777,G$11)+'СЕТ СН'!$F$11+СВЦЭМ!$D$10+'СЕТ СН'!$F$6-'СЕТ СН'!$F$23</f>
        <v>977.75460602999988</v>
      </c>
      <c r="H41" s="37">
        <f>SUMIFS(СВЦЭМ!$D$34:$D$777,СВЦЭМ!$A$34:$A$777,$A41,СВЦЭМ!$B$34:$B$777,H$11)+'СЕТ СН'!$F$11+СВЦЭМ!$D$10+'СЕТ СН'!$F$6-'СЕТ СН'!$F$23</f>
        <v>1001.8776661900001</v>
      </c>
      <c r="I41" s="37">
        <f>SUMIFS(СВЦЭМ!$D$34:$D$777,СВЦЭМ!$A$34:$A$777,$A41,СВЦЭМ!$B$34:$B$777,I$11)+'СЕТ СН'!$F$11+СВЦЭМ!$D$10+'СЕТ СН'!$F$6-'СЕТ СН'!$F$23</f>
        <v>994.13050816000009</v>
      </c>
      <c r="J41" s="37">
        <f>SUMIFS(СВЦЭМ!$D$34:$D$777,СВЦЭМ!$A$34:$A$777,$A41,СВЦЭМ!$B$34:$B$777,J$11)+'СЕТ СН'!$F$11+СВЦЭМ!$D$10+'СЕТ СН'!$F$6-'СЕТ СН'!$F$23</f>
        <v>933.00289311000006</v>
      </c>
      <c r="K41" s="37">
        <f>SUMIFS(СВЦЭМ!$D$34:$D$777,СВЦЭМ!$A$34:$A$777,$A41,СВЦЭМ!$B$34:$B$777,K$11)+'СЕТ СН'!$F$11+СВЦЭМ!$D$10+'СЕТ СН'!$F$6-'СЕТ СН'!$F$23</f>
        <v>834.67791876000001</v>
      </c>
      <c r="L41" s="37">
        <f>SUMIFS(СВЦЭМ!$D$34:$D$777,СВЦЭМ!$A$34:$A$777,$A41,СВЦЭМ!$B$34:$B$777,L$11)+'СЕТ СН'!$F$11+СВЦЭМ!$D$10+'СЕТ СН'!$F$6-'СЕТ СН'!$F$23</f>
        <v>810.80274062000012</v>
      </c>
      <c r="M41" s="37">
        <f>SUMIFS(СВЦЭМ!$D$34:$D$777,СВЦЭМ!$A$34:$A$777,$A41,СВЦЭМ!$B$34:$B$777,M$11)+'СЕТ СН'!$F$11+СВЦЭМ!$D$10+'СЕТ СН'!$F$6-'СЕТ СН'!$F$23</f>
        <v>809.21948596000016</v>
      </c>
      <c r="N41" s="37">
        <f>SUMIFS(СВЦЭМ!$D$34:$D$777,СВЦЭМ!$A$34:$A$777,$A41,СВЦЭМ!$B$34:$B$777,N$11)+'СЕТ СН'!$F$11+СВЦЭМ!$D$10+'СЕТ СН'!$F$6-'СЕТ СН'!$F$23</f>
        <v>797.45870132000005</v>
      </c>
      <c r="O41" s="37">
        <f>SUMIFS(СВЦЭМ!$D$34:$D$777,СВЦЭМ!$A$34:$A$777,$A41,СВЦЭМ!$B$34:$B$777,O$11)+'СЕТ СН'!$F$11+СВЦЭМ!$D$10+'СЕТ СН'!$F$6-'СЕТ СН'!$F$23</f>
        <v>792.44300464999992</v>
      </c>
      <c r="P41" s="37">
        <f>SUMIFS(СВЦЭМ!$D$34:$D$777,СВЦЭМ!$A$34:$A$777,$A41,СВЦЭМ!$B$34:$B$777,P$11)+'СЕТ СН'!$F$11+СВЦЭМ!$D$10+'СЕТ СН'!$F$6-'СЕТ СН'!$F$23</f>
        <v>783.79081286999985</v>
      </c>
      <c r="Q41" s="37">
        <f>SUMIFS(СВЦЭМ!$D$34:$D$777,СВЦЭМ!$A$34:$A$777,$A41,СВЦЭМ!$B$34:$B$777,Q$11)+'СЕТ СН'!$F$11+СВЦЭМ!$D$10+'СЕТ СН'!$F$6-'СЕТ СН'!$F$23</f>
        <v>776.71203923999997</v>
      </c>
      <c r="R41" s="37">
        <f>SUMIFS(СВЦЭМ!$D$34:$D$777,СВЦЭМ!$A$34:$A$777,$A41,СВЦЭМ!$B$34:$B$777,R$11)+'СЕТ СН'!$F$11+СВЦЭМ!$D$10+'СЕТ СН'!$F$6-'СЕТ СН'!$F$23</f>
        <v>770.91140416000007</v>
      </c>
      <c r="S41" s="37">
        <f>SUMIFS(СВЦЭМ!$D$34:$D$777,СВЦЭМ!$A$34:$A$777,$A41,СВЦЭМ!$B$34:$B$777,S$11)+'СЕТ СН'!$F$11+СВЦЭМ!$D$10+'СЕТ СН'!$F$6-'СЕТ СН'!$F$23</f>
        <v>782.27452731000017</v>
      </c>
      <c r="T41" s="37">
        <f>SUMIFS(СВЦЭМ!$D$34:$D$777,СВЦЭМ!$A$34:$A$777,$A41,СВЦЭМ!$B$34:$B$777,T$11)+'СЕТ СН'!$F$11+СВЦЭМ!$D$10+'СЕТ СН'!$F$6-'СЕТ СН'!$F$23</f>
        <v>788.19199703000004</v>
      </c>
      <c r="U41" s="37">
        <f>SUMIFS(СВЦЭМ!$D$34:$D$777,СВЦЭМ!$A$34:$A$777,$A41,СВЦЭМ!$B$34:$B$777,U$11)+'СЕТ СН'!$F$11+СВЦЭМ!$D$10+'СЕТ СН'!$F$6-'СЕТ СН'!$F$23</f>
        <v>726.14820747999988</v>
      </c>
      <c r="V41" s="37">
        <f>SUMIFS(СВЦЭМ!$D$34:$D$777,СВЦЭМ!$A$34:$A$777,$A41,СВЦЭМ!$B$34:$B$777,V$11)+'СЕТ СН'!$F$11+СВЦЭМ!$D$10+'СЕТ СН'!$F$6-'СЕТ СН'!$F$23</f>
        <v>751.77548077999995</v>
      </c>
      <c r="W41" s="37">
        <f>SUMIFS(СВЦЭМ!$D$34:$D$777,СВЦЭМ!$A$34:$A$777,$A41,СВЦЭМ!$B$34:$B$777,W$11)+'СЕТ СН'!$F$11+СВЦЭМ!$D$10+'СЕТ СН'!$F$6-'СЕТ СН'!$F$23</f>
        <v>812.05545280000001</v>
      </c>
      <c r="X41" s="37">
        <f>SUMIFS(СВЦЭМ!$D$34:$D$777,СВЦЭМ!$A$34:$A$777,$A41,СВЦЭМ!$B$34:$B$777,X$11)+'СЕТ СН'!$F$11+СВЦЭМ!$D$10+'СЕТ СН'!$F$6-'СЕТ СН'!$F$23</f>
        <v>860.51227854000012</v>
      </c>
      <c r="Y41" s="37">
        <f>SUMIFS(СВЦЭМ!$D$34:$D$777,СВЦЭМ!$A$34:$A$777,$A41,СВЦЭМ!$B$34:$B$777,Y$11)+'СЕТ СН'!$F$11+СВЦЭМ!$D$10+'СЕТ СН'!$F$6-'СЕТ СН'!$F$23</f>
        <v>909.71308634999991</v>
      </c>
    </row>
    <row r="42" spans="1:27" ht="15.75" x14ac:dyDescent="0.2">
      <c r="A42" s="36">
        <f t="shared" si="0"/>
        <v>43039</v>
      </c>
      <c r="B42" s="37">
        <f>SUMIFS(СВЦЭМ!$D$34:$D$777,СВЦЭМ!$A$34:$A$777,$A42,СВЦЭМ!$B$34:$B$777,B$11)+'СЕТ СН'!$F$11+СВЦЭМ!$D$10+'СЕТ СН'!$F$6-'СЕТ СН'!$F$23</f>
        <v>1042.2869388900001</v>
      </c>
      <c r="C42" s="37">
        <f>SUMIFS(СВЦЭМ!$D$34:$D$777,СВЦЭМ!$A$34:$A$777,$A42,СВЦЭМ!$B$34:$B$777,C$11)+'СЕТ СН'!$F$11+СВЦЭМ!$D$10+'СЕТ СН'!$F$6-'СЕТ СН'!$F$23</f>
        <v>1023.7153706399999</v>
      </c>
      <c r="D42" s="37">
        <f>SUMIFS(СВЦЭМ!$D$34:$D$777,СВЦЭМ!$A$34:$A$777,$A42,СВЦЭМ!$B$34:$B$777,D$11)+'СЕТ СН'!$F$11+СВЦЭМ!$D$10+'СЕТ СН'!$F$6-'СЕТ СН'!$F$23</f>
        <v>1070.9862436999999</v>
      </c>
      <c r="E42" s="37">
        <f>SUMIFS(СВЦЭМ!$D$34:$D$777,СВЦЭМ!$A$34:$A$777,$A42,СВЦЭМ!$B$34:$B$777,E$11)+'СЕТ СН'!$F$11+СВЦЭМ!$D$10+'СЕТ СН'!$F$6-'СЕТ СН'!$F$23</f>
        <v>1092.1224675000001</v>
      </c>
      <c r="F42" s="37">
        <f>SUMIFS(СВЦЭМ!$D$34:$D$777,СВЦЭМ!$A$34:$A$777,$A42,СВЦЭМ!$B$34:$B$777,F$11)+'СЕТ СН'!$F$11+СВЦЭМ!$D$10+'СЕТ СН'!$F$6-'СЕТ СН'!$F$23</f>
        <v>1093.5269024199999</v>
      </c>
      <c r="G42" s="37">
        <f>SUMIFS(СВЦЭМ!$D$34:$D$777,СВЦЭМ!$A$34:$A$777,$A42,СВЦЭМ!$B$34:$B$777,G$11)+'СЕТ СН'!$F$11+СВЦЭМ!$D$10+'СЕТ СН'!$F$6-'СЕТ СН'!$F$23</f>
        <v>1060.8965019</v>
      </c>
      <c r="H42" s="37">
        <f>SUMIFS(СВЦЭМ!$D$34:$D$777,СВЦЭМ!$A$34:$A$777,$A42,СВЦЭМ!$B$34:$B$777,H$11)+'СЕТ СН'!$F$11+СВЦЭМ!$D$10+'СЕТ СН'!$F$6-'СЕТ СН'!$F$23</f>
        <v>1011.02466908</v>
      </c>
      <c r="I42" s="37">
        <f>SUMIFS(СВЦЭМ!$D$34:$D$777,СВЦЭМ!$A$34:$A$777,$A42,СВЦЭМ!$B$34:$B$777,I$11)+'СЕТ СН'!$F$11+СВЦЭМ!$D$10+'СЕТ СН'!$F$6-'СЕТ СН'!$F$23</f>
        <v>1031.7534598100001</v>
      </c>
      <c r="J42" s="37">
        <f>SUMIFS(СВЦЭМ!$D$34:$D$777,СВЦЭМ!$A$34:$A$777,$A42,СВЦЭМ!$B$34:$B$777,J$11)+'СЕТ СН'!$F$11+СВЦЭМ!$D$10+'СЕТ СН'!$F$6-'СЕТ СН'!$F$23</f>
        <v>975.96627139999987</v>
      </c>
      <c r="K42" s="37">
        <f>SUMIFS(СВЦЭМ!$D$34:$D$777,СВЦЭМ!$A$34:$A$777,$A42,СВЦЭМ!$B$34:$B$777,K$11)+'СЕТ СН'!$F$11+СВЦЭМ!$D$10+'СЕТ СН'!$F$6-'СЕТ СН'!$F$23</f>
        <v>885.42701121000005</v>
      </c>
      <c r="L42" s="37">
        <f>SUMIFS(СВЦЭМ!$D$34:$D$777,СВЦЭМ!$A$34:$A$777,$A42,СВЦЭМ!$B$34:$B$777,L$11)+'СЕТ СН'!$F$11+СВЦЭМ!$D$10+'СЕТ СН'!$F$6-'СЕТ СН'!$F$23</f>
        <v>836.62260188999994</v>
      </c>
      <c r="M42" s="37">
        <f>SUMIFS(СВЦЭМ!$D$34:$D$777,СВЦЭМ!$A$34:$A$777,$A42,СВЦЭМ!$B$34:$B$777,M$11)+'СЕТ СН'!$F$11+СВЦЭМ!$D$10+'СЕТ СН'!$F$6-'СЕТ СН'!$F$23</f>
        <v>836.86115685000004</v>
      </c>
      <c r="N42" s="37">
        <f>SUMIFS(СВЦЭМ!$D$34:$D$777,СВЦЭМ!$A$34:$A$777,$A42,СВЦЭМ!$B$34:$B$777,N$11)+'СЕТ СН'!$F$11+СВЦЭМ!$D$10+'СЕТ СН'!$F$6-'СЕТ СН'!$F$23</f>
        <v>827.02376450999986</v>
      </c>
      <c r="O42" s="37">
        <f>SUMIFS(СВЦЭМ!$D$34:$D$777,СВЦЭМ!$A$34:$A$777,$A42,СВЦЭМ!$B$34:$B$777,O$11)+'СЕТ СН'!$F$11+СВЦЭМ!$D$10+'СЕТ СН'!$F$6-'СЕТ СН'!$F$23</f>
        <v>829.93733361</v>
      </c>
      <c r="P42" s="37">
        <f>SUMIFS(СВЦЭМ!$D$34:$D$777,СВЦЭМ!$A$34:$A$777,$A42,СВЦЭМ!$B$34:$B$777,P$11)+'СЕТ СН'!$F$11+СВЦЭМ!$D$10+'СЕТ СН'!$F$6-'СЕТ СН'!$F$23</f>
        <v>822.84290673999999</v>
      </c>
      <c r="Q42" s="37">
        <f>SUMIFS(СВЦЭМ!$D$34:$D$777,СВЦЭМ!$A$34:$A$777,$A42,СВЦЭМ!$B$34:$B$777,Q$11)+'СЕТ СН'!$F$11+СВЦЭМ!$D$10+'СЕТ СН'!$F$6-'СЕТ СН'!$F$23</f>
        <v>821.96135497</v>
      </c>
      <c r="R42" s="37">
        <f>SUMIFS(СВЦЭМ!$D$34:$D$777,СВЦЭМ!$A$34:$A$777,$A42,СВЦЭМ!$B$34:$B$777,R$11)+'СЕТ СН'!$F$11+СВЦЭМ!$D$10+'СЕТ СН'!$F$6-'СЕТ СН'!$F$23</f>
        <v>812.68483158999993</v>
      </c>
      <c r="S42" s="37">
        <f>SUMIFS(СВЦЭМ!$D$34:$D$777,СВЦЭМ!$A$34:$A$777,$A42,СВЦЭМ!$B$34:$B$777,S$11)+'СЕТ СН'!$F$11+СВЦЭМ!$D$10+'СЕТ СН'!$F$6-'СЕТ СН'!$F$23</f>
        <v>821.63363257000015</v>
      </c>
      <c r="T42" s="37">
        <f>SUMIFS(СВЦЭМ!$D$34:$D$777,СВЦЭМ!$A$34:$A$777,$A42,СВЦЭМ!$B$34:$B$777,T$11)+'СЕТ СН'!$F$11+СВЦЭМ!$D$10+'СЕТ СН'!$F$6-'СЕТ СН'!$F$23</f>
        <v>778.96506554000007</v>
      </c>
      <c r="U42" s="37">
        <f>SUMIFS(СВЦЭМ!$D$34:$D$777,СВЦЭМ!$A$34:$A$777,$A42,СВЦЭМ!$B$34:$B$777,U$11)+'СЕТ СН'!$F$11+СВЦЭМ!$D$10+'СЕТ СН'!$F$6-'СЕТ СН'!$F$23</f>
        <v>731.66031738000015</v>
      </c>
      <c r="V42" s="37">
        <f>SUMIFS(СВЦЭМ!$D$34:$D$777,СВЦЭМ!$A$34:$A$777,$A42,СВЦЭМ!$B$34:$B$777,V$11)+'СЕТ СН'!$F$11+СВЦЭМ!$D$10+'СЕТ СН'!$F$6-'СЕТ СН'!$F$23</f>
        <v>769.46670274000007</v>
      </c>
      <c r="W42" s="37">
        <f>SUMIFS(СВЦЭМ!$D$34:$D$777,СВЦЭМ!$A$34:$A$777,$A42,СВЦЭМ!$B$34:$B$777,W$11)+'СЕТ СН'!$F$11+СВЦЭМ!$D$10+'СЕТ СН'!$F$6-'СЕТ СН'!$F$23</f>
        <v>826.79364224000005</v>
      </c>
      <c r="X42" s="37">
        <f>SUMIFS(СВЦЭМ!$D$34:$D$777,СВЦЭМ!$A$34:$A$777,$A42,СВЦЭМ!$B$34:$B$777,X$11)+'СЕТ СН'!$F$11+СВЦЭМ!$D$10+'СЕТ СН'!$F$6-'СЕТ СН'!$F$23</f>
        <v>890.51017585</v>
      </c>
      <c r="Y42" s="37">
        <f>SUMIFS(СВЦЭМ!$D$34:$D$777,СВЦЭМ!$A$34:$A$777,$A42,СВЦЭМ!$B$34:$B$777,Y$11)+'СЕТ СН'!$F$11+СВЦЭМ!$D$10+'СЕТ СН'!$F$6-'СЕТ СН'!$F$23</f>
        <v>962.30765586000007</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01.10.2017</v>
      </c>
      <c r="B48" s="37">
        <f>SUMIFS(СВЦЭМ!$D$34:$D$777,СВЦЭМ!$A$34:$A$777,$A48,СВЦЭМ!$B$34:$B$777,B$47)+'СЕТ СН'!$G$11+СВЦЭМ!$D$10+'СЕТ СН'!$G$6-'СЕТ СН'!$G$23</f>
        <v>1198.6811900100001</v>
      </c>
      <c r="C48" s="37">
        <f>SUMIFS(СВЦЭМ!$D$34:$D$777,СВЦЭМ!$A$34:$A$777,$A48,СВЦЭМ!$B$34:$B$777,C$47)+'СЕТ СН'!$G$11+СВЦЭМ!$D$10+'СЕТ СН'!$G$6-'СЕТ СН'!$G$23</f>
        <v>1317.12048527</v>
      </c>
      <c r="D48" s="37">
        <f>SUMIFS(СВЦЭМ!$D$34:$D$777,СВЦЭМ!$A$34:$A$777,$A48,СВЦЭМ!$B$34:$B$777,D$47)+'СЕТ СН'!$G$11+СВЦЭМ!$D$10+'СЕТ СН'!$G$6-'СЕТ СН'!$G$23</f>
        <v>1333.85723734</v>
      </c>
      <c r="E48" s="37">
        <f>SUMIFS(СВЦЭМ!$D$34:$D$777,СВЦЭМ!$A$34:$A$777,$A48,СВЦЭМ!$B$34:$B$777,E$47)+'СЕТ СН'!$G$11+СВЦЭМ!$D$10+'СЕТ СН'!$G$6-'СЕТ СН'!$G$23</f>
        <v>1320.6638181999999</v>
      </c>
      <c r="F48" s="37">
        <f>SUMIFS(СВЦЭМ!$D$34:$D$777,СВЦЭМ!$A$34:$A$777,$A48,СВЦЭМ!$B$34:$B$777,F$47)+'СЕТ СН'!$G$11+СВЦЭМ!$D$10+'СЕТ СН'!$G$6-'СЕТ СН'!$G$23</f>
        <v>1329.6915225499999</v>
      </c>
      <c r="G48" s="37">
        <f>SUMIFS(СВЦЭМ!$D$34:$D$777,СВЦЭМ!$A$34:$A$777,$A48,СВЦЭМ!$B$34:$B$777,G$47)+'СЕТ СН'!$G$11+СВЦЭМ!$D$10+'СЕТ СН'!$G$6-'СЕТ СН'!$G$23</f>
        <v>1330.02412794</v>
      </c>
      <c r="H48" s="37">
        <f>SUMIFS(СВЦЭМ!$D$34:$D$777,СВЦЭМ!$A$34:$A$777,$A48,СВЦЭМ!$B$34:$B$777,H$47)+'СЕТ СН'!$G$11+СВЦЭМ!$D$10+'СЕТ СН'!$G$6-'СЕТ СН'!$G$23</f>
        <v>1245.46630256</v>
      </c>
      <c r="I48" s="37">
        <f>SUMIFS(СВЦЭМ!$D$34:$D$777,СВЦЭМ!$A$34:$A$777,$A48,СВЦЭМ!$B$34:$B$777,I$47)+'СЕТ СН'!$G$11+СВЦЭМ!$D$10+'СЕТ СН'!$G$6-'СЕТ СН'!$G$23</f>
        <v>1156.87404242</v>
      </c>
      <c r="J48" s="37">
        <f>SUMIFS(СВЦЭМ!$D$34:$D$777,СВЦЭМ!$A$34:$A$777,$A48,СВЦЭМ!$B$34:$B$777,J$47)+'СЕТ СН'!$G$11+СВЦЭМ!$D$10+'СЕТ СН'!$G$6-'СЕТ СН'!$G$23</f>
        <v>1049.7398119300001</v>
      </c>
      <c r="K48" s="37">
        <f>SUMIFS(СВЦЭМ!$D$34:$D$777,СВЦЭМ!$A$34:$A$777,$A48,СВЦЭМ!$B$34:$B$777,K$47)+'СЕТ СН'!$G$11+СВЦЭМ!$D$10+'СЕТ СН'!$G$6-'СЕТ СН'!$G$23</f>
        <v>954.63329281000006</v>
      </c>
      <c r="L48" s="37">
        <f>SUMIFS(СВЦЭМ!$D$34:$D$777,СВЦЭМ!$A$34:$A$777,$A48,СВЦЭМ!$B$34:$B$777,L$47)+'СЕТ СН'!$G$11+СВЦЭМ!$D$10+'СЕТ СН'!$G$6-'СЕТ СН'!$G$23</f>
        <v>919.75612734000015</v>
      </c>
      <c r="M48" s="37">
        <f>SUMIFS(СВЦЭМ!$D$34:$D$777,СВЦЭМ!$A$34:$A$777,$A48,СВЦЭМ!$B$34:$B$777,M$47)+'СЕТ СН'!$G$11+СВЦЭМ!$D$10+'СЕТ СН'!$G$6-'СЕТ СН'!$G$23</f>
        <v>884.33727180000005</v>
      </c>
      <c r="N48" s="37">
        <f>SUMIFS(СВЦЭМ!$D$34:$D$777,СВЦЭМ!$A$34:$A$777,$A48,СВЦЭМ!$B$34:$B$777,N$47)+'СЕТ СН'!$G$11+СВЦЭМ!$D$10+'СЕТ СН'!$G$6-'СЕТ СН'!$G$23</f>
        <v>894.04824712000004</v>
      </c>
      <c r="O48" s="37">
        <f>SUMIFS(СВЦЭМ!$D$34:$D$777,СВЦЭМ!$A$34:$A$777,$A48,СВЦЭМ!$B$34:$B$777,O$47)+'СЕТ СН'!$G$11+СВЦЭМ!$D$10+'СЕТ СН'!$G$6-'СЕТ СН'!$G$23</f>
        <v>893.00089905000004</v>
      </c>
      <c r="P48" s="37">
        <f>SUMIFS(СВЦЭМ!$D$34:$D$777,СВЦЭМ!$A$34:$A$777,$A48,СВЦЭМ!$B$34:$B$777,P$47)+'СЕТ СН'!$G$11+СВЦЭМ!$D$10+'СЕТ СН'!$G$6-'СЕТ СН'!$G$23</f>
        <v>888.79842902000019</v>
      </c>
      <c r="Q48" s="37">
        <f>SUMIFS(СВЦЭМ!$D$34:$D$777,СВЦЭМ!$A$34:$A$777,$A48,СВЦЭМ!$B$34:$B$777,Q$47)+'СЕТ СН'!$G$11+СВЦЭМ!$D$10+'СЕТ СН'!$G$6-'СЕТ СН'!$G$23</f>
        <v>884.50056755000014</v>
      </c>
      <c r="R48" s="37">
        <f>SUMIFS(СВЦЭМ!$D$34:$D$777,СВЦЭМ!$A$34:$A$777,$A48,СВЦЭМ!$B$34:$B$777,R$47)+'СЕТ СН'!$G$11+СВЦЭМ!$D$10+'СЕТ СН'!$G$6-'СЕТ СН'!$G$23</f>
        <v>882.94330596000009</v>
      </c>
      <c r="S48" s="37">
        <f>SUMIFS(СВЦЭМ!$D$34:$D$777,СВЦЭМ!$A$34:$A$777,$A48,СВЦЭМ!$B$34:$B$777,S$47)+'СЕТ СН'!$G$11+СВЦЭМ!$D$10+'СЕТ СН'!$G$6-'СЕТ СН'!$G$23</f>
        <v>883.15976825000007</v>
      </c>
      <c r="T48" s="37">
        <f>SUMIFS(СВЦЭМ!$D$34:$D$777,СВЦЭМ!$A$34:$A$777,$A48,СВЦЭМ!$B$34:$B$777,T$47)+'СЕТ СН'!$G$11+СВЦЭМ!$D$10+'СЕТ СН'!$G$6-'СЕТ СН'!$G$23</f>
        <v>880.30523700000003</v>
      </c>
      <c r="U48" s="37">
        <f>SUMIFS(СВЦЭМ!$D$34:$D$777,СВЦЭМ!$A$34:$A$777,$A48,СВЦЭМ!$B$34:$B$777,U$47)+'СЕТ СН'!$G$11+СВЦЭМ!$D$10+'СЕТ СН'!$G$6-'СЕТ СН'!$G$23</f>
        <v>876.77947066000002</v>
      </c>
      <c r="V48" s="37">
        <f>SUMIFS(СВЦЭМ!$D$34:$D$777,СВЦЭМ!$A$34:$A$777,$A48,СВЦЭМ!$B$34:$B$777,V$47)+'СЕТ СН'!$G$11+СВЦЭМ!$D$10+'СЕТ СН'!$G$6-'СЕТ СН'!$G$23</f>
        <v>884.73476522999999</v>
      </c>
      <c r="W48" s="37">
        <f>SUMIFS(СВЦЭМ!$D$34:$D$777,СВЦЭМ!$A$34:$A$777,$A48,СВЦЭМ!$B$34:$B$777,W$47)+'СЕТ СН'!$G$11+СВЦЭМ!$D$10+'СЕТ СН'!$G$6-'СЕТ СН'!$G$23</f>
        <v>977.7274557799999</v>
      </c>
      <c r="X48" s="37">
        <f>SUMIFS(СВЦЭМ!$D$34:$D$777,СВЦЭМ!$A$34:$A$777,$A48,СВЦЭМ!$B$34:$B$777,X$47)+'СЕТ СН'!$G$11+СВЦЭМ!$D$10+'СЕТ СН'!$G$6-'СЕТ СН'!$G$23</f>
        <v>1054.0429805700001</v>
      </c>
      <c r="Y48" s="37">
        <f>SUMIFS(СВЦЭМ!$D$34:$D$777,СВЦЭМ!$A$34:$A$777,$A48,СВЦЭМ!$B$34:$B$777,Y$47)+'СЕТ СН'!$G$11+СВЦЭМ!$D$10+'СЕТ СН'!$G$6-'СЕТ СН'!$G$23</f>
        <v>1126.32460378</v>
      </c>
      <c r="AA48" s="46"/>
    </row>
    <row r="49" spans="1:25" ht="15.75" x14ac:dyDescent="0.2">
      <c r="A49" s="36">
        <f>A48+1</f>
        <v>43010</v>
      </c>
      <c r="B49" s="37">
        <f>SUMIFS(СВЦЭМ!$D$34:$D$777,СВЦЭМ!$A$34:$A$777,$A49,СВЦЭМ!$B$34:$B$777,B$47)+'СЕТ СН'!$G$11+СВЦЭМ!$D$10+'СЕТ СН'!$G$6-'СЕТ СН'!$G$23</f>
        <v>1277.7570429699999</v>
      </c>
      <c r="C49" s="37">
        <f>SUMIFS(СВЦЭМ!$D$34:$D$777,СВЦЭМ!$A$34:$A$777,$A49,СВЦЭМ!$B$34:$B$777,C$47)+'СЕТ СН'!$G$11+СВЦЭМ!$D$10+'СЕТ СН'!$G$6-'СЕТ СН'!$G$23</f>
        <v>1335.92420019</v>
      </c>
      <c r="D49" s="37">
        <f>SUMIFS(СВЦЭМ!$D$34:$D$777,СВЦЭМ!$A$34:$A$777,$A49,СВЦЭМ!$B$34:$B$777,D$47)+'СЕТ СН'!$G$11+СВЦЭМ!$D$10+'СЕТ СН'!$G$6-'СЕТ СН'!$G$23</f>
        <v>1345.5047528699999</v>
      </c>
      <c r="E49" s="37">
        <f>SUMIFS(СВЦЭМ!$D$34:$D$777,СВЦЭМ!$A$34:$A$777,$A49,СВЦЭМ!$B$34:$B$777,E$47)+'СЕТ СН'!$G$11+СВЦЭМ!$D$10+'СЕТ СН'!$G$6-'СЕТ СН'!$G$23</f>
        <v>1355.4468355500001</v>
      </c>
      <c r="F49" s="37">
        <f>SUMIFS(СВЦЭМ!$D$34:$D$777,СВЦЭМ!$A$34:$A$777,$A49,СВЦЭМ!$B$34:$B$777,F$47)+'СЕТ СН'!$G$11+СВЦЭМ!$D$10+'СЕТ СН'!$G$6-'СЕТ СН'!$G$23</f>
        <v>1368.90956615</v>
      </c>
      <c r="G49" s="37">
        <f>SUMIFS(СВЦЭМ!$D$34:$D$777,СВЦЭМ!$A$34:$A$777,$A49,СВЦЭМ!$B$34:$B$777,G$47)+'СЕТ СН'!$G$11+СВЦЭМ!$D$10+'СЕТ СН'!$G$6-'СЕТ СН'!$G$23</f>
        <v>1356.43101477</v>
      </c>
      <c r="H49" s="37">
        <f>SUMIFS(СВЦЭМ!$D$34:$D$777,СВЦЭМ!$A$34:$A$777,$A49,СВЦЭМ!$B$34:$B$777,H$47)+'СЕТ СН'!$G$11+СВЦЭМ!$D$10+'СЕТ СН'!$G$6-'СЕТ СН'!$G$23</f>
        <v>1282.1850663100001</v>
      </c>
      <c r="I49" s="37">
        <f>SUMIFS(СВЦЭМ!$D$34:$D$777,СВЦЭМ!$A$34:$A$777,$A49,СВЦЭМ!$B$34:$B$777,I$47)+'СЕТ СН'!$G$11+СВЦЭМ!$D$10+'СЕТ СН'!$G$6-'СЕТ СН'!$G$23</f>
        <v>1201.4408600500001</v>
      </c>
      <c r="J49" s="37">
        <f>SUMIFS(СВЦЭМ!$D$34:$D$777,СВЦЭМ!$A$34:$A$777,$A49,СВЦЭМ!$B$34:$B$777,J$47)+'СЕТ СН'!$G$11+СВЦЭМ!$D$10+'СЕТ СН'!$G$6-'СЕТ СН'!$G$23</f>
        <v>1104.3209284100001</v>
      </c>
      <c r="K49" s="37">
        <f>SUMIFS(СВЦЭМ!$D$34:$D$777,СВЦЭМ!$A$34:$A$777,$A49,СВЦЭМ!$B$34:$B$777,K$47)+'СЕТ СН'!$G$11+СВЦЭМ!$D$10+'СЕТ СН'!$G$6-'СЕТ СН'!$G$23</f>
        <v>981.07170158999998</v>
      </c>
      <c r="L49" s="37">
        <f>SUMIFS(СВЦЭМ!$D$34:$D$777,СВЦЭМ!$A$34:$A$777,$A49,СВЦЭМ!$B$34:$B$777,L$47)+'СЕТ СН'!$G$11+СВЦЭМ!$D$10+'СЕТ СН'!$G$6-'СЕТ СН'!$G$23</f>
        <v>903.10099128999991</v>
      </c>
      <c r="M49" s="37">
        <f>SUMIFS(СВЦЭМ!$D$34:$D$777,СВЦЭМ!$A$34:$A$777,$A49,СВЦЭМ!$B$34:$B$777,M$47)+'СЕТ СН'!$G$11+СВЦЭМ!$D$10+'СЕТ СН'!$G$6-'СЕТ СН'!$G$23</f>
        <v>870.81278088999989</v>
      </c>
      <c r="N49" s="37">
        <f>SUMIFS(СВЦЭМ!$D$34:$D$777,СВЦЭМ!$A$34:$A$777,$A49,СВЦЭМ!$B$34:$B$777,N$47)+'СЕТ СН'!$G$11+СВЦЭМ!$D$10+'СЕТ СН'!$G$6-'СЕТ СН'!$G$23</f>
        <v>878.90584583999998</v>
      </c>
      <c r="O49" s="37">
        <f>SUMIFS(СВЦЭМ!$D$34:$D$777,СВЦЭМ!$A$34:$A$777,$A49,СВЦЭМ!$B$34:$B$777,O$47)+'СЕТ СН'!$G$11+СВЦЭМ!$D$10+'СЕТ СН'!$G$6-'СЕТ СН'!$G$23</f>
        <v>875.4824642399999</v>
      </c>
      <c r="P49" s="37">
        <f>SUMIFS(СВЦЭМ!$D$34:$D$777,СВЦЭМ!$A$34:$A$777,$A49,СВЦЭМ!$B$34:$B$777,P$47)+'СЕТ СН'!$G$11+СВЦЭМ!$D$10+'СЕТ СН'!$G$6-'СЕТ СН'!$G$23</f>
        <v>887.6550648299999</v>
      </c>
      <c r="Q49" s="37">
        <f>SUMIFS(СВЦЭМ!$D$34:$D$777,СВЦЭМ!$A$34:$A$777,$A49,СВЦЭМ!$B$34:$B$777,Q$47)+'СЕТ СН'!$G$11+СВЦЭМ!$D$10+'СЕТ СН'!$G$6-'СЕТ СН'!$G$23</f>
        <v>896.09163852000006</v>
      </c>
      <c r="R49" s="37">
        <f>SUMIFS(СВЦЭМ!$D$34:$D$777,СВЦЭМ!$A$34:$A$777,$A49,СВЦЭМ!$B$34:$B$777,R$47)+'СЕТ СН'!$G$11+СВЦЭМ!$D$10+'СЕТ СН'!$G$6-'СЕТ СН'!$G$23</f>
        <v>901.10158995000006</v>
      </c>
      <c r="S49" s="37">
        <f>SUMIFS(СВЦЭМ!$D$34:$D$777,СВЦЭМ!$A$34:$A$777,$A49,СВЦЭМ!$B$34:$B$777,S$47)+'СЕТ СН'!$G$11+СВЦЭМ!$D$10+'СЕТ СН'!$G$6-'СЕТ СН'!$G$23</f>
        <v>886.02958716000012</v>
      </c>
      <c r="T49" s="37">
        <f>SUMIFS(СВЦЭМ!$D$34:$D$777,СВЦЭМ!$A$34:$A$777,$A49,СВЦЭМ!$B$34:$B$777,T$47)+'СЕТ СН'!$G$11+СВЦЭМ!$D$10+'СЕТ СН'!$G$6-'СЕТ СН'!$G$23</f>
        <v>868.10578496000016</v>
      </c>
      <c r="U49" s="37">
        <f>SUMIFS(СВЦЭМ!$D$34:$D$777,СВЦЭМ!$A$34:$A$777,$A49,СВЦЭМ!$B$34:$B$777,U$47)+'СЕТ СН'!$G$11+СВЦЭМ!$D$10+'СЕТ СН'!$G$6-'СЕТ СН'!$G$23</f>
        <v>896.68981162</v>
      </c>
      <c r="V49" s="37">
        <f>SUMIFS(СВЦЭМ!$D$34:$D$777,СВЦЭМ!$A$34:$A$777,$A49,СВЦЭМ!$B$34:$B$777,V$47)+'СЕТ СН'!$G$11+СВЦЭМ!$D$10+'СЕТ СН'!$G$6-'СЕТ СН'!$G$23</f>
        <v>895.92409239000017</v>
      </c>
      <c r="W49" s="37">
        <f>SUMIFS(СВЦЭМ!$D$34:$D$777,СВЦЭМ!$A$34:$A$777,$A49,СВЦЭМ!$B$34:$B$777,W$47)+'СЕТ СН'!$G$11+СВЦЭМ!$D$10+'СЕТ СН'!$G$6-'СЕТ СН'!$G$23</f>
        <v>963.11173344000008</v>
      </c>
      <c r="X49" s="37">
        <f>SUMIFS(СВЦЭМ!$D$34:$D$777,СВЦЭМ!$A$34:$A$777,$A49,СВЦЭМ!$B$34:$B$777,X$47)+'СЕТ СН'!$G$11+СВЦЭМ!$D$10+'СЕТ СН'!$G$6-'СЕТ СН'!$G$23</f>
        <v>1035.00226144</v>
      </c>
      <c r="Y49" s="37">
        <f>SUMIFS(СВЦЭМ!$D$34:$D$777,СВЦЭМ!$A$34:$A$777,$A49,СВЦЭМ!$B$34:$B$777,Y$47)+'СЕТ СН'!$G$11+СВЦЭМ!$D$10+'СЕТ СН'!$G$6-'СЕТ СН'!$G$23</f>
        <v>1111.6175987400002</v>
      </c>
    </row>
    <row r="50" spans="1:25" ht="15.75" x14ac:dyDescent="0.2">
      <c r="A50" s="36">
        <f t="shared" ref="A50:A78" si="1">A49+1</f>
        <v>43011</v>
      </c>
      <c r="B50" s="37">
        <f>SUMIFS(СВЦЭМ!$D$34:$D$777,СВЦЭМ!$A$34:$A$777,$A50,СВЦЭМ!$B$34:$B$777,B$47)+'СЕТ СН'!$G$11+СВЦЭМ!$D$10+'СЕТ СН'!$G$6-'СЕТ СН'!$G$23</f>
        <v>1138.61863887</v>
      </c>
      <c r="C50" s="37">
        <f>SUMIFS(СВЦЭМ!$D$34:$D$777,СВЦЭМ!$A$34:$A$777,$A50,СВЦЭМ!$B$34:$B$777,C$47)+'СЕТ СН'!$G$11+СВЦЭМ!$D$10+'СЕТ СН'!$G$6-'СЕТ СН'!$G$23</f>
        <v>1197.8671526200001</v>
      </c>
      <c r="D50" s="37">
        <f>SUMIFS(СВЦЭМ!$D$34:$D$777,СВЦЭМ!$A$34:$A$777,$A50,СВЦЭМ!$B$34:$B$777,D$47)+'СЕТ СН'!$G$11+СВЦЭМ!$D$10+'СЕТ СН'!$G$6-'СЕТ СН'!$G$23</f>
        <v>1226.1663512</v>
      </c>
      <c r="E50" s="37">
        <f>SUMIFS(СВЦЭМ!$D$34:$D$777,СВЦЭМ!$A$34:$A$777,$A50,СВЦЭМ!$B$34:$B$777,E$47)+'СЕТ СН'!$G$11+СВЦЭМ!$D$10+'СЕТ СН'!$G$6-'СЕТ СН'!$G$23</f>
        <v>1230.3155804100002</v>
      </c>
      <c r="F50" s="37">
        <f>SUMIFS(СВЦЭМ!$D$34:$D$777,СВЦЭМ!$A$34:$A$777,$A50,СВЦЭМ!$B$34:$B$777,F$47)+'СЕТ СН'!$G$11+СВЦЭМ!$D$10+'СЕТ СН'!$G$6-'СЕТ СН'!$G$23</f>
        <v>1228.52861016</v>
      </c>
      <c r="G50" s="37">
        <f>SUMIFS(СВЦЭМ!$D$34:$D$777,СВЦЭМ!$A$34:$A$777,$A50,СВЦЭМ!$B$34:$B$777,G$47)+'СЕТ СН'!$G$11+СВЦЭМ!$D$10+'СЕТ СН'!$G$6-'СЕТ СН'!$G$23</f>
        <v>1216.2634549100001</v>
      </c>
      <c r="H50" s="37">
        <f>SUMIFS(СВЦЭМ!$D$34:$D$777,СВЦЭМ!$A$34:$A$777,$A50,СВЦЭМ!$B$34:$B$777,H$47)+'СЕТ СН'!$G$11+СВЦЭМ!$D$10+'СЕТ СН'!$G$6-'СЕТ СН'!$G$23</f>
        <v>1152.26493172</v>
      </c>
      <c r="I50" s="37">
        <f>SUMIFS(СВЦЭМ!$D$34:$D$777,СВЦЭМ!$A$34:$A$777,$A50,СВЦЭМ!$B$34:$B$777,I$47)+'СЕТ СН'!$G$11+СВЦЭМ!$D$10+'СЕТ СН'!$G$6-'СЕТ СН'!$G$23</f>
        <v>1105.07273012</v>
      </c>
      <c r="J50" s="37">
        <f>SUMIFS(СВЦЭМ!$D$34:$D$777,СВЦЭМ!$A$34:$A$777,$A50,СВЦЭМ!$B$34:$B$777,J$47)+'СЕТ СН'!$G$11+СВЦЭМ!$D$10+'СЕТ СН'!$G$6-'СЕТ СН'!$G$23</f>
        <v>1062.5400985199999</v>
      </c>
      <c r="K50" s="37">
        <f>SUMIFS(СВЦЭМ!$D$34:$D$777,СВЦЭМ!$A$34:$A$777,$A50,СВЦЭМ!$B$34:$B$777,K$47)+'СЕТ СН'!$G$11+СВЦЭМ!$D$10+'СЕТ СН'!$G$6-'СЕТ СН'!$G$23</f>
        <v>984.45562014999996</v>
      </c>
      <c r="L50" s="37">
        <f>SUMIFS(СВЦЭМ!$D$34:$D$777,СВЦЭМ!$A$34:$A$777,$A50,СВЦЭМ!$B$34:$B$777,L$47)+'СЕТ СН'!$G$11+СВЦЭМ!$D$10+'СЕТ СН'!$G$6-'СЕТ СН'!$G$23</f>
        <v>915.64488299999994</v>
      </c>
      <c r="M50" s="37">
        <f>SUMIFS(СВЦЭМ!$D$34:$D$777,СВЦЭМ!$A$34:$A$777,$A50,СВЦЭМ!$B$34:$B$777,M$47)+'СЕТ СН'!$G$11+СВЦЭМ!$D$10+'СЕТ СН'!$G$6-'СЕТ СН'!$G$23</f>
        <v>882.28917221000006</v>
      </c>
      <c r="N50" s="37">
        <f>SUMIFS(СВЦЭМ!$D$34:$D$777,СВЦЭМ!$A$34:$A$777,$A50,СВЦЭМ!$B$34:$B$777,N$47)+'СЕТ СН'!$G$11+СВЦЭМ!$D$10+'СЕТ СН'!$G$6-'СЕТ СН'!$G$23</f>
        <v>873.63108710999995</v>
      </c>
      <c r="O50" s="37">
        <f>SUMIFS(СВЦЭМ!$D$34:$D$777,СВЦЭМ!$A$34:$A$777,$A50,СВЦЭМ!$B$34:$B$777,O$47)+'СЕТ СН'!$G$11+СВЦЭМ!$D$10+'СЕТ СН'!$G$6-'СЕТ СН'!$G$23</f>
        <v>878.76452801000005</v>
      </c>
      <c r="P50" s="37">
        <f>SUMIFS(СВЦЭМ!$D$34:$D$777,СВЦЭМ!$A$34:$A$777,$A50,СВЦЭМ!$B$34:$B$777,P$47)+'СЕТ СН'!$G$11+СВЦЭМ!$D$10+'СЕТ СН'!$G$6-'СЕТ СН'!$G$23</f>
        <v>878.53238714000008</v>
      </c>
      <c r="Q50" s="37">
        <f>SUMIFS(СВЦЭМ!$D$34:$D$777,СВЦЭМ!$A$34:$A$777,$A50,СВЦЭМ!$B$34:$B$777,Q$47)+'СЕТ СН'!$G$11+СВЦЭМ!$D$10+'СЕТ СН'!$G$6-'СЕТ СН'!$G$23</f>
        <v>877.7855867799999</v>
      </c>
      <c r="R50" s="37">
        <f>SUMIFS(СВЦЭМ!$D$34:$D$777,СВЦЭМ!$A$34:$A$777,$A50,СВЦЭМ!$B$34:$B$777,R$47)+'СЕТ СН'!$G$11+СВЦЭМ!$D$10+'СЕТ СН'!$G$6-'СЕТ СН'!$G$23</f>
        <v>877.90250473000015</v>
      </c>
      <c r="S50" s="37">
        <f>SUMIFS(СВЦЭМ!$D$34:$D$777,СВЦЭМ!$A$34:$A$777,$A50,СВЦЭМ!$B$34:$B$777,S$47)+'СЕТ СН'!$G$11+СВЦЭМ!$D$10+'СЕТ СН'!$G$6-'СЕТ СН'!$G$23</f>
        <v>876.44243295000001</v>
      </c>
      <c r="T50" s="37">
        <f>SUMIFS(СВЦЭМ!$D$34:$D$777,СВЦЭМ!$A$34:$A$777,$A50,СВЦЭМ!$B$34:$B$777,T$47)+'СЕТ СН'!$G$11+СВЦЭМ!$D$10+'СЕТ СН'!$G$6-'СЕТ СН'!$G$23</f>
        <v>878.0298835399999</v>
      </c>
      <c r="U50" s="37">
        <f>SUMIFS(СВЦЭМ!$D$34:$D$777,СВЦЭМ!$A$34:$A$777,$A50,СВЦЭМ!$B$34:$B$777,U$47)+'СЕТ СН'!$G$11+СВЦЭМ!$D$10+'СЕТ СН'!$G$6-'СЕТ СН'!$G$23</f>
        <v>907.56916129000001</v>
      </c>
      <c r="V50" s="37">
        <f>SUMIFS(СВЦЭМ!$D$34:$D$777,СВЦЭМ!$A$34:$A$777,$A50,СВЦЭМ!$B$34:$B$777,V$47)+'СЕТ СН'!$G$11+СВЦЭМ!$D$10+'СЕТ СН'!$G$6-'СЕТ СН'!$G$23</f>
        <v>902.71317776000001</v>
      </c>
      <c r="W50" s="37">
        <f>SUMIFS(СВЦЭМ!$D$34:$D$777,СВЦЭМ!$A$34:$A$777,$A50,СВЦЭМ!$B$34:$B$777,W$47)+'СЕТ СН'!$G$11+СВЦЭМ!$D$10+'СЕТ СН'!$G$6-'СЕТ СН'!$G$23</f>
        <v>964.65059991999988</v>
      </c>
      <c r="X50" s="37">
        <f>SUMIFS(СВЦЭМ!$D$34:$D$777,СВЦЭМ!$A$34:$A$777,$A50,СВЦЭМ!$B$34:$B$777,X$47)+'СЕТ СН'!$G$11+СВЦЭМ!$D$10+'СЕТ СН'!$G$6-'СЕТ СН'!$G$23</f>
        <v>1021.4779695100001</v>
      </c>
      <c r="Y50" s="37">
        <f>SUMIFS(СВЦЭМ!$D$34:$D$777,СВЦЭМ!$A$34:$A$777,$A50,СВЦЭМ!$B$34:$B$777,Y$47)+'СЕТ СН'!$G$11+СВЦЭМ!$D$10+'СЕТ СН'!$G$6-'СЕТ СН'!$G$23</f>
        <v>1082.0313335400001</v>
      </c>
    </row>
    <row r="51" spans="1:25" ht="15.75" x14ac:dyDescent="0.2">
      <c r="A51" s="36">
        <f t="shared" si="1"/>
        <v>43012</v>
      </c>
      <c r="B51" s="37">
        <f>SUMIFS(СВЦЭМ!$D$34:$D$777,СВЦЭМ!$A$34:$A$777,$A51,СВЦЭМ!$B$34:$B$777,B$47)+'СЕТ СН'!$G$11+СВЦЭМ!$D$10+'СЕТ СН'!$G$6-'СЕТ СН'!$G$23</f>
        <v>1132.6814687400001</v>
      </c>
      <c r="C51" s="37">
        <f>SUMIFS(СВЦЭМ!$D$34:$D$777,СВЦЭМ!$A$34:$A$777,$A51,СВЦЭМ!$B$34:$B$777,C$47)+'СЕТ СН'!$G$11+СВЦЭМ!$D$10+'СЕТ СН'!$G$6-'СЕТ СН'!$G$23</f>
        <v>1160.48780394</v>
      </c>
      <c r="D51" s="37">
        <f>SUMIFS(СВЦЭМ!$D$34:$D$777,СВЦЭМ!$A$34:$A$777,$A51,СВЦЭМ!$B$34:$B$777,D$47)+'СЕТ СН'!$G$11+СВЦЭМ!$D$10+'СЕТ СН'!$G$6-'СЕТ СН'!$G$23</f>
        <v>1141.7145947700001</v>
      </c>
      <c r="E51" s="37">
        <f>SUMIFS(СВЦЭМ!$D$34:$D$777,СВЦЭМ!$A$34:$A$777,$A51,СВЦЭМ!$B$34:$B$777,E$47)+'СЕТ СН'!$G$11+СВЦЭМ!$D$10+'СЕТ СН'!$G$6-'СЕТ СН'!$G$23</f>
        <v>1134.9092510200001</v>
      </c>
      <c r="F51" s="37">
        <f>SUMIFS(СВЦЭМ!$D$34:$D$777,СВЦЭМ!$A$34:$A$777,$A51,СВЦЭМ!$B$34:$B$777,F$47)+'СЕТ СН'!$G$11+СВЦЭМ!$D$10+'СЕТ СН'!$G$6-'СЕТ СН'!$G$23</f>
        <v>1132.87721231</v>
      </c>
      <c r="G51" s="37">
        <f>SUMIFS(СВЦЭМ!$D$34:$D$777,СВЦЭМ!$A$34:$A$777,$A51,СВЦЭМ!$B$34:$B$777,G$47)+'СЕТ СН'!$G$11+СВЦЭМ!$D$10+'СЕТ СН'!$G$6-'СЕТ СН'!$G$23</f>
        <v>1147.4971049400001</v>
      </c>
      <c r="H51" s="37">
        <f>SUMIFS(СВЦЭМ!$D$34:$D$777,СВЦЭМ!$A$34:$A$777,$A51,СВЦЭМ!$B$34:$B$777,H$47)+'СЕТ СН'!$G$11+СВЦЭМ!$D$10+'СЕТ СН'!$G$6-'СЕТ СН'!$G$23</f>
        <v>1184.32988907</v>
      </c>
      <c r="I51" s="37">
        <f>SUMIFS(СВЦЭМ!$D$34:$D$777,СВЦЭМ!$A$34:$A$777,$A51,СВЦЭМ!$B$34:$B$777,I$47)+'СЕТ СН'!$G$11+СВЦЭМ!$D$10+'СЕТ СН'!$G$6-'СЕТ СН'!$G$23</f>
        <v>1158.5150336000002</v>
      </c>
      <c r="J51" s="37">
        <f>SUMIFS(СВЦЭМ!$D$34:$D$777,СВЦЭМ!$A$34:$A$777,$A51,СВЦЭМ!$B$34:$B$777,J$47)+'СЕТ СН'!$G$11+СВЦЭМ!$D$10+'СЕТ СН'!$G$6-'СЕТ СН'!$G$23</f>
        <v>1105.5703877999999</v>
      </c>
      <c r="K51" s="37">
        <f>SUMIFS(СВЦЭМ!$D$34:$D$777,СВЦЭМ!$A$34:$A$777,$A51,СВЦЭМ!$B$34:$B$777,K$47)+'СЕТ СН'!$G$11+СВЦЭМ!$D$10+'СЕТ СН'!$G$6-'СЕТ СН'!$G$23</f>
        <v>998.06800628000019</v>
      </c>
      <c r="L51" s="37">
        <f>SUMIFS(СВЦЭМ!$D$34:$D$777,СВЦЭМ!$A$34:$A$777,$A51,СВЦЭМ!$B$34:$B$777,L$47)+'СЕТ СН'!$G$11+СВЦЭМ!$D$10+'СЕТ СН'!$G$6-'СЕТ СН'!$G$23</f>
        <v>896.24578221000002</v>
      </c>
      <c r="M51" s="37">
        <f>SUMIFS(СВЦЭМ!$D$34:$D$777,СВЦЭМ!$A$34:$A$777,$A51,СВЦЭМ!$B$34:$B$777,M$47)+'СЕТ СН'!$G$11+СВЦЭМ!$D$10+'СЕТ СН'!$G$6-'СЕТ СН'!$G$23</f>
        <v>871.39389509000011</v>
      </c>
      <c r="N51" s="37">
        <f>SUMIFS(СВЦЭМ!$D$34:$D$777,СВЦЭМ!$A$34:$A$777,$A51,СВЦЭМ!$B$34:$B$777,N$47)+'СЕТ СН'!$G$11+СВЦЭМ!$D$10+'СЕТ СН'!$G$6-'СЕТ СН'!$G$23</f>
        <v>864.45799914000008</v>
      </c>
      <c r="O51" s="37">
        <f>SUMIFS(СВЦЭМ!$D$34:$D$777,СВЦЭМ!$A$34:$A$777,$A51,СВЦЭМ!$B$34:$B$777,O$47)+'СЕТ СН'!$G$11+СВЦЭМ!$D$10+'СЕТ СН'!$G$6-'СЕТ СН'!$G$23</f>
        <v>867.72878240999989</v>
      </c>
      <c r="P51" s="37">
        <f>SUMIFS(СВЦЭМ!$D$34:$D$777,СВЦЭМ!$A$34:$A$777,$A51,СВЦЭМ!$B$34:$B$777,P$47)+'СЕТ СН'!$G$11+СВЦЭМ!$D$10+'СЕТ СН'!$G$6-'СЕТ СН'!$G$23</f>
        <v>865.49005923000004</v>
      </c>
      <c r="Q51" s="37">
        <f>SUMIFS(СВЦЭМ!$D$34:$D$777,СВЦЭМ!$A$34:$A$777,$A51,СВЦЭМ!$B$34:$B$777,Q$47)+'СЕТ СН'!$G$11+СВЦЭМ!$D$10+'СЕТ СН'!$G$6-'СЕТ СН'!$G$23</f>
        <v>866.15775272000019</v>
      </c>
      <c r="R51" s="37">
        <f>SUMIFS(СВЦЭМ!$D$34:$D$777,СВЦЭМ!$A$34:$A$777,$A51,СВЦЭМ!$B$34:$B$777,R$47)+'СЕТ СН'!$G$11+СВЦЭМ!$D$10+'СЕТ СН'!$G$6-'СЕТ СН'!$G$23</f>
        <v>876.86924563999992</v>
      </c>
      <c r="S51" s="37">
        <f>SUMIFS(СВЦЭМ!$D$34:$D$777,СВЦЭМ!$A$34:$A$777,$A51,СВЦЭМ!$B$34:$B$777,S$47)+'СЕТ СН'!$G$11+СВЦЭМ!$D$10+'СЕТ СН'!$G$6-'СЕТ СН'!$G$23</f>
        <v>886.8892002</v>
      </c>
      <c r="T51" s="37">
        <f>SUMIFS(СВЦЭМ!$D$34:$D$777,СВЦЭМ!$A$34:$A$777,$A51,СВЦЭМ!$B$34:$B$777,T$47)+'СЕТ СН'!$G$11+СВЦЭМ!$D$10+'СЕТ СН'!$G$6-'СЕТ СН'!$G$23</f>
        <v>893.49861729999998</v>
      </c>
      <c r="U51" s="37">
        <f>SUMIFS(СВЦЭМ!$D$34:$D$777,СВЦЭМ!$A$34:$A$777,$A51,СВЦЭМ!$B$34:$B$777,U$47)+'СЕТ СН'!$G$11+СВЦЭМ!$D$10+'СЕТ СН'!$G$6-'СЕТ СН'!$G$23</f>
        <v>918.77053240999999</v>
      </c>
      <c r="V51" s="37">
        <f>SUMIFS(СВЦЭМ!$D$34:$D$777,СВЦЭМ!$A$34:$A$777,$A51,СВЦЭМ!$B$34:$B$777,V$47)+'СЕТ СН'!$G$11+СВЦЭМ!$D$10+'СЕТ СН'!$G$6-'СЕТ СН'!$G$23</f>
        <v>943.67361275000007</v>
      </c>
      <c r="W51" s="37">
        <f>SUMIFS(СВЦЭМ!$D$34:$D$777,СВЦЭМ!$A$34:$A$777,$A51,СВЦЭМ!$B$34:$B$777,W$47)+'СЕТ СН'!$G$11+СВЦЭМ!$D$10+'СЕТ СН'!$G$6-'СЕТ СН'!$G$23</f>
        <v>962.46582887</v>
      </c>
      <c r="X51" s="37">
        <f>SUMIFS(СВЦЭМ!$D$34:$D$777,СВЦЭМ!$A$34:$A$777,$A51,СВЦЭМ!$B$34:$B$777,X$47)+'СЕТ СН'!$G$11+СВЦЭМ!$D$10+'СЕТ СН'!$G$6-'СЕТ СН'!$G$23</f>
        <v>1043.5947301599999</v>
      </c>
      <c r="Y51" s="37">
        <f>SUMIFS(СВЦЭМ!$D$34:$D$777,СВЦЭМ!$A$34:$A$777,$A51,СВЦЭМ!$B$34:$B$777,Y$47)+'СЕТ СН'!$G$11+СВЦЭМ!$D$10+'СЕТ СН'!$G$6-'СЕТ СН'!$G$23</f>
        <v>1169.7529010399999</v>
      </c>
    </row>
    <row r="52" spans="1:25" ht="15.75" x14ac:dyDescent="0.2">
      <c r="A52" s="36">
        <f t="shared" si="1"/>
        <v>43013</v>
      </c>
      <c r="B52" s="37">
        <f>SUMIFS(СВЦЭМ!$D$34:$D$777,СВЦЭМ!$A$34:$A$777,$A52,СВЦЭМ!$B$34:$B$777,B$47)+'СЕТ СН'!$G$11+СВЦЭМ!$D$10+'СЕТ СН'!$G$6-'СЕТ СН'!$G$23</f>
        <v>1160.33929745</v>
      </c>
      <c r="C52" s="37">
        <f>SUMIFS(СВЦЭМ!$D$34:$D$777,СВЦЭМ!$A$34:$A$777,$A52,СВЦЭМ!$B$34:$B$777,C$47)+'СЕТ СН'!$G$11+СВЦЭМ!$D$10+'СЕТ СН'!$G$6-'СЕТ СН'!$G$23</f>
        <v>1184.0603374699999</v>
      </c>
      <c r="D52" s="37">
        <f>SUMIFS(СВЦЭМ!$D$34:$D$777,СВЦЭМ!$A$34:$A$777,$A52,СВЦЭМ!$B$34:$B$777,D$47)+'СЕТ СН'!$G$11+СВЦЭМ!$D$10+'СЕТ СН'!$G$6-'СЕТ СН'!$G$23</f>
        <v>1164.8772375399999</v>
      </c>
      <c r="E52" s="37">
        <f>SUMIFS(СВЦЭМ!$D$34:$D$777,СВЦЭМ!$A$34:$A$777,$A52,СВЦЭМ!$B$34:$B$777,E$47)+'СЕТ СН'!$G$11+СВЦЭМ!$D$10+'СЕТ СН'!$G$6-'СЕТ СН'!$G$23</f>
        <v>1158.25719351</v>
      </c>
      <c r="F52" s="37">
        <f>SUMIFS(СВЦЭМ!$D$34:$D$777,СВЦЭМ!$A$34:$A$777,$A52,СВЦЭМ!$B$34:$B$777,F$47)+'СЕТ СН'!$G$11+СВЦЭМ!$D$10+'СЕТ СН'!$G$6-'СЕТ СН'!$G$23</f>
        <v>1156.1556088900002</v>
      </c>
      <c r="G52" s="37">
        <f>SUMIFS(СВЦЭМ!$D$34:$D$777,СВЦЭМ!$A$34:$A$777,$A52,СВЦЭМ!$B$34:$B$777,G$47)+'СЕТ СН'!$G$11+СВЦЭМ!$D$10+'СЕТ СН'!$G$6-'СЕТ СН'!$G$23</f>
        <v>1189.20925622</v>
      </c>
      <c r="H52" s="37">
        <f>SUMIFS(СВЦЭМ!$D$34:$D$777,СВЦЭМ!$A$34:$A$777,$A52,СВЦЭМ!$B$34:$B$777,H$47)+'СЕТ СН'!$G$11+СВЦЭМ!$D$10+'СЕТ СН'!$G$6-'СЕТ СН'!$G$23</f>
        <v>1179.7063928100001</v>
      </c>
      <c r="I52" s="37">
        <f>SUMIFS(СВЦЭМ!$D$34:$D$777,СВЦЭМ!$A$34:$A$777,$A52,СВЦЭМ!$B$34:$B$777,I$47)+'СЕТ СН'!$G$11+СВЦЭМ!$D$10+'СЕТ СН'!$G$6-'СЕТ СН'!$G$23</f>
        <v>1128.6920199400001</v>
      </c>
      <c r="J52" s="37">
        <f>SUMIFS(СВЦЭМ!$D$34:$D$777,СВЦЭМ!$A$34:$A$777,$A52,СВЦЭМ!$B$34:$B$777,J$47)+'СЕТ СН'!$G$11+СВЦЭМ!$D$10+'СЕТ СН'!$G$6-'СЕТ СН'!$G$23</f>
        <v>1058.7321287099999</v>
      </c>
      <c r="K52" s="37">
        <f>SUMIFS(СВЦЭМ!$D$34:$D$777,СВЦЭМ!$A$34:$A$777,$A52,СВЦЭМ!$B$34:$B$777,K$47)+'СЕТ СН'!$G$11+СВЦЭМ!$D$10+'СЕТ СН'!$G$6-'СЕТ СН'!$G$23</f>
        <v>1040.9385463399999</v>
      </c>
      <c r="L52" s="37">
        <f>SUMIFS(СВЦЭМ!$D$34:$D$777,СВЦЭМ!$A$34:$A$777,$A52,СВЦЭМ!$B$34:$B$777,L$47)+'СЕТ СН'!$G$11+СВЦЭМ!$D$10+'СЕТ СН'!$G$6-'СЕТ СН'!$G$23</f>
        <v>985.42820232000008</v>
      </c>
      <c r="M52" s="37">
        <f>SUMIFS(СВЦЭМ!$D$34:$D$777,СВЦЭМ!$A$34:$A$777,$A52,СВЦЭМ!$B$34:$B$777,M$47)+'СЕТ СН'!$G$11+СВЦЭМ!$D$10+'СЕТ СН'!$G$6-'СЕТ СН'!$G$23</f>
        <v>951.19905228000016</v>
      </c>
      <c r="N52" s="37">
        <f>SUMIFS(СВЦЭМ!$D$34:$D$777,СВЦЭМ!$A$34:$A$777,$A52,СВЦЭМ!$B$34:$B$777,N$47)+'СЕТ СН'!$G$11+СВЦЭМ!$D$10+'СЕТ СН'!$G$6-'СЕТ СН'!$G$23</f>
        <v>940.98602444000016</v>
      </c>
      <c r="O52" s="37">
        <f>SUMIFS(СВЦЭМ!$D$34:$D$777,СВЦЭМ!$A$34:$A$777,$A52,СВЦЭМ!$B$34:$B$777,O$47)+'СЕТ СН'!$G$11+СВЦЭМ!$D$10+'СЕТ СН'!$G$6-'СЕТ СН'!$G$23</f>
        <v>944.15561707000006</v>
      </c>
      <c r="P52" s="37">
        <f>SUMIFS(СВЦЭМ!$D$34:$D$777,СВЦЭМ!$A$34:$A$777,$A52,СВЦЭМ!$B$34:$B$777,P$47)+'СЕТ СН'!$G$11+СВЦЭМ!$D$10+'СЕТ СН'!$G$6-'СЕТ СН'!$G$23</f>
        <v>946.34578596000006</v>
      </c>
      <c r="Q52" s="37">
        <f>SUMIFS(СВЦЭМ!$D$34:$D$777,СВЦЭМ!$A$34:$A$777,$A52,СВЦЭМ!$B$34:$B$777,Q$47)+'СЕТ СН'!$G$11+СВЦЭМ!$D$10+'СЕТ СН'!$G$6-'СЕТ СН'!$G$23</f>
        <v>945.00049257000001</v>
      </c>
      <c r="R52" s="37">
        <f>SUMIFS(СВЦЭМ!$D$34:$D$777,СВЦЭМ!$A$34:$A$777,$A52,СВЦЭМ!$B$34:$B$777,R$47)+'СЕТ СН'!$G$11+СВЦЭМ!$D$10+'СЕТ СН'!$G$6-'СЕТ СН'!$G$23</f>
        <v>925.79477768000015</v>
      </c>
      <c r="S52" s="37">
        <f>SUMIFS(СВЦЭМ!$D$34:$D$777,СВЦЭМ!$A$34:$A$777,$A52,СВЦЭМ!$B$34:$B$777,S$47)+'СЕТ СН'!$G$11+СВЦЭМ!$D$10+'СЕТ СН'!$G$6-'СЕТ СН'!$G$23</f>
        <v>884.03102006000017</v>
      </c>
      <c r="T52" s="37">
        <f>SUMIFS(СВЦЭМ!$D$34:$D$777,СВЦЭМ!$A$34:$A$777,$A52,СВЦЭМ!$B$34:$B$777,T$47)+'СЕТ СН'!$G$11+СВЦЭМ!$D$10+'СЕТ СН'!$G$6-'СЕТ СН'!$G$23</f>
        <v>871.39997188999996</v>
      </c>
      <c r="U52" s="37">
        <f>SUMIFS(СВЦЭМ!$D$34:$D$777,СВЦЭМ!$A$34:$A$777,$A52,СВЦЭМ!$B$34:$B$777,U$47)+'СЕТ СН'!$G$11+СВЦЭМ!$D$10+'СЕТ СН'!$G$6-'СЕТ СН'!$G$23</f>
        <v>861.58384048000016</v>
      </c>
      <c r="V52" s="37">
        <f>SUMIFS(СВЦЭМ!$D$34:$D$777,СВЦЭМ!$A$34:$A$777,$A52,СВЦЭМ!$B$34:$B$777,V$47)+'СЕТ СН'!$G$11+СВЦЭМ!$D$10+'СЕТ СН'!$G$6-'СЕТ СН'!$G$23</f>
        <v>903.30807336999987</v>
      </c>
      <c r="W52" s="37">
        <f>SUMIFS(СВЦЭМ!$D$34:$D$777,СВЦЭМ!$A$34:$A$777,$A52,СВЦЭМ!$B$34:$B$777,W$47)+'СЕТ СН'!$G$11+СВЦЭМ!$D$10+'СЕТ СН'!$G$6-'СЕТ СН'!$G$23</f>
        <v>951.69637577999993</v>
      </c>
      <c r="X52" s="37">
        <f>SUMIFS(СВЦЭМ!$D$34:$D$777,СВЦЭМ!$A$34:$A$777,$A52,СВЦЭМ!$B$34:$B$777,X$47)+'СЕТ СН'!$G$11+СВЦЭМ!$D$10+'СЕТ СН'!$G$6-'СЕТ СН'!$G$23</f>
        <v>1066.2185917400002</v>
      </c>
      <c r="Y52" s="37">
        <f>SUMIFS(СВЦЭМ!$D$34:$D$777,СВЦЭМ!$A$34:$A$777,$A52,СВЦЭМ!$B$34:$B$777,Y$47)+'СЕТ СН'!$G$11+СВЦЭМ!$D$10+'СЕТ СН'!$G$6-'СЕТ СН'!$G$23</f>
        <v>1131.89598058</v>
      </c>
    </row>
    <row r="53" spans="1:25" ht="15.75" x14ac:dyDescent="0.2">
      <c r="A53" s="36">
        <f t="shared" si="1"/>
        <v>43014</v>
      </c>
      <c r="B53" s="37">
        <f>SUMIFS(СВЦЭМ!$D$34:$D$777,СВЦЭМ!$A$34:$A$777,$A53,СВЦЭМ!$B$34:$B$777,B$47)+'СЕТ СН'!$G$11+СВЦЭМ!$D$10+'СЕТ СН'!$G$6-'СЕТ СН'!$G$23</f>
        <v>1171.55336332</v>
      </c>
      <c r="C53" s="37">
        <f>SUMIFS(СВЦЭМ!$D$34:$D$777,СВЦЭМ!$A$34:$A$777,$A53,СВЦЭМ!$B$34:$B$777,C$47)+'СЕТ СН'!$G$11+СВЦЭМ!$D$10+'СЕТ СН'!$G$6-'СЕТ СН'!$G$23</f>
        <v>1221.8169828300001</v>
      </c>
      <c r="D53" s="37">
        <f>SUMIFS(СВЦЭМ!$D$34:$D$777,СВЦЭМ!$A$34:$A$777,$A53,СВЦЭМ!$B$34:$B$777,D$47)+'СЕТ СН'!$G$11+СВЦЭМ!$D$10+'СЕТ СН'!$G$6-'СЕТ СН'!$G$23</f>
        <v>1250.0899549300002</v>
      </c>
      <c r="E53" s="37">
        <f>SUMIFS(СВЦЭМ!$D$34:$D$777,СВЦЭМ!$A$34:$A$777,$A53,СВЦЭМ!$B$34:$B$777,E$47)+'СЕТ СН'!$G$11+СВЦЭМ!$D$10+'СЕТ СН'!$G$6-'СЕТ СН'!$G$23</f>
        <v>1263.4311238100001</v>
      </c>
      <c r="F53" s="37">
        <f>SUMIFS(СВЦЭМ!$D$34:$D$777,СВЦЭМ!$A$34:$A$777,$A53,СВЦЭМ!$B$34:$B$777,F$47)+'СЕТ СН'!$G$11+СВЦЭМ!$D$10+'СЕТ СН'!$G$6-'СЕТ СН'!$G$23</f>
        <v>1266.1379549400001</v>
      </c>
      <c r="G53" s="37">
        <f>SUMIFS(СВЦЭМ!$D$34:$D$777,СВЦЭМ!$A$34:$A$777,$A53,СВЦЭМ!$B$34:$B$777,G$47)+'СЕТ СН'!$G$11+СВЦЭМ!$D$10+'СЕТ СН'!$G$6-'СЕТ СН'!$G$23</f>
        <v>1242.0940956899999</v>
      </c>
      <c r="H53" s="37">
        <f>SUMIFS(СВЦЭМ!$D$34:$D$777,СВЦЭМ!$A$34:$A$777,$A53,СВЦЭМ!$B$34:$B$777,H$47)+'СЕТ СН'!$G$11+СВЦЭМ!$D$10+'СЕТ СН'!$G$6-'СЕТ СН'!$G$23</f>
        <v>1190.1723114400002</v>
      </c>
      <c r="I53" s="37">
        <f>SUMIFS(СВЦЭМ!$D$34:$D$777,СВЦЭМ!$A$34:$A$777,$A53,СВЦЭМ!$B$34:$B$777,I$47)+'СЕТ СН'!$G$11+СВЦЭМ!$D$10+'СЕТ СН'!$G$6-'СЕТ СН'!$G$23</f>
        <v>1168.0022714000002</v>
      </c>
      <c r="J53" s="37">
        <f>SUMIFS(СВЦЭМ!$D$34:$D$777,СВЦЭМ!$A$34:$A$777,$A53,СВЦЭМ!$B$34:$B$777,J$47)+'СЕТ СН'!$G$11+СВЦЭМ!$D$10+'СЕТ СН'!$G$6-'СЕТ СН'!$G$23</f>
        <v>1078.2237242800002</v>
      </c>
      <c r="K53" s="37">
        <f>SUMIFS(СВЦЭМ!$D$34:$D$777,СВЦЭМ!$A$34:$A$777,$A53,СВЦЭМ!$B$34:$B$777,K$47)+'СЕТ СН'!$G$11+СВЦЭМ!$D$10+'СЕТ СН'!$G$6-'СЕТ СН'!$G$23</f>
        <v>989.87608161000003</v>
      </c>
      <c r="L53" s="37">
        <f>SUMIFS(СВЦЭМ!$D$34:$D$777,СВЦЭМ!$A$34:$A$777,$A53,СВЦЭМ!$B$34:$B$777,L$47)+'СЕТ СН'!$G$11+СВЦЭМ!$D$10+'СЕТ СН'!$G$6-'СЕТ СН'!$G$23</f>
        <v>891.64335592999987</v>
      </c>
      <c r="M53" s="37">
        <f>SUMIFS(СВЦЭМ!$D$34:$D$777,СВЦЭМ!$A$34:$A$777,$A53,СВЦЭМ!$B$34:$B$777,M$47)+'СЕТ СН'!$G$11+СВЦЭМ!$D$10+'СЕТ СН'!$G$6-'СЕТ СН'!$G$23</f>
        <v>845.04334494</v>
      </c>
      <c r="N53" s="37">
        <f>SUMIFS(СВЦЭМ!$D$34:$D$777,СВЦЭМ!$A$34:$A$777,$A53,СВЦЭМ!$B$34:$B$777,N$47)+'СЕТ СН'!$G$11+СВЦЭМ!$D$10+'СЕТ СН'!$G$6-'СЕТ СН'!$G$23</f>
        <v>810.23241916999996</v>
      </c>
      <c r="O53" s="37">
        <f>SUMIFS(СВЦЭМ!$D$34:$D$777,СВЦЭМ!$A$34:$A$777,$A53,СВЦЭМ!$B$34:$B$777,O$47)+'СЕТ СН'!$G$11+СВЦЭМ!$D$10+'СЕТ СН'!$G$6-'СЕТ СН'!$G$23</f>
        <v>811.01923667000005</v>
      </c>
      <c r="P53" s="37">
        <f>SUMIFS(СВЦЭМ!$D$34:$D$777,СВЦЭМ!$A$34:$A$777,$A53,СВЦЭМ!$B$34:$B$777,P$47)+'СЕТ СН'!$G$11+СВЦЭМ!$D$10+'СЕТ СН'!$G$6-'СЕТ СН'!$G$23</f>
        <v>807.06781344000001</v>
      </c>
      <c r="Q53" s="37">
        <f>SUMIFS(СВЦЭМ!$D$34:$D$777,СВЦЭМ!$A$34:$A$777,$A53,СВЦЭМ!$B$34:$B$777,Q$47)+'СЕТ СН'!$G$11+СВЦЭМ!$D$10+'СЕТ СН'!$G$6-'СЕТ СН'!$G$23</f>
        <v>859.04731186000004</v>
      </c>
      <c r="R53" s="37">
        <f>SUMIFS(СВЦЭМ!$D$34:$D$777,СВЦЭМ!$A$34:$A$777,$A53,СВЦЭМ!$B$34:$B$777,R$47)+'СЕТ СН'!$G$11+СВЦЭМ!$D$10+'СЕТ СН'!$G$6-'СЕТ СН'!$G$23</f>
        <v>903.93102596000017</v>
      </c>
      <c r="S53" s="37">
        <f>SUMIFS(СВЦЭМ!$D$34:$D$777,СВЦЭМ!$A$34:$A$777,$A53,СВЦЭМ!$B$34:$B$777,S$47)+'СЕТ СН'!$G$11+СВЦЭМ!$D$10+'СЕТ СН'!$G$6-'СЕТ СН'!$G$23</f>
        <v>899.24554235000005</v>
      </c>
      <c r="T53" s="37">
        <f>SUMIFS(СВЦЭМ!$D$34:$D$777,СВЦЭМ!$A$34:$A$777,$A53,СВЦЭМ!$B$34:$B$777,T$47)+'СЕТ СН'!$G$11+СВЦЭМ!$D$10+'СЕТ СН'!$G$6-'СЕТ СН'!$G$23</f>
        <v>886.13408400000003</v>
      </c>
      <c r="U53" s="37">
        <f>SUMIFS(СВЦЭМ!$D$34:$D$777,СВЦЭМ!$A$34:$A$777,$A53,СВЦЭМ!$B$34:$B$777,U$47)+'СЕТ СН'!$G$11+СВЦЭМ!$D$10+'СЕТ СН'!$G$6-'СЕТ СН'!$G$23</f>
        <v>835.21313950000012</v>
      </c>
      <c r="V53" s="37">
        <f>SUMIFS(СВЦЭМ!$D$34:$D$777,СВЦЭМ!$A$34:$A$777,$A53,СВЦЭМ!$B$34:$B$777,V$47)+'СЕТ СН'!$G$11+СВЦЭМ!$D$10+'СЕТ СН'!$G$6-'СЕТ СН'!$G$23</f>
        <v>866.13530780000019</v>
      </c>
      <c r="W53" s="37">
        <f>SUMIFS(СВЦЭМ!$D$34:$D$777,СВЦЭМ!$A$34:$A$777,$A53,СВЦЭМ!$B$34:$B$777,W$47)+'СЕТ СН'!$G$11+СВЦЭМ!$D$10+'СЕТ СН'!$G$6-'СЕТ СН'!$G$23</f>
        <v>958.64488892000008</v>
      </c>
      <c r="X53" s="37">
        <f>SUMIFS(СВЦЭМ!$D$34:$D$777,СВЦЭМ!$A$34:$A$777,$A53,СВЦЭМ!$B$34:$B$777,X$47)+'СЕТ СН'!$G$11+СВЦЭМ!$D$10+'СЕТ СН'!$G$6-'СЕТ СН'!$G$23</f>
        <v>1071.8431395100001</v>
      </c>
      <c r="Y53" s="37">
        <f>SUMIFS(СВЦЭМ!$D$34:$D$777,СВЦЭМ!$A$34:$A$777,$A53,СВЦЭМ!$B$34:$B$777,Y$47)+'СЕТ СН'!$G$11+СВЦЭМ!$D$10+'СЕТ СН'!$G$6-'СЕТ СН'!$G$23</f>
        <v>1169.3195292800001</v>
      </c>
    </row>
    <row r="54" spans="1:25" ht="15.75" x14ac:dyDescent="0.2">
      <c r="A54" s="36">
        <f t="shared" si="1"/>
        <v>43015</v>
      </c>
      <c r="B54" s="37">
        <f>SUMIFS(СВЦЭМ!$D$34:$D$777,СВЦЭМ!$A$34:$A$777,$A54,СВЦЭМ!$B$34:$B$777,B$47)+'СЕТ СН'!$G$11+СВЦЭМ!$D$10+'СЕТ СН'!$G$6-'СЕТ СН'!$G$23</f>
        <v>1116.9135895200002</v>
      </c>
      <c r="C54" s="37">
        <f>SUMIFS(СВЦЭМ!$D$34:$D$777,СВЦЭМ!$A$34:$A$777,$A54,СВЦЭМ!$B$34:$B$777,C$47)+'СЕТ СН'!$G$11+СВЦЭМ!$D$10+'СЕТ СН'!$G$6-'СЕТ СН'!$G$23</f>
        <v>1170.1247113499999</v>
      </c>
      <c r="D54" s="37">
        <f>SUMIFS(СВЦЭМ!$D$34:$D$777,СВЦЭМ!$A$34:$A$777,$A54,СВЦЭМ!$B$34:$B$777,D$47)+'СЕТ СН'!$G$11+СВЦЭМ!$D$10+'СЕТ СН'!$G$6-'СЕТ СН'!$G$23</f>
        <v>1193.7917651600001</v>
      </c>
      <c r="E54" s="37">
        <f>SUMIFS(СВЦЭМ!$D$34:$D$777,СВЦЭМ!$A$34:$A$777,$A54,СВЦЭМ!$B$34:$B$777,E$47)+'СЕТ СН'!$G$11+СВЦЭМ!$D$10+'СЕТ СН'!$G$6-'СЕТ СН'!$G$23</f>
        <v>1207.3326174900001</v>
      </c>
      <c r="F54" s="37">
        <f>SUMIFS(СВЦЭМ!$D$34:$D$777,СВЦЭМ!$A$34:$A$777,$A54,СВЦЭМ!$B$34:$B$777,F$47)+'СЕТ СН'!$G$11+СВЦЭМ!$D$10+'СЕТ СН'!$G$6-'СЕТ СН'!$G$23</f>
        <v>1207.4278464899999</v>
      </c>
      <c r="G54" s="37">
        <f>SUMIFS(СВЦЭМ!$D$34:$D$777,СВЦЭМ!$A$34:$A$777,$A54,СВЦЭМ!$B$34:$B$777,G$47)+'СЕТ СН'!$G$11+СВЦЭМ!$D$10+'СЕТ СН'!$G$6-'СЕТ СН'!$G$23</f>
        <v>1200.04296591</v>
      </c>
      <c r="H54" s="37">
        <f>SUMIFS(СВЦЭМ!$D$34:$D$777,СВЦЭМ!$A$34:$A$777,$A54,СВЦЭМ!$B$34:$B$777,H$47)+'СЕТ СН'!$G$11+СВЦЭМ!$D$10+'СЕТ СН'!$G$6-'СЕТ СН'!$G$23</f>
        <v>1167.2107083199999</v>
      </c>
      <c r="I54" s="37">
        <f>SUMIFS(СВЦЭМ!$D$34:$D$777,СВЦЭМ!$A$34:$A$777,$A54,СВЦЭМ!$B$34:$B$777,I$47)+'СЕТ СН'!$G$11+СВЦЭМ!$D$10+'СЕТ СН'!$G$6-'СЕТ СН'!$G$23</f>
        <v>1088.0869493300002</v>
      </c>
      <c r="J54" s="37">
        <f>SUMIFS(СВЦЭМ!$D$34:$D$777,СВЦЭМ!$A$34:$A$777,$A54,СВЦЭМ!$B$34:$B$777,J$47)+'СЕТ СН'!$G$11+СВЦЭМ!$D$10+'СЕТ СН'!$G$6-'СЕТ СН'!$G$23</f>
        <v>986.65190587999996</v>
      </c>
      <c r="K54" s="37">
        <f>SUMIFS(СВЦЭМ!$D$34:$D$777,СВЦЭМ!$A$34:$A$777,$A54,СВЦЭМ!$B$34:$B$777,K$47)+'СЕТ СН'!$G$11+СВЦЭМ!$D$10+'СЕТ СН'!$G$6-'СЕТ СН'!$G$23</f>
        <v>910.63412361000019</v>
      </c>
      <c r="L54" s="37">
        <f>SUMIFS(СВЦЭМ!$D$34:$D$777,СВЦЭМ!$A$34:$A$777,$A54,СВЦЭМ!$B$34:$B$777,L$47)+'СЕТ СН'!$G$11+СВЦЭМ!$D$10+'СЕТ СН'!$G$6-'СЕТ СН'!$G$23</f>
        <v>905.03502103000005</v>
      </c>
      <c r="M54" s="37">
        <f>SUMIFS(СВЦЭМ!$D$34:$D$777,СВЦЭМ!$A$34:$A$777,$A54,СВЦЭМ!$B$34:$B$777,M$47)+'СЕТ СН'!$G$11+СВЦЭМ!$D$10+'СЕТ СН'!$G$6-'СЕТ СН'!$G$23</f>
        <v>904.5608605299999</v>
      </c>
      <c r="N54" s="37">
        <f>SUMIFS(СВЦЭМ!$D$34:$D$777,СВЦЭМ!$A$34:$A$777,$A54,СВЦЭМ!$B$34:$B$777,N$47)+'СЕТ СН'!$G$11+СВЦЭМ!$D$10+'СЕТ СН'!$G$6-'СЕТ СН'!$G$23</f>
        <v>893.13242723000008</v>
      </c>
      <c r="O54" s="37">
        <f>SUMIFS(СВЦЭМ!$D$34:$D$777,СВЦЭМ!$A$34:$A$777,$A54,СВЦЭМ!$B$34:$B$777,O$47)+'СЕТ СН'!$G$11+СВЦЭМ!$D$10+'СЕТ СН'!$G$6-'СЕТ СН'!$G$23</f>
        <v>887.0025115200001</v>
      </c>
      <c r="P54" s="37">
        <f>SUMIFS(СВЦЭМ!$D$34:$D$777,СВЦЭМ!$A$34:$A$777,$A54,СВЦЭМ!$B$34:$B$777,P$47)+'СЕТ СН'!$G$11+СВЦЭМ!$D$10+'СЕТ СН'!$G$6-'СЕТ СН'!$G$23</f>
        <v>906.14051215000018</v>
      </c>
      <c r="Q54" s="37">
        <f>SUMIFS(СВЦЭМ!$D$34:$D$777,СВЦЭМ!$A$34:$A$777,$A54,СВЦЭМ!$B$34:$B$777,Q$47)+'СЕТ СН'!$G$11+СВЦЭМ!$D$10+'СЕТ СН'!$G$6-'СЕТ СН'!$G$23</f>
        <v>907.90991781999992</v>
      </c>
      <c r="R54" s="37">
        <f>SUMIFS(СВЦЭМ!$D$34:$D$777,СВЦЭМ!$A$34:$A$777,$A54,СВЦЭМ!$B$34:$B$777,R$47)+'СЕТ СН'!$G$11+СВЦЭМ!$D$10+'СЕТ СН'!$G$6-'СЕТ СН'!$G$23</f>
        <v>903.61012122000011</v>
      </c>
      <c r="S54" s="37">
        <f>SUMIFS(СВЦЭМ!$D$34:$D$777,СВЦЭМ!$A$34:$A$777,$A54,СВЦЭМ!$B$34:$B$777,S$47)+'СЕТ СН'!$G$11+СВЦЭМ!$D$10+'СЕТ СН'!$G$6-'СЕТ СН'!$G$23</f>
        <v>884.70778401999996</v>
      </c>
      <c r="T54" s="37">
        <f>SUMIFS(СВЦЭМ!$D$34:$D$777,СВЦЭМ!$A$34:$A$777,$A54,СВЦЭМ!$B$34:$B$777,T$47)+'СЕТ СН'!$G$11+СВЦЭМ!$D$10+'СЕТ СН'!$G$6-'СЕТ СН'!$G$23</f>
        <v>891.34759780000013</v>
      </c>
      <c r="U54" s="37">
        <f>SUMIFS(СВЦЭМ!$D$34:$D$777,СВЦЭМ!$A$34:$A$777,$A54,СВЦЭМ!$B$34:$B$777,U$47)+'СЕТ СН'!$G$11+СВЦЭМ!$D$10+'СЕТ СН'!$G$6-'СЕТ СН'!$G$23</f>
        <v>939.13739650000002</v>
      </c>
      <c r="V54" s="37">
        <f>SUMIFS(СВЦЭМ!$D$34:$D$777,СВЦЭМ!$A$34:$A$777,$A54,СВЦЭМ!$B$34:$B$777,V$47)+'СЕТ СН'!$G$11+СВЦЭМ!$D$10+'СЕТ СН'!$G$6-'СЕТ СН'!$G$23</f>
        <v>925.15287407000005</v>
      </c>
      <c r="W54" s="37">
        <f>SUMIFS(СВЦЭМ!$D$34:$D$777,СВЦЭМ!$A$34:$A$777,$A54,СВЦЭМ!$B$34:$B$777,W$47)+'СЕТ СН'!$G$11+СВЦЭМ!$D$10+'СЕТ СН'!$G$6-'СЕТ СН'!$G$23</f>
        <v>936.56975176000014</v>
      </c>
      <c r="X54" s="37">
        <f>SUMIFS(СВЦЭМ!$D$34:$D$777,СВЦЭМ!$A$34:$A$777,$A54,СВЦЭМ!$B$34:$B$777,X$47)+'СЕТ СН'!$G$11+СВЦЭМ!$D$10+'СЕТ СН'!$G$6-'СЕТ СН'!$G$23</f>
        <v>970.31222840000009</v>
      </c>
      <c r="Y54" s="37">
        <f>SUMIFS(СВЦЭМ!$D$34:$D$777,СВЦЭМ!$A$34:$A$777,$A54,СВЦЭМ!$B$34:$B$777,Y$47)+'СЕТ СН'!$G$11+СВЦЭМ!$D$10+'СЕТ СН'!$G$6-'СЕТ СН'!$G$23</f>
        <v>1045.60444332</v>
      </c>
    </row>
    <row r="55" spans="1:25" ht="15.75" x14ac:dyDescent="0.2">
      <c r="A55" s="36">
        <f t="shared" si="1"/>
        <v>43016</v>
      </c>
      <c r="B55" s="37">
        <f>SUMIFS(СВЦЭМ!$D$34:$D$777,СВЦЭМ!$A$34:$A$777,$A55,СВЦЭМ!$B$34:$B$777,B$47)+'СЕТ СН'!$G$11+СВЦЭМ!$D$10+'СЕТ СН'!$G$6-'СЕТ СН'!$G$23</f>
        <v>1125.26129857</v>
      </c>
      <c r="C55" s="37">
        <f>SUMIFS(СВЦЭМ!$D$34:$D$777,СВЦЭМ!$A$34:$A$777,$A55,СВЦЭМ!$B$34:$B$777,C$47)+'СЕТ СН'!$G$11+СВЦЭМ!$D$10+'СЕТ СН'!$G$6-'СЕТ СН'!$G$23</f>
        <v>1183.6741167</v>
      </c>
      <c r="D55" s="37">
        <f>SUMIFS(СВЦЭМ!$D$34:$D$777,СВЦЭМ!$A$34:$A$777,$A55,СВЦЭМ!$B$34:$B$777,D$47)+'СЕТ СН'!$G$11+СВЦЭМ!$D$10+'СЕТ СН'!$G$6-'СЕТ СН'!$G$23</f>
        <v>1213.9447142600002</v>
      </c>
      <c r="E55" s="37">
        <f>SUMIFS(СВЦЭМ!$D$34:$D$777,СВЦЭМ!$A$34:$A$777,$A55,СВЦЭМ!$B$34:$B$777,E$47)+'СЕТ СН'!$G$11+СВЦЭМ!$D$10+'СЕТ СН'!$G$6-'СЕТ СН'!$G$23</f>
        <v>1219.78655312</v>
      </c>
      <c r="F55" s="37">
        <f>SUMIFS(СВЦЭМ!$D$34:$D$777,СВЦЭМ!$A$34:$A$777,$A55,СВЦЭМ!$B$34:$B$777,F$47)+'СЕТ СН'!$G$11+СВЦЭМ!$D$10+'СЕТ СН'!$G$6-'СЕТ СН'!$G$23</f>
        <v>1220.6987697100001</v>
      </c>
      <c r="G55" s="37">
        <f>SUMIFS(СВЦЭМ!$D$34:$D$777,СВЦЭМ!$A$34:$A$777,$A55,СВЦЭМ!$B$34:$B$777,G$47)+'СЕТ СН'!$G$11+СВЦЭМ!$D$10+'СЕТ СН'!$G$6-'СЕТ СН'!$G$23</f>
        <v>1217.4739319600001</v>
      </c>
      <c r="H55" s="37">
        <f>SUMIFS(СВЦЭМ!$D$34:$D$777,СВЦЭМ!$A$34:$A$777,$A55,СВЦЭМ!$B$34:$B$777,H$47)+'СЕТ СН'!$G$11+СВЦЭМ!$D$10+'СЕТ СН'!$G$6-'СЕТ СН'!$G$23</f>
        <v>1186.3568955599999</v>
      </c>
      <c r="I55" s="37">
        <f>SUMIFS(СВЦЭМ!$D$34:$D$777,СВЦЭМ!$A$34:$A$777,$A55,СВЦЭМ!$B$34:$B$777,I$47)+'СЕТ СН'!$G$11+СВЦЭМ!$D$10+'СЕТ СН'!$G$6-'СЕТ СН'!$G$23</f>
        <v>1127.95251407</v>
      </c>
      <c r="J55" s="37">
        <f>SUMIFS(СВЦЭМ!$D$34:$D$777,СВЦЭМ!$A$34:$A$777,$A55,СВЦЭМ!$B$34:$B$777,J$47)+'СЕТ СН'!$G$11+СВЦЭМ!$D$10+'СЕТ СН'!$G$6-'СЕТ СН'!$G$23</f>
        <v>1003.9086803800001</v>
      </c>
      <c r="K55" s="37">
        <f>SUMIFS(СВЦЭМ!$D$34:$D$777,СВЦЭМ!$A$34:$A$777,$A55,СВЦЭМ!$B$34:$B$777,K$47)+'СЕТ СН'!$G$11+СВЦЭМ!$D$10+'СЕТ СН'!$G$6-'СЕТ СН'!$G$23</f>
        <v>879.6416943600002</v>
      </c>
      <c r="L55" s="37">
        <f>SUMIFS(СВЦЭМ!$D$34:$D$777,СВЦЭМ!$A$34:$A$777,$A55,СВЦЭМ!$B$34:$B$777,L$47)+'СЕТ СН'!$G$11+СВЦЭМ!$D$10+'СЕТ СН'!$G$6-'СЕТ СН'!$G$23</f>
        <v>906.12376893999999</v>
      </c>
      <c r="M55" s="37">
        <f>SUMIFS(СВЦЭМ!$D$34:$D$777,СВЦЭМ!$A$34:$A$777,$A55,СВЦЭМ!$B$34:$B$777,M$47)+'СЕТ СН'!$G$11+СВЦЭМ!$D$10+'СЕТ СН'!$G$6-'СЕТ СН'!$G$23</f>
        <v>917.15172295000002</v>
      </c>
      <c r="N55" s="37">
        <f>SUMIFS(СВЦЭМ!$D$34:$D$777,СВЦЭМ!$A$34:$A$777,$A55,СВЦЭМ!$B$34:$B$777,N$47)+'СЕТ СН'!$G$11+СВЦЭМ!$D$10+'СЕТ СН'!$G$6-'СЕТ СН'!$G$23</f>
        <v>900.73205073999998</v>
      </c>
      <c r="O55" s="37">
        <f>SUMIFS(СВЦЭМ!$D$34:$D$777,СВЦЭМ!$A$34:$A$777,$A55,СВЦЭМ!$B$34:$B$777,O$47)+'СЕТ СН'!$G$11+СВЦЭМ!$D$10+'СЕТ СН'!$G$6-'СЕТ СН'!$G$23</f>
        <v>892.98845953999989</v>
      </c>
      <c r="P55" s="37">
        <f>SUMIFS(СВЦЭМ!$D$34:$D$777,СВЦЭМ!$A$34:$A$777,$A55,СВЦЭМ!$B$34:$B$777,P$47)+'СЕТ СН'!$G$11+СВЦЭМ!$D$10+'СЕТ СН'!$G$6-'СЕТ СН'!$G$23</f>
        <v>883.55475554000009</v>
      </c>
      <c r="Q55" s="37">
        <f>SUMIFS(СВЦЭМ!$D$34:$D$777,СВЦЭМ!$A$34:$A$777,$A55,СВЦЭМ!$B$34:$B$777,Q$47)+'СЕТ СН'!$G$11+СВЦЭМ!$D$10+'СЕТ СН'!$G$6-'СЕТ СН'!$G$23</f>
        <v>884.0891448299999</v>
      </c>
      <c r="R55" s="37">
        <f>SUMIFS(СВЦЭМ!$D$34:$D$777,СВЦЭМ!$A$34:$A$777,$A55,СВЦЭМ!$B$34:$B$777,R$47)+'СЕТ СН'!$G$11+СВЦЭМ!$D$10+'СЕТ СН'!$G$6-'СЕТ СН'!$G$23</f>
        <v>897.85854125000014</v>
      </c>
      <c r="S55" s="37">
        <f>SUMIFS(СВЦЭМ!$D$34:$D$777,СВЦЭМ!$A$34:$A$777,$A55,СВЦЭМ!$B$34:$B$777,S$47)+'СЕТ СН'!$G$11+СВЦЭМ!$D$10+'СЕТ СН'!$G$6-'СЕТ СН'!$G$23</f>
        <v>913.16147017000003</v>
      </c>
      <c r="T55" s="37">
        <f>SUMIFS(СВЦЭМ!$D$34:$D$777,СВЦЭМ!$A$34:$A$777,$A55,СВЦЭМ!$B$34:$B$777,T$47)+'СЕТ СН'!$G$11+СВЦЭМ!$D$10+'СЕТ СН'!$G$6-'СЕТ СН'!$G$23</f>
        <v>952.73372704000008</v>
      </c>
      <c r="U55" s="37">
        <f>SUMIFS(СВЦЭМ!$D$34:$D$777,СВЦЭМ!$A$34:$A$777,$A55,СВЦЭМ!$B$34:$B$777,U$47)+'СЕТ СН'!$G$11+СВЦЭМ!$D$10+'СЕТ СН'!$G$6-'СЕТ СН'!$G$23</f>
        <v>990.34407254999996</v>
      </c>
      <c r="V55" s="37">
        <f>SUMIFS(СВЦЭМ!$D$34:$D$777,СВЦЭМ!$A$34:$A$777,$A55,СВЦЭМ!$B$34:$B$777,V$47)+'СЕТ СН'!$G$11+СВЦЭМ!$D$10+'СЕТ СН'!$G$6-'СЕТ СН'!$G$23</f>
        <v>974.28524637999999</v>
      </c>
      <c r="W55" s="37">
        <f>SUMIFS(СВЦЭМ!$D$34:$D$777,СВЦЭМ!$A$34:$A$777,$A55,СВЦЭМ!$B$34:$B$777,W$47)+'СЕТ СН'!$G$11+СВЦЭМ!$D$10+'СЕТ СН'!$G$6-'СЕТ СН'!$G$23</f>
        <v>930.1242547400002</v>
      </c>
      <c r="X55" s="37">
        <f>SUMIFS(СВЦЭМ!$D$34:$D$777,СВЦЭМ!$A$34:$A$777,$A55,СВЦЭМ!$B$34:$B$777,X$47)+'СЕТ СН'!$G$11+СВЦЭМ!$D$10+'СЕТ СН'!$G$6-'СЕТ СН'!$G$23</f>
        <v>936.95536988999993</v>
      </c>
      <c r="Y55" s="37">
        <f>SUMIFS(СВЦЭМ!$D$34:$D$777,СВЦЭМ!$A$34:$A$777,$A55,СВЦЭМ!$B$34:$B$777,Y$47)+'СЕТ СН'!$G$11+СВЦЭМ!$D$10+'СЕТ СН'!$G$6-'СЕТ СН'!$G$23</f>
        <v>1058.29052826</v>
      </c>
    </row>
    <row r="56" spans="1:25" ht="15.75" x14ac:dyDescent="0.2">
      <c r="A56" s="36">
        <f t="shared" si="1"/>
        <v>43017</v>
      </c>
      <c r="B56" s="37">
        <f>SUMIFS(СВЦЭМ!$D$34:$D$777,СВЦЭМ!$A$34:$A$777,$A56,СВЦЭМ!$B$34:$B$777,B$47)+'СЕТ СН'!$G$11+СВЦЭМ!$D$10+'СЕТ СН'!$G$6-'СЕТ СН'!$G$23</f>
        <v>1098.3614521100001</v>
      </c>
      <c r="C56" s="37">
        <f>SUMIFS(СВЦЭМ!$D$34:$D$777,СВЦЭМ!$A$34:$A$777,$A56,СВЦЭМ!$B$34:$B$777,C$47)+'СЕТ СН'!$G$11+СВЦЭМ!$D$10+'СЕТ СН'!$G$6-'СЕТ СН'!$G$23</f>
        <v>1155.8336213699999</v>
      </c>
      <c r="D56" s="37">
        <f>SUMIFS(СВЦЭМ!$D$34:$D$777,СВЦЭМ!$A$34:$A$777,$A56,СВЦЭМ!$B$34:$B$777,D$47)+'СЕТ СН'!$G$11+СВЦЭМ!$D$10+'СЕТ СН'!$G$6-'СЕТ СН'!$G$23</f>
        <v>1184.7180539599999</v>
      </c>
      <c r="E56" s="37">
        <f>SUMIFS(СВЦЭМ!$D$34:$D$777,СВЦЭМ!$A$34:$A$777,$A56,СВЦЭМ!$B$34:$B$777,E$47)+'СЕТ СН'!$G$11+СВЦЭМ!$D$10+'СЕТ СН'!$G$6-'СЕТ СН'!$G$23</f>
        <v>1194.8235986</v>
      </c>
      <c r="F56" s="37">
        <f>SUMIFS(СВЦЭМ!$D$34:$D$777,СВЦЭМ!$A$34:$A$777,$A56,СВЦЭМ!$B$34:$B$777,F$47)+'СЕТ СН'!$G$11+СВЦЭМ!$D$10+'СЕТ СН'!$G$6-'СЕТ СН'!$G$23</f>
        <v>1187.8942186200002</v>
      </c>
      <c r="G56" s="37">
        <f>SUMIFS(СВЦЭМ!$D$34:$D$777,СВЦЭМ!$A$34:$A$777,$A56,СВЦЭМ!$B$34:$B$777,G$47)+'СЕТ СН'!$G$11+СВЦЭМ!$D$10+'СЕТ СН'!$G$6-'СЕТ СН'!$G$23</f>
        <v>1151.30509901</v>
      </c>
      <c r="H56" s="37">
        <f>SUMIFS(СВЦЭМ!$D$34:$D$777,СВЦЭМ!$A$34:$A$777,$A56,СВЦЭМ!$B$34:$B$777,H$47)+'СЕТ СН'!$G$11+СВЦЭМ!$D$10+'СЕТ СН'!$G$6-'СЕТ СН'!$G$23</f>
        <v>1093.75882914</v>
      </c>
      <c r="I56" s="37">
        <f>SUMIFS(СВЦЭМ!$D$34:$D$777,СВЦЭМ!$A$34:$A$777,$A56,СВЦЭМ!$B$34:$B$777,I$47)+'СЕТ СН'!$G$11+СВЦЭМ!$D$10+'СЕТ СН'!$G$6-'СЕТ СН'!$G$23</f>
        <v>1027.81170167</v>
      </c>
      <c r="J56" s="37">
        <f>SUMIFS(СВЦЭМ!$D$34:$D$777,СВЦЭМ!$A$34:$A$777,$A56,СВЦЭМ!$B$34:$B$777,J$47)+'СЕТ СН'!$G$11+СВЦЭМ!$D$10+'СЕТ СН'!$G$6-'СЕТ СН'!$G$23</f>
        <v>967.00991879000003</v>
      </c>
      <c r="K56" s="37">
        <f>SUMIFS(СВЦЭМ!$D$34:$D$777,СВЦЭМ!$A$34:$A$777,$A56,СВЦЭМ!$B$34:$B$777,K$47)+'СЕТ СН'!$G$11+СВЦЭМ!$D$10+'СЕТ СН'!$G$6-'СЕТ СН'!$G$23</f>
        <v>1003.96786023</v>
      </c>
      <c r="L56" s="37">
        <f>SUMIFS(СВЦЭМ!$D$34:$D$777,СВЦЭМ!$A$34:$A$777,$A56,СВЦЭМ!$B$34:$B$777,L$47)+'СЕТ СН'!$G$11+СВЦЭМ!$D$10+'СЕТ СН'!$G$6-'СЕТ СН'!$G$23</f>
        <v>1068.34843705</v>
      </c>
      <c r="M56" s="37">
        <f>SUMIFS(СВЦЭМ!$D$34:$D$777,СВЦЭМ!$A$34:$A$777,$A56,СВЦЭМ!$B$34:$B$777,M$47)+'СЕТ СН'!$G$11+СВЦЭМ!$D$10+'СЕТ СН'!$G$6-'СЕТ СН'!$G$23</f>
        <v>1094.8524584400002</v>
      </c>
      <c r="N56" s="37">
        <f>SUMIFS(СВЦЭМ!$D$34:$D$777,СВЦЭМ!$A$34:$A$777,$A56,СВЦЭМ!$B$34:$B$777,N$47)+'СЕТ СН'!$G$11+СВЦЭМ!$D$10+'СЕТ СН'!$G$6-'СЕТ СН'!$G$23</f>
        <v>1057.2229734800001</v>
      </c>
      <c r="O56" s="37">
        <f>SUMIFS(СВЦЭМ!$D$34:$D$777,СВЦЭМ!$A$34:$A$777,$A56,СВЦЭМ!$B$34:$B$777,O$47)+'СЕТ СН'!$G$11+СВЦЭМ!$D$10+'СЕТ СН'!$G$6-'СЕТ СН'!$G$23</f>
        <v>1055.7230403200001</v>
      </c>
      <c r="P56" s="37">
        <f>SUMIFS(СВЦЭМ!$D$34:$D$777,СВЦЭМ!$A$34:$A$777,$A56,СВЦЭМ!$B$34:$B$777,P$47)+'СЕТ СН'!$G$11+СВЦЭМ!$D$10+'СЕТ СН'!$G$6-'СЕТ СН'!$G$23</f>
        <v>1039.9965313</v>
      </c>
      <c r="Q56" s="37">
        <f>SUMIFS(СВЦЭМ!$D$34:$D$777,СВЦЭМ!$A$34:$A$777,$A56,СВЦЭМ!$B$34:$B$777,Q$47)+'СЕТ СН'!$G$11+СВЦЭМ!$D$10+'СЕТ СН'!$G$6-'СЕТ СН'!$G$23</f>
        <v>1034.6022445900001</v>
      </c>
      <c r="R56" s="37">
        <f>SUMIFS(СВЦЭМ!$D$34:$D$777,СВЦЭМ!$A$34:$A$777,$A56,СВЦЭМ!$B$34:$B$777,R$47)+'СЕТ СН'!$G$11+СВЦЭМ!$D$10+'СЕТ СН'!$G$6-'СЕТ СН'!$G$23</f>
        <v>1031.5859345600002</v>
      </c>
      <c r="S56" s="37">
        <f>SUMIFS(СВЦЭМ!$D$34:$D$777,СВЦЭМ!$A$34:$A$777,$A56,СВЦЭМ!$B$34:$B$777,S$47)+'СЕТ СН'!$G$11+СВЦЭМ!$D$10+'СЕТ СН'!$G$6-'СЕТ СН'!$G$23</f>
        <v>1040.9460506800001</v>
      </c>
      <c r="T56" s="37">
        <f>SUMIFS(СВЦЭМ!$D$34:$D$777,СВЦЭМ!$A$34:$A$777,$A56,СВЦЭМ!$B$34:$B$777,T$47)+'СЕТ СН'!$G$11+СВЦЭМ!$D$10+'СЕТ СН'!$G$6-'СЕТ СН'!$G$23</f>
        <v>1095.4914820200001</v>
      </c>
      <c r="U56" s="37">
        <f>SUMIFS(СВЦЭМ!$D$34:$D$777,СВЦЭМ!$A$34:$A$777,$A56,СВЦЭМ!$B$34:$B$777,U$47)+'СЕТ СН'!$G$11+СВЦЭМ!$D$10+'СЕТ СН'!$G$6-'СЕТ СН'!$G$23</f>
        <v>1135.5284612999999</v>
      </c>
      <c r="V56" s="37">
        <f>SUMIFS(СВЦЭМ!$D$34:$D$777,СВЦЭМ!$A$34:$A$777,$A56,СВЦЭМ!$B$34:$B$777,V$47)+'СЕТ СН'!$G$11+СВЦЭМ!$D$10+'СЕТ СН'!$G$6-'СЕТ СН'!$G$23</f>
        <v>1107.0259271300001</v>
      </c>
      <c r="W56" s="37">
        <f>SUMIFS(СВЦЭМ!$D$34:$D$777,СВЦЭМ!$A$34:$A$777,$A56,СВЦЭМ!$B$34:$B$777,W$47)+'СЕТ СН'!$G$11+СВЦЭМ!$D$10+'СЕТ СН'!$G$6-'СЕТ СН'!$G$23</f>
        <v>1050.64647829</v>
      </c>
      <c r="X56" s="37">
        <f>SUMIFS(СВЦЭМ!$D$34:$D$777,СВЦЭМ!$A$34:$A$777,$A56,СВЦЭМ!$B$34:$B$777,X$47)+'СЕТ СН'!$G$11+СВЦЭМ!$D$10+'СЕТ СН'!$G$6-'СЕТ СН'!$G$23</f>
        <v>1021.2469108999999</v>
      </c>
      <c r="Y56" s="37">
        <f>SUMIFS(СВЦЭМ!$D$34:$D$777,СВЦЭМ!$A$34:$A$777,$A56,СВЦЭМ!$B$34:$B$777,Y$47)+'СЕТ СН'!$G$11+СВЦЭМ!$D$10+'СЕТ СН'!$G$6-'СЕТ СН'!$G$23</f>
        <v>1083.2402175299999</v>
      </c>
    </row>
    <row r="57" spans="1:25" ht="15.75" x14ac:dyDescent="0.2">
      <c r="A57" s="36">
        <f t="shared" si="1"/>
        <v>43018</v>
      </c>
      <c r="B57" s="37">
        <f>SUMIFS(СВЦЭМ!$D$34:$D$777,СВЦЭМ!$A$34:$A$777,$A57,СВЦЭМ!$B$34:$B$777,B$47)+'СЕТ СН'!$G$11+СВЦЭМ!$D$10+'СЕТ СН'!$G$6-'СЕТ СН'!$G$23</f>
        <v>1225.21878247</v>
      </c>
      <c r="C57" s="37">
        <f>SUMIFS(СВЦЭМ!$D$34:$D$777,СВЦЭМ!$A$34:$A$777,$A57,СВЦЭМ!$B$34:$B$777,C$47)+'СЕТ СН'!$G$11+СВЦЭМ!$D$10+'СЕТ СН'!$G$6-'СЕТ СН'!$G$23</f>
        <v>1289.0094749300001</v>
      </c>
      <c r="D57" s="37">
        <f>SUMIFS(СВЦЭМ!$D$34:$D$777,СВЦЭМ!$A$34:$A$777,$A57,СВЦЭМ!$B$34:$B$777,D$47)+'СЕТ СН'!$G$11+СВЦЭМ!$D$10+'СЕТ СН'!$G$6-'СЕТ СН'!$G$23</f>
        <v>1321.85701124</v>
      </c>
      <c r="E57" s="37">
        <f>SUMIFS(СВЦЭМ!$D$34:$D$777,СВЦЭМ!$A$34:$A$777,$A57,СВЦЭМ!$B$34:$B$777,E$47)+'СЕТ СН'!$G$11+СВЦЭМ!$D$10+'СЕТ СН'!$G$6-'СЕТ СН'!$G$23</f>
        <v>1335.1805084800001</v>
      </c>
      <c r="F57" s="37">
        <f>SUMIFS(СВЦЭМ!$D$34:$D$777,СВЦЭМ!$A$34:$A$777,$A57,СВЦЭМ!$B$34:$B$777,F$47)+'СЕТ СН'!$G$11+СВЦЭМ!$D$10+'СЕТ СН'!$G$6-'СЕТ СН'!$G$23</f>
        <v>1335.3399690200001</v>
      </c>
      <c r="G57" s="37">
        <f>SUMIFS(СВЦЭМ!$D$34:$D$777,СВЦЭМ!$A$34:$A$777,$A57,СВЦЭМ!$B$34:$B$777,G$47)+'СЕТ СН'!$G$11+СВЦЭМ!$D$10+'СЕТ СН'!$G$6-'СЕТ СН'!$G$23</f>
        <v>1311.28151525</v>
      </c>
      <c r="H57" s="37">
        <f>SUMIFS(СВЦЭМ!$D$34:$D$777,СВЦЭМ!$A$34:$A$777,$A57,СВЦЭМ!$B$34:$B$777,H$47)+'СЕТ СН'!$G$11+СВЦЭМ!$D$10+'СЕТ СН'!$G$6-'СЕТ СН'!$G$23</f>
        <v>1197.73011496</v>
      </c>
      <c r="I57" s="37">
        <f>SUMIFS(СВЦЭМ!$D$34:$D$777,СВЦЭМ!$A$34:$A$777,$A57,СВЦЭМ!$B$34:$B$777,I$47)+'СЕТ СН'!$G$11+СВЦЭМ!$D$10+'СЕТ СН'!$G$6-'СЕТ СН'!$G$23</f>
        <v>1087.76928529</v>
      </c>
      <c r="J57" s="37">
        <f>SUMIFS(СВЦЭМ!$D$34:$D$777,СВЦЭМ!$A$34:$A$777,$A57,СВЦЭМ!$B$34:$B$777,J$47)+'СЕТ СН'!$G$11+СВЦЭМ!$D$10+'СЕТ СН'!$G$6-'СЕТ СН'!$G$23</f>
        <v>1020.4970610400001</v>
      </c>
      <c r="K57" s="37">
        <f>SUMIFS(СВЦЭМ!$D$34:$D$777,СВЦЭМ!$A$34:$A$777,$A57,СВЦЭМ!$B$34:$B$777,K$47)+'СЕТ СН'!$G$11+СВЦЭМ!$D$10+'СЕТ СН'!$G$6-'СЕТ СН'!$G$23</f>
        <v>1023.2777698700002</v>
      </c>
      <c r="L57" s="37">
        <f>SUMIFS(СВЦЭМ!$D$34:$D$777,СВЦЭМ!$A$34:$A$777,$A57,СВЦЭМ!$B$34:$B$777,L$47)+'СЕТ СН'!$G$11+СВЦЭМ!$D$10+'СЕТ СН'!$G$6-'СЕТ СН'!$G$23</f>
        <v>1044.6656668300002</v>
      </c>
      <c r="M57" s="37">
        <f>SUMIFS(СВЦЭМ!$D$34:$D$777,СВЦЭМ!$A$34:$A$777,$A57,СВЦЭМ!$B$34:$B$777,M$47)+'СЕТ СН'!$G$11+СВЦЭМ!$D$10+'СЕТ СН'!$G$6-'СЕТ СН'!$G$23</f>
        <v>1051.7830724800001</v>
      </c>
      <c r="N57" s="37">
        <f>SUMIFS(СВЦЭМ!$D$34:$D$777,СВЦЭМ!$A$34:$A$777,$A57,СВЦЭМ!$B$34:$B$777,N$47)+'СЕТ СН'!$G$11+СВЦЭМ!$D$10+'СЕТ СН'!$G$6-'СЕТ СН'!$G$23</f>
        <v>1031.1167142300001</v>
      </c>
      <c r="O57" s="37">
        <f>SUMIFS(СВЦЭМ!$D$34:$D$777,СВЦЭМ!$A$34:$A$777,$A57,СВЦЭМ!$B$34:$B$777,O$47)+'СЕТ СН'!$G$11+СВЦЭМ!$D$10+'СЕТ СН'!$G$6-'СЕТ СН'!$G$23</f>
        <v>1028.39465337</v>
      </c>
      <c r="P57" s="37">
        <f>SUMIFS(СВЦЭМ!$D$34:$D$777,СВЦЭМ!$A$34:$A$777,$A57,СВЦЭМ!$B$34:$B$777,P$47)+'СЕТ СН'!$G$11+СВЦЭМ!$D$10+'СЕТ СН'!$G$6-'СЕТ СН'!$G$23</f>
        <v>1020.1234841800001</v>
      </c>
      <c r="Q57" s="37">
        <f>SUMIFS(СВЦЭМ!$D$34:$D$777,СВЦЭМ!$A$34:$A$777,$A57,СВЦЭМ!$B$34:$B$777,Q$47)+'СЕТ СН'!$G$11+СВЦЭМ!$D$10+'СЕТ СН'!$G$6-'СЕТ СН'!$G$23</f>
        <v>1018.9880278400001</v>
      </c>
      <c r="R57" s="37">
        <f>SUMIFS(СВЦЭМ!$D$34:$D$777,СВЦЭМ!$A$34:$A$777,$A57,СВЦЭМ!$B$34:$B$777,R$47)+'СЕТ СН'!$G$11+СВЦЭМ!$D$10+'СЕТ СН'!$G$6-'СЕТ СН'!$G$23</f>
        <v>1020.05732429</v>
      </c>
      <c r="S57" s="37">
        <f>SUMIFS(СВЦЭМ!$D$34:$D$777,СВЦЭМ!$A$34:$A$777,$A57,СВЦЭМ!$B$34:$B$777,S$47)+'СЕТ СН'!$G$11+СВЦЭМ!$D$10+'СЕТ СН'!$G$6-'СЕТ СН'!$G$23</f>
        <v>1028.8512426100001</v>
      </c>
      <c r="T57" s="37">
        <f>SUMIFS(СВЦЭМ!$D$34:$D$777,СВЦЭМ!$A$34:$A$777,$A57,СВЦЭМ!$B$34:$B$777,T$47)+'СЕТ СН'!$G$11+СВЦЭМ!$D$10+'СЕТ СН'!$G$6-'СЕТ СН'!$G$23</f>
        <v>1061.8191259600001</v>
      </c>
      <c r="U57" s="37">
        <f>SUMIFS(СВЦЭМ!$D$34:$D$777,СВЦЭМ!$A$34:$A$777,$A57,СВЦЭМ!$B$34:$B$777,U$47)+'СЕТ СН'!$G$11+СВЦЭМ!$D$10+'СЕТ СН'!$G$6-'СЕТ СН'!$G$23</f>
        <v>1099.2098498700002</v>
      </c>
      <c r="V57" s="37">
        <f>SUMIFS(СВЦЭМ!$D$34:$D$777,СВЦЭМ!$A$34:$A$777,$A57,СВЦЭМ!$B$34:$B$777,V$47)+'СЕТ СН'!$G$11+СВЦЭМ!$D$10+'СЕТ СН'!$G$6-'СЕТ СН'!$G$23</f>
        <v>1082.74817394</v>
      </c>
      <c r="W57" s="37">
        <f>SUMIFS(СВЦЭМ!$D$34:$D$777,СВЦЭМ!$A$34:$A$777,$A57,СВЦЭМ!$B$34:$B$777,W$47)+'СЕТ СН'!$G$11+СВЦЭМ!$D$10+'СЕТ СН'!$G$6-'СЕТ СН'!$G$23</f>
        <v>1040.19968328</v>
      </c>
      <c r="X57" s="37">
        <f>SUMIFS(СВЦЭМ!$D$34:$D$777,СВЦЭМ!$A$34:$A$777,$A57,СВЦЭМ!$B$34:$B$777,X$47)+'СЕТ СН'!$G$11+СВЦЭМ!$D$10+'СЕТ СН'!$G$6-'СЕТ СН'!$G$23</f>
        <v>1010.8797453500001</v>
      </c>
      <c r="Y57" s="37">
        <f>SUMIFS(СВЦЭМ!$D$34:$D$777,СВЦЭМ!$A$34:$A$777,$A57,СВЦЭМ!$B$34:$B$777,Y$47)+'СЕТ СН'!$G$11+СВЦЭМ!$D$10+'СЕТ СН'!$G$6-'СЕТ СН'!$G$23</f>
        <v>1115.20455315</v>
      </c>
    </row>
    <row r="58" spans="1:25" ht="15.75" x14ac:dyDescent="0.2">
      <c r="A58" s="36">
        <f t="shared" si="1"/>
        <v>43019</v>
      </c>
      <c r="B58" s="37">
        <f>SUMIFS(СВЦЭМ!$D$34:$D$777,СВЦЭМ!$A$34:$A$777,$A58,СВЦЭМ!$B$34:$B$777,B$47)+'СЕТ СН'!$G$11+СВЦЭМ!$D$10+'СЕТ СН'!$G$6-'СЕТ СН'!$G$23</f>
        <v>1243.76508588</v>
      </c>
      <c r="C58" s="37">
        <f>SUMIFS(СВЦЭМ!$D$34:$D$777,СВЦЭМ!$A$34:$A$777,$A58,СВЦЭМ!$B$34:$B$777,C$47)+'СЕТ СН'!$G$11+СВЦЭМ!$D$10+'СЕТ СН'!$G$6-'СЕТ СН'!$G$23</f>
        <v>1300.7049089899999</v>
      </c>
      <c r="D58" s="37">
        <f>SUMIFS(СВЦЭМ!$D$34:$D$777,СВЦЭМ!$A$34:$A$777,$A58,СВЦЭМ!$B$34:$B$777,D$47)+'СЕТ СН'!$G$11+СВЦЭМ!$D$10+'СЕТ СН'!$G$6-'СЕТ СН'!$G$23</f>
        <v>1322.3944673400001</v>
      </c>
      <c r="E58" s="37">
        <f>SUMIFS(СВЦЭМ!$D$34:$D$777,СВЦЭМ!$A$34:$A$777,$A58,СВЦЭМ!$B$34:$B$777,E$47)+'СЕТ СН'!$G$11+СВЦЭМ!$D$10+'СЕТ СН'!$G$6-'СЕТ СН'!$G$23</f>
        <v>1335.4301573299999</v>
      </c>
      <c r="F58" s="37">
        <f>SUMIFS(СВЦЭМ!$D$34:$D$777,СВЦЭМ!$A$34:$A$777,$A58,СВЦЭМ!$B$34:$B$777,F$47)+'СЕТ СН'!$G$11+СВЦЭМ!$D$10+'СЕТ СН'!$G$6-'СЕТ СН'!$G$23</f>
        <v>1337.4278162400001</v>
      </c>
      <c r="G58" s="37">
        <f>SUMIFS(СВЦЭМ!$D$34:$D$777,СВЦЭМ!$A$34:$A$777,$A58,СВЦЭМ!$B$34:$B$777,G$47)+'СЕТ СН'!$G$11+СВЦЭМ!$D$10+'СЕТ СН'!$G$6-'СЕТ СН'!$G$23</f>
        <v>1294.9004241499999</v>
      </c>
      <c r="H58" s="37">
        <f>SUMIFS(СВЦЭМ!$D$34:$D$777,СВЦЭМ!$A$34:$A$777,$A58,СВЦЭМ!$B$34:$B$777,H$47)+'СЕТ СН'!$G$11+СВЦЭМ!$D$10+'СЕТ СН'!$G$6-'СЕТ СН'!$G$23</f>
        <v>1204.05439232</v>
      </c>
      <c r="I58" s="37">
        <f>SUMIFS(СВЦЭМ!$D$34:$D$777,СВЦЭМ!$A$34:$A$777,$A58,СВЦЭМ!$B$34:$B$777,I$47)+'СЕТ СН'!$G$11+СВЦЭМ!$D$10+'СЕТ СН'!$G$6-'СЕТ СН'!$G$23</f>
        <v>1102.0505741100001</v>
      </c>
      <c r="J58" s="37">
        <f>SUMIFS(СВЦЭМ!$D$34:$D$777,СВЦЭМ!$A$34:$A$777,$A58,СВЦЭМ!$B$34:$B$777,J$47)+'СЕТ СН'!$G$11+СВЦЭМ!$D$10+'СЕТ СН'!$G$6-'СЕТ СН'!$G$23</f>
        <v>1034.0042027200002</v>
      </c>
      <c r="K58" s="37">
        <f>SUMIFS(СВЦЭМ!$D$34:$D$777,СВЦЭМ!$A$34:$A$777,$A58,СВЦЭМ!$B$34:$B$777,K$47)+'СЕТ СН'!$G$11+СВЦЭМ!$D$10+'СЕТ СН'!$G$6-'СЕТ СН'!$G$23</f>
        <v>1017.4496929100001</v>
      </c>
      <c r="L58" s="37">
        <f>SUMIFS(СВЦЭМ!$D$34:$D$777,СВЦЭМ!$A$34:$A$777,$A58,СВЦЭМ!$B$34:$B$777,L$47)+'СЕТ СН'!$G$11+СВЦЭМ!$D$10+'СЕТ СН'!$G$6-'СЕТ СН'!$G$23</f>
        <v>1056.09389889</v>
      </c>
      <c r="M58" s="37">
        <f>SUMIFS(СВЦЭМ!$D$34:$D$777,СВЦЭМ!$A$34:$A$777,$A58,СВЦЭМ!$B$34:$B$777,M$47)+'СЕТ СН'!$G$11+СВЦЭМ!$D$10+'СЕТ СН'!$G$6-'СЕТ СН'!$G$23</f>
        <v>1077.7363170399999</v>
      </c>
      <c r="N58" s="37">
        <f>SUMIFS(СВЦЭМ!$D$34:$D$777,СВЦЭМ!$A$34:$A$777,$A58,СВЦЭМ!$B$34:$B$777,N$47)+'СЕТ СН'!$G$11+СВЦЭМ!$D$10+'СЕТ СН'!$G$6-'СЕТ СН'!$G$23</f>
        <v>1059.04518603</v>
      </c>
      <c r="O58" s="37">
        <f>SUMIFS(СВЦЭМ!$D$34:$D$777,СВЦЭМ!$A$34:$A$777,$A58,СВЦЭМ!$B$34:$B$777,O$47)+'СЕТ СН'!$G$11+СВЦЭМ!$D$10+'СЕТ СН'!$G$6-'СЕТ СН'!$G$23</f>
        <v>1045.0512801300001</v>
      </c>
      <c r="P58" s="37">
        <f>SUMIFS(СВЦЭМ!$D$34:$D$777,СВЦЭМ!$A$34:$A$777,$A58,СВЦЭМ!$B$34:$B$777,P$47)+'СЕТ СН'!$G$11+СВЦЭМ!$D$10+'СЕТ СН'!$G$6-'СЕТ СН'!$G$23</f>
        <v>1038.82347626</v>
      </c>
      <c r="Q58" s="37">
        <f>SUMIFS(СВЦЭМ!$D$34:$D$777,СВЦЭМ!$A$34:$A$777,$A58,СВЦЭМ!$B$34:$B$777,Q$47)+'СЕТ СН'!$G$11+СВЦЭМ!$D$10+'СЕТ СН'!$G$6-'СЕТ СН'!$G$23</f>
        <v>1035.5259797600002</v>
      </c>
      <c r="R58" s="37">
        <f>SUMIFS(СВЦЭМ!$D$34:$D$777,СВЦЭМ!$A$34:$A$777,$A58,СВЦЭМ!$B$34:$B$777,R$47)+'СЕТ СН'!$G$11+СВЦЭМ!$D$10+'СЕТ СН'!$G$6-'СЕТ СН'!$G$23</f>
        <v>1034.56943028</v>
      </c>
      <c r="S58" s="37">
        <f>SUMIFS(СВЦЭМ!$D$34:$D$777,СВЦЭМ!$A$34:$A$777,$A58,СВЦЭМ!$B$34:$B$777,S$47)+'СЕТ СН'!$G$11+СВЦЭМ!$D$10+'СЕТ СН'!$G$6-'СЕТ СН'!$G$23</f>
        <v>1055.9211081200001</v>
      </c>
      <c r="T58" s="37">
        <f>SUMIFS(СВЦЭМ!$D$34:$D$777,СВЦЭМ!$A$34:$A$777,$A58,СВЦЭМ!$B$34:$B$777,T$47)+'СЕТ СН'!$G$11+СВЦЭМ!$D$10+'СЕТ СН'!$G$6-'СЕТ СН'!$G$23</f>
        <v>1106.6942206900001</v>
      </c>
      <c r="U58" s="37">
        <f>SUMIFS(СВЦЭМ!$D$34:$D$777,СВЦЭМ!$A$34:$A$777,$A58,СВЦЭМ!$B$34:$B$777,U$47)+'СЕТ СН'!$G$11+СВЦЭМ!$D$10+'СЕТ СН'!$G$6-'СЕТ СН'!$G$23</f>
        <v>1134.31253872</v>
      </c>
      <c r="V58" s="37">
        <f>SUMIFS(СВЦЭМ!$D$34:$D$777,СВЦЭМ!$A$34:$A$777,$A58,СВЦЭМ!$B$34:$B$777,V$47)+'СЕТ СН'!$G$11+СВЦЭМ!$D$10+'СЕТ СН'!$G$6-'СЕТ СН'!$G$23</f>
        <v>1101.8283577000002</v>
      </c>
      <c r="W58" s="37">
        <f>SUMIFS(СВЦЭМ!$D$34:$D$777,СВЦЭМ!$A$34:$A$777,$A58,СВЦЭМ!$B$34:$B$777,W$47)+'СЕТ СН'!$G$11+СВЦЭМ!$D$10+'СЕТ СН'!$G$6-'СЕТ СН'!$G$23</f>
        <v>1044.19177603</v>
      </c>
      <c r="X58" s="37">
        <f>SUMIFS(СВЦЭМ!$D$34:$D$777,СВЦЭМ!$A$34:$A$777,$A58,СВЦЭМ!$B$34:$B$777,X$47)+'СЕТ СН'!$G$11+СВЦЭМ!$D$10+'СЕТ СН'!$G$6-'СЕТ СН'!$G$23</f>
        <v>1011.2495946500001</v>
      </c>
      <c r="Y58" s="37">
        <f>SUMIFS(СВЦЭМ!$D$34:$D$777,СВЦЭМ!$A$34:$A$777,$A58,СВЦЭМ!$B$34:$B$777,Y$47)+'СЕТ СН'!$G$11+СВЦЭМ!$D$10+'СЕТ СН'!$G$6-'СЕТ СН'!$G$23</f>
        <v>1121.9082745800001</v>
      </c>
    </row>
    <row r="59" spans="1:25" ht="15.75" x14ac:dyDescent="0.2">
      <c r="A59" s="36">
        <f t="shared" si="1"/>
        <v>43020</v>
      </c>
      <c r="B59" s="37">
        <f>SUMIFS(СВЦЭМ!$D$34:$D$777,СВЦЭМ!$A$34:$A$777,$A59,СВЦЭМ!$B$34:$B$777,B$47)+'СЕТ СН'!$G$11+СВЦЭМ!$D$10+'СЕТ СН'!$G$6-'СЕТ СН'!$G$23</f>
        <v>1206.0422424399999</v>
      </c>
      <c r="C59" s="37">
        <f>SUMIFS(СВЦЭМ!$D$34:$D$777,СВЦЭМ!$A$34:$A$777,$A59,СВЦЭМ!$B$34:$B$777,C$47)+'СЕТ СН'!$G$11+СВЦЭМ!$D$10+'СЕТ СН'!$G$6-'СЕТ СН'!$G$23</f>
        <v>1261.29914646</v>
      </c>
      <c r="D59" s="37">
        <f>SUMIFS(СВЦЭМ!$D$34:$D$777,СВЦЭМ!$A$34:$A$777,$A59,СВЦЭМ!$B$34:$B$777,D$47)+'СЕТ СН'!$G$11+СВЦЭМ!$D$10+'СЕТ СН'!$G$6-'СЕТ СН'!$G$23</f>
        <v>1293.4342790400001</v>
      </c>
      <c r="E59" s="37">
        <f>SUMIFS(СВЦЭМ!$D$34:$D$777,СВЦЭМ!$A$34:$A$777,$A59,СВЦЭМ!$B$34:$B$777,E$47)+'СЕТ СН'!$G$11+СВЦЭМ!$D$10+'СЕТ СН'!$G$6-'СЕТ СН'!$G$23</f>
        <v>1307.6932868000001</v>
      </c>
      <c r="F59" s="37">
        <f>SUMIFS(СВЦЭМ!$D$34:$D$777,СВЦЭМ!$A$34:$A$777,$A59,СВЦЭМ!$B$34:$B$777,F$47)+'СЕТ СН'!$G$11+СВЦЭМ!$D$10+'СЕТ СН'!$G$6-'СЕТ СН'!$G$23</f>
        <v>1310.94839774</v>
      </c>
      <c r="G59" s="37">
        <f>SUMIFS(СВЦЭМ!$D$34:$D$777,СВЦЭМ!$A$34:$A$777,$A59,СВЦЭМ!$B$34:$B$777,G$47)+'СЕТ СН'!$G$11+СВЦЭМ!$D$10+'СЕТ СН'!$G$6-'СЕТ СН'!$G$23</f>
        <v>1261.4436109800001</v>
      </c>
      <c r="H59" s="37">
        <f>SUMIFS(СВЦЭМ!$D$34:$D$777,СВЦЭМ!$A$34:$A$777,$A59,СВЦЭМ!$B$34:$B$777,H$47)+'СЕТ СН'!$G$11+СВЦЭМ!$D$10+'СЕТ СН'!$G$6-'СЕТ СН'!$G$23</f>
        <v>1173.0811946399999</v>
      </c>
      <c r="I59" s="37">
        <f>SUMIFS(СВЦЭМ!$D$34:$D$777,СВЦЭМ!$A$34:$A$777,$A59,СВЦЭМ!$B$34:$B$777,I$47)+'СЕТ СН'!$G$11+СВЦЭМ!$D$10+'СЕТ СН'!$G$6-'СЕТ СН'!$G$23</f>
        <v>1085.8218901800001</v>
      </c>
      <c r="J59" s="37">
        <f>SUMIFS(СВЦЭМ!$D$34:$D$777,СВЦЭМ!$A$34:$A$777,$A59,СВЦЭМ!$B$34:$B$777,J$47)+'СЕТ СН'!$G$11+СВЦЭМ!$D$10+'СЕТ СН'!$G$6-'СЕТ СН'!$G$23</f>
        <v>1034.5911540000002</v>
      </c>
      <c r="K59" s="37">
        <f>SUMIFS(СВЦЭМ!$D$34:$D$777,СВЦЭМ!$A$34:$A$777,$A59,СВЦЭМ!$B$34:$B$777,K$47)+'СЕТ СН'!$G$11+СВЦЭМ!$D$10+'СЕТ СН'!$G$6-'СЕТ СН'!$G$23</f>
        <v>1035.9811921</v>
      </c>
      <c r="L59" s="37">
        <f>SUMIFS(СВЦЭМ!$D$34:$D$777,СВЦЭМ!$A$34:$A$777,$A59,СВЦЭМ!$B$34:$B$777,L$47)+'СЕТ СН'!$G$11+СВЦЭМ!$D$10+'СЕТ СН'!$G$6-'СЕТ СН'!$G$23</f>
        <v>1067.8341971700002</v>
      </c>
      <c r="M59" s="37">
        <f>SUMIFS(СВЦЭМ!$D$34:$D$777,СВЦЭМ!$A$34:$A$777,$A59,СВЦЭМ!$B$34:$B$777,M$47)+'СЕТ СН'!$G$11+СВЦЭМ!$D$10+'СЕТ СН'!$G$6-'СЕТ СН'!$G$23</f>
        <v>1076.53019159</v>
      </c>
      <c r="N59" s="37">
        <f>SUMIFS(СВЦЭМ!$D$34:$D$777,СВЦЭМ!$A$34:$A$777,$A59,СВЦЭМ!$B$34:$B$777,N$47)+'СЕТ СН'!$G$11+СВЦЭМ!$D$10+'СЕТ СН'!$G$6-'СЕТ СН'!$G$23</f>
        <v>1063.3659407600001</v>
      </c>
      <c r="O59" s="37">
        <f>SUMIFS(СВЦЭМ!$D$34:$D$777,СВЦЭМ!$A$34:$A$777,$A59,СВЦЭМ!$B$34:$B$777,O$47)+'СЕТ СН'!$G$11+СВЦЭМ!$D$10+'СЕТ СН'!$G$6-'СЕТ СН'!$G$23</f>
        <v>1059.31911881</v>
      </c>
      <c r="P59" s="37">
        <f>SUMIFS(СВЦЭМ!$D$34:$D$777,СВЦЭМ!$A$34:$A$777,$A59,СВЦЭМ!$B$34:$B$777,P$47)+'СЕТ СН'!$G$11+СВЦЭМ!$D$10+'СЕТ СН'!$G$6-'СЕТ СН'!$G$23</f>
        <v>1053.47852102</v>
      </c>
      <c r="Q59" s="37">
        <f>SUMIFS(СВЦЭМ!$D$34:$D$777,СВЦЭМ!$A$34:$A$777,$A59,СВЦЭМ!$B$34:$B$777,Q$47)+'СЕТ СН'!$G$11+СВЦЭМ!$D$10+'СЕТ СН'!$G$6-'СЕТ СН'!$G$23</f>
        <v>1048.4448476900002</v>
      </c>
      <c r="R59" s="37">
        <f>SUMIFS(СВЦЭМ!$D$34:$D$777,СВЦЭМ!$A$34:$A$777,$A59,СВЦЭМ!$B$34:$B$777,R$47)+'СЕТ СН'!$G$11+СВЦЭМ!$D$10+'СЕТ СН'!$G$6-'СЕТ СН'!$G$23</f>
        <v>1044.9148267400001</v>
      </c>
      <c r="S59" s="37">
        <f>SUMIFS(СВЦЭМ!$D$34:$D$777,СВЦЭМ!$A$34:$A$777,$A59,СВЦЭМ!$B$34:$B$777,S$47)+'СЕТ СН'!$G$11+СВЦЭМ!$D$10+'СЕТ СН'!$G$6-'СЕТ СН'!$G$23</f>
        <v>1059.51929124</v>
      </c>
      <c r="T59" s="37">
        <f>SUMIFS(СВЦЭМ!$D$34:$D$777,СВЦЭМ!$A$34:$A$777,$A59,СВЦЭМ!$B$34:$B$777,T$47)+'СЕТ СН'!$G$11+СВЦЭМ!$D$10+'СЕТ СН'!$G$6-'СЕТ СН'!$G$23</f>
        <v>1091.6008152499999</v>
      </c>
      <c r="U59" s="37">
        <f>SUMIFS(СВЦЭМ!$D$34:$D$777,СВЦЭМ!$A$34:$A$777,$A59,СВЦЭМ!$B$34:$B$777,U$47)+'СЕТ СН'!$G$11+СВЦЭМ!$D$10+'СЕТ СН'!$G$6-'СЕТ СН'!$G$23</f>
        <v>1118.5777952399999</v>
      </c>
      <c r="V59" s="37">
        <f>SUMIFS(СВЦЭМ!$D$34:$D$777,СВЦЭМ!$A$34:$A$777,$A59,СВЦЭМ!$B$34:$B$777,V$47)+'СЕТ СН'!$G$11+СВЦЭМ!$D$10+'СЕТ СН'!$G$6-'СЕТ СН'!$G$23</f>
        <v>1101.15199964</v>
      </c>
      <c r="W59" s="37">
        <f>SUMIFS(СВЦЭМ!$D$34:$D$777,СВЦЭМ!$A$34:$A$777,$A59,СВЦЭМ!$B$34:$B$777,W$47)+'СЕТ СН'!$G$11+СВЦЭМ!$D$10+'СЕТ СН'!$G$6-'СЕТ СН'!$G$23</f>
        <v>1056.59729812</v>
      </c>
      <c r="X59" s="37">
        <f>SUMIFS(СВЦЭМ!$D$34:$D$777,СВЦЭМ!$A$34:$A$777,$A59,СВЦЭМ!$B$34:$B$777,X$47)+'СЕТ СН'!$G$11+СВЦЭМ!$D$10+'СЕТ СН'!$G$6-'СЕТ СН'!$G$23</f>
        <v>1015.0520743500001</v>
      </c>
      <c r="Y59" s="37">
        <f>SUMIFS(СВЦЭМ!$D$34:$D$777,СВЦЭМ!$A$34:$A$777,$A59,СВЦЭМ!$B$34:$B$777,Y$47)+'СЕТ СН'!$G$11+СВЦЭМ!$D$10+'СЕТ СН'!$G$6-'СЕТ СН'!$G$23</f>
        <v>1105.8950169300001</v>
      </c>
    </row>
    <row r="60" spans="1:25" ht="15.75" x14ac:dyDescent="0.2">
      <c r="A60" s="36">
        <f t="shared" si="1"/>
        <v>43021</v>
      </c>
      <c r="B60" s="37">
        <f>SUMIFS(СВЦЭМ!$D$34:$D$777,СВЦЭМ!$A$34:$A$777,$A60,СВЦЭМ!$B$34:$B$777,B$47)+'СЕТ СН'!$G$11+СВЦЭМ!$D$10+'СЕТ СН'!$G$6-'СЕТ СН'!$G$23</f>
        <v>1202.2965892299999</v>
      </c>
      <c r="C60" s="37">
        <f>SUMIFS(СВЦЭМ!$D$34:$D$777,СВЦЭМ!$A$34:$A$777,$A60,СВЦЭМ!$B$34:$B$777,C$47)+'СЕТ СН'!$G$11+СВЦЭМ!$D$10+'СЕТ СН'!$G$6-'СЕТ СН'!$G$23</f>
        <v>1199.36439894</v>
      </c>
      <c r="D60" s="37">
        <f>SUMIFS(СВЦЭМ!$D$34:$D$777,СВЦЭМ!$A$34:$A$777,$A60,СВЦЭМ!$B$34:$B$777,D$47)+'СЕТ СН'!$G$11+СВЦЭМ!$D$10+'СЕТ СН'!$G$6-'СЕТ СН'!$G$23</f>
        <v>1246.1451458500001</v>
      </c>
      <c r="E60" s="37">
        <f>SUMIFS(СВЦЭМ!$D$34:$D$777,СВЦЭМ!$A$34:$A$777,$A60,СВЦЭМ!$B$34:$B$777,E$47)+'СЕТ СН'!$G$11+СВЦЭМ!$D$10+'СЕТ СН'!$G$6-'СЕТ СН'!$G$23</f>
        <v>1323.9057096900001</v>
      </c>
      <c r="F60" s="37">
        <f>SUMIFS(СВЦЭМ!$D$34:$D$777,СВЦЭМ!$A$34:$A$777,$A60,СВЦЭМ!$B$34:$B$777,F$47)+'СЕТ СН'!$G$11+СВЦЭМ!$D$10+'СЕТ СН'!$G$6-'СЕТ СН'!$G$23</f>
        <v>1353.37242152</v>
      </c>
      <c r="G60" s="37">
        <f>SUMIFS(СВЦЭМ!$D$34:$D$777,СВЦЭМ!$A$34:$A$777,$A60,СВЦЭМ!$B$34:$B$777,G$47)+'СЕТ СН'!$G$11+СВЦЭМ!$D$10+'СЕТ СН'!$G$6-'СЕТ СН'!$G$23</f>
        <v>1319.20659914</v>
      </c>
      <c r="H60" s="37">
        <f>SUMIFS(СВЦЭМ!$D$34:$D$777,СВЦЭМ!$A$34:$A$777,$A60,СВЦЭМ!$B$34:$B$777,H$47)+'СЕТ СН'!$G$11+СВЦЭМ!$D$10+'СЕТ СН'!$G$6-'СЕТ СН'!$G$23</f>
        <v>1228.5602943200001</v>
      </c>
      <c r="I60" s="37">
        <f>SUMIFS(СВЦЭМ!$D$34:$D$777,СВЦЭМ!$A$34:$A$777,$A60,СВЦЭМ!$B$34:$B$777,I$47)+'СЕТ СН'!$G$11+СВЦЭМ!$D$10+'СЕТ СН'!$G$6-'СЕТ СН'!$G$23</f>
        <v>1162.5815673500001</v>
      </c>
      <c r="J60" s="37">
        <f>SUMIFS(СВЦЭМ!$D$34:$D$777,СВЦЭМ!$A$34:$A$777,$A60,СВЦЭМ!$B$34:$B$777,J$47)+'СЕТ СН'!$G$11+СВЦЭМ!$D$10+'СЕТ СН'!$G$6-'СЕТ СН'!$G$23</f>
        <v>1110.305625</v>
      </c>
      <c r="K60" s="37">
        <f>SUMIFS(СВЦЭМ!$D$34:$D$777,СВЦЭМ!$A$34:$A$777,$A60,СВЦЭМ!$B$34:$B$777,K$47)+'СЕТ СН'!$G$11+СВЦЭМ!$D$10+'СЕТ СН'!$G$6-'СЕТ СН'!$G$23</f>
        <v>1048.4947425999999</v>
      </c>
      <c r="L60" s="37">
        <f>SUMIFS(СВЦЭМ!$D$34:$D$777,СВЦЭМ!$A$34:$A$777,$A60,СВЦЭМ!$B$34:$B$777,L$47)+'СЕТ СН'!$G$11+СВЦЭМ!$D$10+'СЕТ СН'!$G$6-'СЕТ СН'!$G$23</f>
        <v>1057.16595284</v>
      </c>
      <c r="M60" s="37">
        <f>SUMIFS(СВЦЭМ!$D$34:$D$777,СВЦЭМ!$A$34:$A$777,$A60,СВЦЭМ!$B$34:$B$777,M$47)+'СЕТ СН'!$G$11+СВЦЭМ!$D$10+'СЕТ СН'!$G$6-'СЕТ СН'!$G$23</f>
        <v>1061.1003678699999</v>
      </c>
      <c r="N60" s="37">
        <f>SUMIFS(СВЦЭМ!$D$34:$D$777,СВЦЭМ!$A$34:$A$777,$A60,СВЦЭМ!$B$34:$B$777,N$47)+'СЕТ СН'!$G$11+СВЦЭМ!$D$10+'СЕТ СН'!$G$6-'СЕТ СН'!$G$23</f>
        <v>1047.7323160999999</v>
      </c>
      <c r="O60" s="37">
        <f>SUMIFS(СВЦЭМ!$D$34:$D$777,СВЦЭМ!$A$34:$A$777,$A60,СВЦЭМ!$B$34:$B$777,O$47)+'СЕТ СН'!$G$11+СВЦЭМ!$D$10+'СЕТ СН'!$G$6-'СЕТ СН'!$G$23</f>
        <v>1041.5301151900001</v>
      </c>
      <c r="P60" s="37">
        <f>SUMIFS(СВЦЭМ!$D$34:$D$777,СВЦЭМ!$A$34:$A$777,$A60,СВЦЭМ!$B$34:$B$777,P$47)+'СЕТ СН'!$G$11+СВЦЭМ!$D$10+'СЕТ СН'!$G$6-'СЕТ СН'!$G$23</f>
        <v>1034.51223581</v>
      </c>
      <c r="Q60" s="37">
        <f>SUMIFS(СВЦЭМ!$D$34:$D$777,СВЦЭМ!$A$34:$A$777,$A60,СВЦЭМ!$B$34:$B$777,Q$47)+'СЕТ СН'!$G$11+СВЦЭМ!$D$10+'СЕТ СН'!$G$6-'СЕТ СН'!$G$23</f>
        <v>1031.2185747200001</v>
      </c>
      <c r="R60" s="37">
        <f>SUMIFS(СВЦЭМ!$D$34:$D$777,СВЦЭМ!$A$34:$A$777,$A60,СВЦЭМ!$B$34:$B$777,R$47)+'СЕТ СН'!$G$11+СВЦЭМ!$D$10+'СЕТ СН'!$G$6-'СЕТ СН'!$G$23</f>
        <v>1029.62612543</v>
      </c>
      <c r="S60" s="37">
        <f>SUMIFS(СВЦЭМ!$D$34:$D$777,СВЦЭМ!$A$34:$A$777,$A60,СВЦЭМ!$B$34:$B$777,S$47)+'СЕТ СН'!$G$11+СВЦЭМ!$D$10+'СЕТ СН'!$G$6-'СЕТ СН'!$G$23</f>
        <v>1048.92559009</v>
      </c>
      <c r="T60" s="37">
        <f>SUMIFS(СВЦЭМ!$D$34:$D$777,СВЦЭМ!$A$34:$A$777,$A60,СВЦЭМ!$B$34:$B$777,T$47)+'СЕТ СН'!$G$11+СВЦЭМ!$D$10+'СЕТ СН'!$G$6-'СЕТ СН'!$G$23</f>
        <v>1087.8551136800002</v>
      </c>
      <c r="U60" s="37">
        <f>SUMIFS(СВЦЭМ!$D$34:$D$777,СВЦЭМ!$A$34:$A$777,$A60,СВЦЭМ!$B$34:$B$777,U$47)+'СЕТ СН'!$G$11+СВЦЭМ!$D$10+'СЕТ СН'!$G$6-'СЕТ СН'!$G$23</f>
        <v>1115.17512672</v>
      </c>
      <c r="V60" s="37">
        <f>SUMIFS(СВЦЭМ!$D$34:$D$777,СВЦЭМ!$A$34:$A$777,$A60,СВЦЭМ!$B$34:$B$777,V$47)+'СЕТ СН'!$G$11+СВЦЭМ!$D$10+'СЕТ СН'!$G$6-'СЕТ СН'!$G$23</f>
        <v>1093.9088011900001</v>
      </c>
      <c r="W60" s="37">
        <f>SUMIFS(СВЦЭМ!$D$34:$D$777,СВЦЭМ!$A$34:$A$777,$A60,СВЦЭМ!$B$34:$B$777,W$47)+'СЕТ СН'!$G$11+СВЦЭМ!$D$10+'СЕТ СН'!$G$6-'СЕТ СН'!$G$23</f>
        <v>1047.1326017000001</v>
      </c>
      <c r="X60" s="37">
        <f>SUMIFS(СВЦЭМ!$D$34:$D$777,СВЦЭМ!$A$34:$A$777,$A60,СВЦЭМ!$B$34:$B$777,X$47)+'СЕТ СН'!$G$11+СВЦЭМ!$D$10+'СЕТ СН'!$G$6-'СЕТ СН'!$G$23</f>
        <v>1050.62714891</v>
      </c>
      <c r="Y60" s="37">
        <f>SUMIFS(СВЦЭМ!$D$34:$D$777,СВЦЭМ!$A$34:$A$777,$A60,СВЦЭМ!$B$34:$B$777,Y$47)+'СЕТ СН'!$G$11+СВЦЭМ!$D$10+'СЕТ СН'!$G$6-'СЕТ СН'!$G$23</f>
        <v>1177.1169163100001</v>
      </c>
    </row>
    <row r="61" spans="1:25" ht="15.75" x14ac:dyDescent="0.2">
      <c r="A61" s="36">
        <f t="shared" si="1"/>
        <v>43022</v>
      </c>
      <c r="B61" s="37">
        <f>SUMIFS(СВЦЭМ!$D$34:$D$777,СВЦЭМ!$A$34:$A$777,$A61,СВЦЭМ!$B$34:$B$777,B$47)+'СЕТ СН'!$G$11+СВЦЭМ!$D$10+'СЕТ СН'!$G$6-'СЕТ СН'!$G$23</f>
        <v>1264.8057014600001</v>
      </c>
      <c r="C61" s="37">
        <f>SUMIFS(СВЦЭМ!$D$34:$D$777,СВЦЭМ!$A$34:$A$777,$A61,СВЦЭМ!$B$34:$B$777,C$47)+'СЕТ СН'!$G$11+СВЦЭМ!$D$10+'СЕТ СН'!$G$6-'СЕТ СН'!$G$23</f>
        <v>1331.52201459</v>
      </c>
      <c r="D61" s="37">
        <f>SUMIFS(СВЦЭМ!$D$34:$D$777,СВЦЭМ!$A$34:$A$777,$A61,СВЦЭМ!$B$34:$B$777,D$47)+'СЕТ СН'!$G$11+СВЦЭМ!$D$10+'СЕТ СН'!$G$6-'СЕТ СН'!$G$23</f>
        <v>1312.8645937900001</v>
      </c>
      <c r="E61" s="37">
        <f>SUMIFS(СВЦЭМ!$D$34:$D$777,СВЦЭМ!$A$34:$A$777,$A61,СВЦЭМ!$B$34:$B$777,E$47)+'СЕТ СН'!$G$11+СВЦЭМ!$D$10+'СЕТ СН'!$G$6-'СЕТ СН'!$G$23</f>
        <v>1333.33630647</v>
      </c>
      <c r="F61" s="37">
        <f>SUMIFS(СВЦЭМ!$D$34:$D$777,СВЦЭМ!$A$34:$A$777,$A61,СВЦЭМ!$B$34:$B$777,F$47)+'СЕТ СН'!$G$11+СВЦЭМ!$D$10+'СЕТ СН'!$G$6-'СЕТ СН'!$G$23</f>
        <v>1328.0815290400001</v>
      </c>
      <c r="G61" s="37">
        <f>SUMIFS(СВЦЭМ!$D$34:$D$777,СВЦЭМ!$A$34:$A$777,$A61,СВЦЭМ!$B$34:$B$777,G$47)+'СЕТ СН'!$G$11+СВЦЭМ!$D$10+'СЕТ СН'!$G$6-'СЕТ СН'!$G$23</f>
        <v>1316.6056269600001</v>
      </c>
      <c r="H61" s="37">
        <f>SUMIFS(СВЦЭМ!$D$34:$D$777,СВЦЭМ!$A$34:$A$777,$A61,СВЦЭМ!$B$34:$B$777,H$47)+'СЕТ СН'!$G$11+СВЦЭМ!$D$10+'СЕТ СН'!$G$6-'СЕТ СН'!$G$23</f>
        <v>1273.0465053800001</v>
      </c>
      <c r="I61" s="37">
        <f>SUMIFS(СВЦЭМ!$D$34:$D$777,СВЦЭМ!$A$34:$A$777,$A61,СВЦЭМ!$B$34:$B$777,I$47)+'СЕТ СН'!$G$11+СВЦЭМ!$D$10+'СЕТ СН'!$G$6-'СЕТ СН'!$G$23</f>
        <v>1219.3399730900001</v>
      </c>
      <c r="J61" s="37">
        <f>SUMIFS(СВЦЭМ!$D$34:$D$777,СВЦЭМ!$A$34:$A$777,$A61,СВЦЭМ!$B$34:$B$777,J$47)+'СЕТ СН'!$G$11+СВЦЭМ!$D$10+'СЕТ СН'!$G$6-'СЕТ СН'!$G$23</f>
        <v>1098.89811158</v>
      </c>
      <c r="K61" s="37">
        <f>SUMIFS(СВЦЭМ!$D$34:$D$777,СВЦЭМ!$A$34:$A$777,$A61,СВЦЭМ!$B$34:$B$777,K$47)+'СЕТ СН'!$G$11+СВЦЭМ!$D$10+'СЕТ СН'!$G$6-'СЕТ СН'!$G$23</f>
        <v>1007.27508186</v>
      </c>
      <c r="L61" s="37">
        <f>SUMIFS(СВЦЭМ!$D$34:$D$777,СВЦЭМ!$A$34:$A$777,$A61,СВЦЭМ!$B$34:$B$777,L$47)+'СЕТ СН'!$G$11+СВЦЭМ!$D$10+'СЕТ СН'!$G$6-'СЕТ СН'!$G$23</f>
        <v>1040.7916810199999</v>
      </c>
      <c r="M61" s="37">
        <f>SUMIFS(СВЦЭМ!$D$34:$D$777,СВЦЭМ!$A$34:$A$777,$A61,СВЦЭМ!$B$34:$B$777,M$47)+'СЕТ СН'!$G$11+СВЦЭМ!$D$10+'СЕТ СН'!$G$6-'СЕТ СН'!$G$23</f>
        <v>1054.1250666400001</v>
      </c>
      <c r="N61" s="37">
        <f>SUMIFS(СВЦЭМ!$D$34:$D$777,СВЦЭМ!$A$34:$A$777,$A61,СВЦЭМ!$B$34:$B$777,N$47)+'СЕТ СН'!$G$11+СВЦЭМ!$D$10+'СЕТ СН'!$G$6-'СЕТ СН'!$G$23</f>
        <v>1039.9290969600002</v>
      </c>
      <c r="O61" s="37">
        <f>SUMIFS(СВЦЭМ!$D$34:$D$777,СВЦЭМ!$A$34:$A$777,$A61,СВЦЭМ!$B$34:$B$777,O$47)+'СЕТ СН'!$G$11+СВЦЭМ!$D$10+'СЕТ СН'!$G$6-'СЕТ СН'!$G$23</f>
        <v>1030.3296648999999</v>
      </c>
      <c r="P61" s="37">
        <f>SUMIFS(СВЦЭМ!$D$34:$D$777,СВЦЭМ!$A$34:$A$777,$A61,СВЦЭМ!$B$34:$B$777,P$47)+'СЕТ СН'!$G$11+СВЦЭМ!$D$10+'СЕТ СН'!$G$6-'СЕТ СН'!$G$23</f>
        <v>1025.0560040700002</v>
      </c>
      <c r="Q61" s="37">
        <f>SUMIFS(СВЦЭМ!$D$34:$D$777,СВЦЭМ!$A$34:$A$777,$A61,СВЦЭМ!$B$34:$B$777,Q$47)+'СЕТ СН'!$G$11+СВЦЭМ!$D$10+'СЕТ СН'!$G$6-'СЕТ СН'!$G$23</f>
        <v>1023.77868218</v>
      </c>
      <c r="R61" s="37">
        <f>SUMIFS(СВЦЭМ!$D$34:$D$777,СВЦЭМ!$A$34:$A$777,$A61,СВЦЭМ!$B$34:$B$777,R$47)+'СЕТ СН'!$G$11+СВЦЭМ!$D$10+'СЕТ СН'!$G$6-'СЕТ СН'!$G$23</f>
        <v>1018.6922825000001</v>
      </c>
      <c r="S61" s="37">
        <f>SUMIFS(СВЦЭМ!$D$34:$D$777,СВЦЭМ!$A$34:$A$777,$A61,СВЦЭМ!$B$34:$B$777,S$47)+'СЕТ СН'!$G$11+СВЦЭМ!$D$10+'СЕТ СН'!$G$6-'СЕТ СН'!$G$23</f>
        <v>1036.8638012000001</v>
      </c>
      <c r="T61" s="37">
        <f>SUMIFS(СВЦЭМ!$D$34:$D$777,СВЦЭМ!$A$34:$A$777,$A61,СВЦЭМ!$B$34:$B$777,T$47)+'СЕТ СН'!$G$11+СВЦЭМ!$D$10+'СЕТ СН'!$G$6-'СЕТ СН'!$G$23</f>
        <v>1081.1334848000001</v>
      </c>
      <c r="U61" s="37">
        <f>SUMIFS(СВЦЭМ!$D$34:$D$777,СВЦЭМ!$A$34:$A$777,$A61,СВЦЭМ!$B$34:$B$777,U$47)+'СЕТ СН'!$G$11+СВЦЭМ!$D$10+'СЕТ СН'!$G$6-'СЕТ СН'!$G$23</f>
        <v>1114.5496604099999</v>
      </c>
      <c r="V61" s="37">
        <f>SUMIFS(СВЦЭМ!$D$34:$D$777,СВЦЭМ!$A$34:$A$777,$A61,СВЦЭМ!$B$34:$B$777,V$47)+'СЕТ СН'!$G$11+СВЦЭМ!$D$10+'СЕТ СН'!$G$6-'СЕТ СН'!$G$23</f>
        <v>1075.85950306</v>
      </c>
      <c r="W61" s="37">
        <f>SUMIFS(СВЦЭМ!$D$34:$D$777,СВЦЭМ!$A$34:$A$777,$A61,СВЦЭМ!$B$34:$B$777,W$47)+'СЕТ СН'!$G$11+СВЦЭМ!$D$10+'СЕТ СН'!$G$6-'СЕТ СН'!$G$23</f>
        <v>1022.3809437700002</v>
      </c>
      <c r="X61" s="37">
        <f>SUMIFS(СВЦЭМ!$D$34:$D$777,СВЦЭМ!$A$34:$A$777,$A61,СВЦЭМ!$B$34:$B$777,X$47)+'СЕТ СН'!$G$11+СВЦЭМ!$D$10+'СЕТ СН'!$G$6-'СЕТ СН'!$G$23</f>
        <v>1058.88149858</v>
      </c>
      <c r="Y61" s="37">
        <f>SUMIFS(СВЦЭМ!$D$34:$D$777,СВЦЭМ!$A$34:$A$777,$A61,СВЦЭМ!$B$34:$B$777,Y$47)+'СЕТ СН'!$G$11+СВЦЭМ!$D$10+'СЕТ СН'!$G$6-'СЕТ СН'!$G$23</f>
        <v>1172.3617214599999</v>
      </c>
    </row>
    <row r="62" spans="1:25" ht="15.75" x14ac:dyDescent="0.2">
      <c r="A62" s="36">
        <f t="shared" si="1"/>
        <v>43023</v>
      </c>
      <c r="B62" s="37">
        <f>SUMIFS(СВЦЭМ!$D$34:$D$777,СВЦЭМ!$A$34:$A$777,$A62,СВЦЭМ!$B$34:$B$777,B$47)+'СЕТ СН'!$G$11+СВЦЭМ!$D$10+'СЕТ СН'!$G$6-'СЕТ СН'!$G$23</f>
        <v>1230.63833348</v>
      </c>
      <c r="C62" s="37">
        <f>SUMIFS(СВЦЭМ!$D$34:$D$777,СВЦЭМ!$A$34:$A$777,$A62,СВЦЭМ!$B$34:$B$777,C$47)+'СЕТ СН'!$G$11+СВЦЭМ!$D$10+'СЕТ СН'!$G$6-'СЕТ СН'!$G$23</f>
        <v>1289.0507391200001</v>
      </c>
      <c r="D62" s="37">
        <f>SUMIFS(СВЦЭМ!$D$34:$D$777,СВЦЭМ!$A$34:$A$777,$A62,СВЦЭМ!$B$34:$B$777,D$47)+'СЕТ СН'!$G$11+СВЦЭМ!$D$10+'СЕТ СН'!$G$6-'СЕТ СН'!$G$23</f>
        <v>1329.11750323</v>
      </c>
      <c r="E62" s="37">
        <f>SUMIFS(СВЦЭМ!$D$34:$D$777,СВЦЭМ!$A$34:$A$777,$A62,СВЦЭМ!$B$34:$B$777,E$47)+'СЕТ СН'!$G$11+СВЦЭМ!$D$10+'СЕТ СН'!$G$6-'СЕТ СН'!$G$23</f>
        <v>1346.54848049</v>
      </c>
      <c r="F62" s="37">
        <f>SUMIFS(СВЦЭМ!$D$34:$D$777,СВЦЭМ!$A$34:$A$777,$A62,СВЦЭМ!$B$34:$B$777,F$47)+'СЕТ СН'!$G$11+СВЦЭМ!$D$10+'СЕТ СН'!$G$6-'СЕТ СН'!$G$23</f>
        <v>1346.2841477500001</v>
      </c>
      <c r="G62" s="37">
        <f>SUMIFS(СВЦЭМ!$D$34:$D$777,СВЦЭМ!$A$34:$A$777,$A62,СВЦЭМ!$B$34:$B$777,G$47)+'СЕТ СН'!$G$11+СВЦЭМ!$D$10+'СЕТ СН'!$G$6-'СЕТ СН'!$G$23</f>
        <v>1316.8764195799999</v>
      </c>
      <c r="H62" s="37">
        <f>SUMIFS(СВЦЭМ!$D$34:$D$777,СВЦЭМ!$A$34:$A$777,$A62,СВЦЭМ!$B$34:$B$777,H$47)+'СЕТ СН'!$G$11+СВЦЭМ!$D$10+'СЕТ СН'!$G$6-'СЕТ СН'!$G$23</f>
        <v>1286.0885737600001</v>
      </c>
      <c r="I62" s="37">
        <f>SUMIFS(СВЦЭМ!$D$34:$D$777,СВЦЭМ!$A$34:$A$777,$A62,СВЦЭМ!$B$34:$B$777,I$47)+'СЕТ СН'!$G$11+СВЦЭМ!$D$10+'СЕТ СН'!$G$6-'СЕТ СН'!$G$23</f>
        <v>1246.49696455</v>
      </c>
      <c r="J62" s="37">
        <f>SUMIFS(СВЦЭМ!$D$34:$D$777,СВЦЭМ!$A$34:$A$777,$A62,СВЦЭМ!$B$34:$B$777,J$47)+'СЕТ СН'!$G$11+СВЦЭМ!$D$10+'СЕТ СН'!$G$6-'СЕТ СН'!$G$23</f>
        <v>1116.06010128</v>
      </c>
      <c r="K62" s="37">
        <f>SUMIFS(СВЦЭМ!$D$34:$D$777,СВЦЭМ!$A$34:$A$777,$A62,СВЦЭМ!$B$34:$B$777,K$47)+'СЕТ СН'!$G$11+СВЦЭМ!$D$10+'СЕТ СН'!$G$6-'СЕТ СН'!$G$23</f>
        <v>1006.5145406700001</v>
      </c>
      <c r="L62" s="37">
        <f>SUMIFS(СВЦЭМ!$D$34:$D$777,СВЦЭМ!$A$34:$A$777,$A62,СВЦЭМ!$B$34:$B$777,L$47)+'СЕТ СН'!$G$11+СВЦЭМ!$D$10+'СЕТ СН'!$G$6-'СЕТ СН'!$G$23</f>
        <v>1026.3023842100001</v>
      </c>
      <c r="M62" s="37">
        <f>SUMIFS(СВЦЭМ!$D$34:$D$777,СВЦЭМ!$A$34:$A$777,$A62,СВЦЭМ!$B$34:$B$777,M$47)+'СЕТ СН'!$G$11+СВЦЭМ!$D$10+'СЕТ СН'!$G$6-'СЕТ СН'!$G$23</f>
        <v>1034.71065219</v>
      </c>
      <c r="N62" s="37">
        <f>SUMIFS(СВЦЭМ!$D$34:$D$777,СВЦЭМ!$A$34:$A$777,$A62,СВЦЭМ!$B$34:$B$777,N$47)+'СЕТ СН'!$G$11+СВЦЭМ!$D$10+'СЕТ СН'!$G$6-'СЕТ СН'!$G$23</f>
        <v>1019.90640869</v>
      </c>
      <c r="O62" s="37">
        <f>SUMIFS(СВЦЭМ!$D$34:$D$777,СВЦЭМ!$A$34:$A$777,$A62,СВЦЭМ!$B$34:$B$777,O$47)+'СЕТ СН'!$G$11+СВЦЭМ!$D$10+'СЕТ СН'!$G$6-'СЕТ СН'!$G$23</f>
        <v>1010.3081113399999</v>
      </c>
      <c r="P62" s="37">
        <f>SUMIFS(СВЦЭМ!$D$34:$D$777,СВЦЭМ!$A$34:$A$777,$A62,СВЦЭМ!$B$34:$B$777,P$47)+'СЕТ СН'!$G$11+СВЦЭМ!$D$10+'СЕТ СН'!$G$6-'СЕТ СН'!$G$23</f>
        <v>1004.00590754</v>
      </c>
      <c r="Q62" s="37">
        <f>SUMIFS(СВЦЭМ!$D$34:$D$777,СВЦЭМ!$A$34:$A$777,$A62,СВЦЭМ!$B$34:$B$777,Q$47)+'СЕТ СН'!$G$11+СВЦЭМ!$D$10+'СЕТ СН'!$G$6-'СЕТ СН'!$G$23</f>
        <v>1001.6370635000001</v>
      </c>
      <c r="R62" s="37">
        <f>SUMIFS(СВЦЭМ!$D$34:$D$777,СВЦЭМ!$A$34:$A$777,$A62,СВЦЭМ!$B$34:$B$777,R$47)+'СЕТ СН'!$G$11+СВЦЭМ!$D$10+'СЕТ СН'!$G$6-'СЕТ СН'!$G$23</f>
        <v>1001.78989183</v>
      </c>
      <c r="S62" s="37">
        <f>SUMIFS(СВЦЭМ!$D$34:$D$777,СВЦЭМ!$A$34:$A$777,$A62,СВЦЭМ!$B$34:$B$777,S$47)+'СЕТ СН'!$G$11+СВЦЭМ!$D$10+'СЕТ СН'!$G$6-'СЕТ СН'!$G$23</f>
        <v>1028.7134166400001</v>
      </c>
      <c r="T62" s="37">
        <f>SUMIFS(СВЦЭМ!$D$34:$D$777,СВЦЭМ!$A$34:$A$777,$A62,СВЦЭМ!$B$34:$B$777,T$47)+'СЕТ СН'!$G$11+СВЦЭМ!$D$10+'СЕТ СН'!$G$6-'СЕТ СН'!$G$23</f>
        <v>1073.2337091100001</v>
      </c>
      <c r="U62" s="37">
        <f>SUMIFS(СВЦЭМ!$D$34:$D$777,СВЦЭМ!$A$34:$A$777,$A62,СВЦЭМ!$B$34:$B$777,U$47)+'СЕТ СН'!$G$11+СВЦЭМ!$D$10+'СЕТ СН'!$G$6-'СЕТ СН'!$G$23</f>
        <v>1107.9261657500001</v>
      </c>
      <c r="V62" s="37">
        <f>SUMIFS(СВЦЭМ!$D$34:$D$777,СВЦЭМ!$A$34:$A$777,$A62,СВЦЭМ!$B$34:$B$777,V$47)+'СЕТ СН'!$G$11+СВЦЭМ!$D$10+'СЕТ СН'!$G$6-'СЕТ СН'!$G$23</f>
        <v>1088.83153812</v>
      </c>
      <c r="W62" s="37">
        <f>SUMIFS(СВЦЭМ!$D$34:$D$777,СВЦЭМ!$A$34:$A$777,$A62,СВЦЭМ!$B$34:$B$777,W$47)+'СЕТ СН'!$G$11+СВЦЭМ!$D$10+'СЕТ СН'!$G$6-'СЕТ СН'!$G$23</f>
        <v>1042.5851338900002</v>
      </c>
      <c r="X62" s="37">
        <f>SUMIFS(СВЦЭМ!$D$34:$D$777,СВЦЭМ!$A$34:$A$777,$A62,СВЦЭМ!$B$34:$B$777,X$47)+'СЕТ СН'!$G$11+СВЦЭМ!$D$10+'СЕТ СН'!$G$6-'СЕТ СН'!$G$23</f>
        <v>1025.6436732000002</v>
      </c>
      <c r="Y62" s="37">
        <f>SUMIFS(СВЦЭМ!$D$34:$D$777,СВЦЭМ!$A$34:$A$777,$A62,СВЦЭМ!$B$34:$B$777,Y$47)+'СЕТ СН'!$G$11+СВЦЭМ!$D$10+'СЕТ СН'!$G$6-'СЕТ СН'!$G$23</f>
        <v>1131.94790936</v>
      </c>
    </row>
    <row r="63" spans="1:25" ht="15.75" x14ac:dyDescent="0.2">
      <c r="A63" s="36">
        <f t="shared" si="1"/>
        <v>43024</v>
      </c>
      <c r="B63" s="37">
        <f>SUMIFS(СВЦЭМ!$D$34:$D$777,СВЦЭМ!$A$34:$A$777,$A63,СВЦЭМ!$B$34:$B$777,B$47)+'СЕТ СН'!$G$11+СВЦЭМ!$D$10+'СЕТ СН'!$G$6-'СЕТ СН'!$G$23</f>
        <v>1166.07930044</v>
      </c>
      <c r="C63" s="37">
        <f>SUMIFS(СВЦЭМ!$D$34:$D$777,СВЦЭМ!$A$34:$A$777,$A63,СВЦЭМ!$B$34:$B$777,C$47)+'СЕТ СН'!$G$11+СВЦЭМ!$D$10+'СЕТ СН'!$G$6-'СЕТ СН'!$G$23</f>
        <v>1205.76123183</v>
      </c>
      <c r="D63" s="37">
        <f>SUMIFS(СВЦЭМ!$D$34:$D$777,СВЦЭМ!$A$34:$A$777,$A63,СВЦЭМ!$B$34:$B$777,D$47)+'СЕТ СН'!$G$11+СВЦЭМ!$D$10+'СЕТ СН'!$G$6-'СЕТ СН'!$G$23</f>
        <v>1239.4143720900001</v>
      </c>
      <c r="E63" s="37">
        <f>SUMIFS(СВЦЭМ!$D$34:$D$777,СВЦЭМ!$A$34:$A$777,$A63,СВЦЭМ!$B$34:$B$777,E$47)+'СЕТ СН'!$G$11+СВЦЭМ!$D$10+'СЕТ СН'!$G$6-'СЕТ СН'!$G$23</f>
        <v>1254.39533093</v>
      </c>
      <c r="F63" s="37">
        <f>SUMIFS(СВЦЭМ!$D$34:$D$777,СВЦЭМ!$A$34:$A$777,$A63,СВЦЭМ!$B$34:$B$777,F$47)+'СЕТ СН'!$G$11+СВЦЭМ!$D$10+'СЕТ СН'!$G$6-'СЕТ СН'!$G$23</f>
        <v>1249.69869584</v>
      </c>
      <c r="G63" s="37">
        <f>SUMIFS(СВЦЭМ!$D$34:$D$777,СВЦЭМ!$A$34:$A$777,$A63,СВЦЭМ!$B$34:$B$777,G$47)+'СЕТ СН'!$G$11+СВЦЭМ!$D$10+'СЕТ СН'!$G$6-'СЕТ СН'!$G$23</f>
        <v>1218.1350515399999</v>
      </c>
      <c r="H63" s="37">
        <f>SUMIFS(СВЦЭМ!$D$34:$D$777,СВЦЭМ!$A$34:$A$777,$A63,СВЦЭМ!$B$34:$B$777,H$47)+'СЕТ СН'!$G$11+СВЦЭМ!$D$10+'СЕТ СН'!$G$6-'СЕТ СН'!$G$23</f>
        <v>1213.6984778999999</v>
      </c>
      <c r="I63" s="37">
        <f>SUMIFS(СВЦЭМ!$D$34:$D$777,СВЦЭМ!$A$34:$A$777,$A63,СВЦЭМ!$B$34:$B$777,I$47)+'СЕТ СН'!$G$11+СВЦЭМ!$D$10+'СЕТ СН'!$G$6-'СЕТ СН'!$G$23</f>
        <v>1198.57011074</v>
      </c>
      <c r="J63" s="37">
        <f>SUMIFS(СВЦЭМ!$D$34:$D$777,СВЦЭМ!$A$34:$A$777,$A63,СВЦЭМ!$B$34:$B$777,J$47)+'СЕТ СН'!$G$11+СВЦЭМ!$D$10+'СЕТ СН'!$G$6-'СЕТ СН'!$G$23</f>
        <v>1155.1765552900001</v>
      </c>
      <c r="K63" s="37">
        <f>SUMIFS(СВЦЭМ!$D$34:$D$777,СВЦЭМ!$A$34:$A$777,$A63,СВЦЭМ!$B$34:$B$777,K$47)+'СЕТ СН'!$G$11+СВЦЭМ!$D$10+'СЕТ СН'!$G$6-'СЕТ СН'!$G$23</f>
        <v>1086.2224825600001</v>
      </c>
      <c r="L63" s="37">
        <f>SUMIFS(СВЦЭМ!$D$34:$D$777,СВЦЭМ!$A$34:$A$777,$A63,СВЦЭМ!$B$34:$B$777,L$47)+'СЕТ СН'!$G$11+СВЦЭМ!$D$10+'СЕТ СН'!$G$6-'СЕТ СН'!$G$23</f>
        <v>996.1537371899999</v>
      </c>
      <c r="M63" s="37">
        <f>SUMIFS(СВЦЭМ!$D$34:$D$777,СВЦЭМ!$A$34:$A$777,$A63,СВЦЭМ!$B$34:$B$777,M$47)+'СЕТ СН'!$G$11+СВЦЭМ!$D$10+'СЕТ СН'!$G$6-'СЕТ СН'!$G$23</f>
        <v>950.75804522999988</v>
      </c>
      <c r="N63" s="37">
        <f>SUMIFS(СВЦЭМ!$D$34:$D$777,СВЦЭМ!$A$34:$A$777,$A63,СВЦЭМ!$B$34:$B$777,N$47)+'СЕТ СН'!$G$11+СВЦЭМ!$D$10+'СЕТ СН'!$G$6-'СЕТ СН'!$G$23</f>
        <v>947.77569683000002</v>
      </c>
      <c r="O63" s="37">
        <f>SUMIFS(СВЦЭМ!$D$34:$D$777,СВЦЭМ!$A$34:$A$777,$A63,СВЦЭМ!$B$34:$B$777,O$47)+'СЕТ СН'!$G$11+СВЦЭМ!$D$10+'СЕТ СН'!$G$6-'СЕТ СН'!$G$23</f>
        <v>950.74394302000019</v>
      </c>
      <c r="P63" s="37">
        <f>SUMIFS(СВЦЭМ!$D$34:$D$777,СВЦЭМ!$A$34:$A$777,$A63,СВЦЭМ!$B$34:$B$777,P$47)+'СЕТ СН'!$G$11+СВЦЭМ!$D$10+'СЕТ СН'!$G$6-'СЕТ СН'!$G$23</f>
        <v>942.04303606000008</v>
      </c>
      <c r="Q63" s="37">
        <f>SUMIFS(СВЦЭМ!$D$34:$D$777,СВЦЭМ!$A$34:$A$777,$A63,СВЦЭМ!$B$34:$B$777,Q$47)+'СЕТ СН'!$G$11+СВЦЭМ!$D$10+'СЕТ СН'!$G$6-'СЕТ СН'!$G$23</f>
        <v>940.39664182000001</v>
      </c>
      <c r="R63" s="37">
        <f>SUMIFS(СВЦЭМ!$D$34:$D$777,СВЦЭМ!$A$34:$A$777,$A63,СВЦЭМ!$B$34:$B$777,R$47)+'СЕТ СН'!$G$11+СВЦЭМ!$D$10+'СЕТ СН'!$G$6-'СЕТ СН'!$G$23</f>
        <v>938.10303206000003</v>
      </c>
      <c r="S63" s="37">
        <f>SUMIFS(СВЦЭМ!$D$34:$D$777,СВЦЭМ!$A$34:$A$777,$A63,СВЦЭМ!$B$34:$B$777,S$47)+'СЕТ СН'!$G$11+СВЦЭМ!$D$10+'СЕТ СН'!$G$6-'СЕТ СН'!$G$23</f>
        <v>948.92747859000019</v>
      </c>
      <c r="T63" s="37">
        <f>SUMIFS(СВЦЭМ!$D$34:$D$777,СВЦЭМ!$A$34:$A$777,$A63,СВЦЭМ!$B$34:$B$777,T$47)+'СЕТ СН'!$G$11+СВЦЭМ!$D$10+'СЕТ СН'!$G$6-'СЕТ СН'!$G$23</f>
        <v>964.55962623000005</v>
      </c>
      <c r="U63" s="37">
        <f>SUMIFS(СВЦЭМ!$D$34:$D$777,СВЦЭМ!$A$34:$A$777,$A63,СВЦЭМ!$B$34:$B$777,U$47)+'СЕТ СН'!$G$11+СВЦЭМ!$D$10+'СЕТ СН'!$G$6-'СЕТ СН'!$G$23</f>
        <v>975.27686549000009</v>
      </c>
      <c r="V63" s="37">
        <f>SUMIFS(СВЦЭМ!$D$34:$D$777,СВЦЭМ!$A$34:$A$777,$A63,СВЦЭМ!$B$34:$B$777,V$47)+'СЕТ СН'!$G$11+СВЦЭМ!$D$10+'СЕТ СН'!$G$6-'СЕТ СН'!$G$23</f>
        <v>1018.2273003700002</v>
      </c>
      <c r="W63" s="37">
        <f>SUMIFS(СВЦЭМ!$D$34:$D$777,СВЦЭМ!$A$34:$A$777,$A63,СВЦЭМ!$B$34:$B$777,W$47)+'СЕТ СН'!$G$11+СВЦЭМ!$D$10+'СЕТ СН'!$G$6-'СЕТ СН'!$G$23</f>
        <v>1079.90094211</v>
      </c>
      <c r="X63" s="37">
        <f>SUMIFS(СВЦЭМ!$D$34:$D$777,СВЦЭМ!$A$34:$A$777,$A63,СВЦЭМ!$B$34:$B$777,X$47)+'СЕТ СН'!$G$11+СВЦЭМ!$D$10+'СЕТ СН'!$G$6-'СЕТ СН'!$G$23</f>
        <v>1154.3006667300001</v>
      </c>
      <c r="Y63" s="37">
        <f>SUMIFS(СВЦЭМ!$D$34:$D$777,СВЦЭМ!$A$34:$A$777,$A63,СВЦЭМ!$B$34:$B$777,Y$47)+'СЕТ СН'!$G$11+СВЦЭМ!$D$10+'СЕТ СН'!$G$6-'СЕТ СН'!$G$23</f>
        <v>1194.3686165700001</v>
      </c>
    </row>
    <row r="64" spans="1:25" ht="15.75" x14ac:dyDescent="0.2">
      <c r="A64" s="36">
        <f t="shared" si="1"/>
        <v>43025</v>
      </c>
      <c r="B64" s="37">
        <f>SUMIFS(СВЦЭМ!$D$34:$D$777,СВЦЭМ!$A$34:$A$777,$A64,СВЦЭМ!$B$34:$B$777,B$47)+'СЕТ СН'!$G$11+СВЦЭМ!$D$10+'СЕТ СН'!$G$6-'СЕТ СН'!$G$23</f>
        <v>1193.4093243100001</v>
      </c>
      <c r="C64" s="37">
        <f>SUMIFS(СВЦЭМ!$D$34:$D$777,СВЦЭМ!$A$34:$A$777,$A64,СВЦЭМ!$B$34:$B$777,C$47)+'СЕТ СН'!$G$11+СВЦЭМ!$D$10+'СЕТ СН'!$G$6-'СЕТ СН'!$G$23</f>
        <v>1225.3260408599999</v>
      </c>
      <c r="D64" s="37">
        <f>SUMIFS(СВЦЭМ!$D$34:$D$777,СВЦЭМ!$A$34:$A$777,$A64,СВЦЭМ!$B$34:$B$777,D$47)+'СЕТ СН'!$G$11+СВЦЭМ!$D$10+'СЕТ СН'!$G$6-'СЕТ СН'!$G$23</f>
        <v>1265.8502621300001</v>
      </c>
      <c r="E64" s="37">
        <f>SUMIFS(СВЦЭМ!$D$34:$D$777,СВЦЭМ!$A$34:$A$777,$A64,СВЦЭМ!$B$34:$B$777,E$47)+'СЕТ СН'!$G$11+СВЦЭМ!$D$10+'СЕТ СН'!$G$6-'СЕТ СН'!$G$23</f>
        <v>1277.88684717</v>
      </c>
      <c r="F64" s="37">
        <f>SUMIFS(СВЦЭМ!$D$34:$D$777,СВЦЭМ!$A$34:$A$777,$A64,СВЦЭМ!$B$34:$B$777,F$47)+'СЕТ СН'!$G$11+СВЦЭМ!$D$10+'СЕТ СН'!$G$6-'СЕТ СН'!$G$23</f>
        <v>1282.47842711</v>
      </c>
      <c r="G64" s="37">
        <f>SUMIFS(СВЦЭМ!$D$34:$D$777,СВЦЭМ!$A$34:$A$777,$A64,СВЦЭМ!$B$34:$B$777,G$47)+'СЕТ СН'!$G$11+СВЦЭМ!$D$10+'СЕТ СН'!$G$6-'СЕТ СН'!$G$23</f>
        <v>1257.4378507700001</v>
      </c>
      <c r="H64" s="37">
        <f>SUMIFS(СВЦЭМ!$D$34:$D$777,СВЦЭМ!$A$34:$A$777,$A64,СВЦЭМ!$B$34:$B$777,H$47)+'СЕТ СН'!$G$11+СВЦЭМ!$D$10+'СЕТ СН'!$G$6-'СЕТ СН'!$G$23</f>
        <v>1215.8223130700001</v>
      </c>
      <c r="I64" s="37">
        <f>SUMIFS(СВЦЭМ!$D$34:$D$777,СВЦЭМ!$A$34:$A$777,$A64,СВЦЭМ!$B$34:$B$777,I$47)+'СЕТ СН'!$G$11+СВЦЭМ!$D$10+'СЕТ СН'!$G$6-'СЕТ СН'!$G$23</f>
        <v>1209.93874183</v>
      </c>
      <c r="J64" s="37">
        <f>SUMIFS(СВЦЭМ!$D$34:$D$777,СВЦЭМ!$A$34:$A$777,$A64,СВЦЭМ!$B$34:$B$777,J$47)+'СЕТ СН'!$G$11+СВЦЭМ!$D$10+'СЕТ СН'!$G$6-'СЕТ СН'!$G$23</f>
        <v>1158.77242432</v>
      </c>
      <c r="K64" s="37">
        <f>SUMIFS(СВЦЭМ!$D$34:$D$777,СВЦЭМ!$A$34:$A$777,$A64,СВЦЭМ!$B$34:$B$777,K$47)+'СЕТ СН'!$G$11+СВЦЭМ!$D$10+'СЕТ СН'!$G$6-'СЕТ СН'!$G$23</f>
        <v>1087.2501889700002</v>
      </c>
      <c r="L64" s="37">
        <f>SUMIFS(СВЦЭМ!$D$34:$D$777,СВЦЭМ!$A$34:$A$777,$A64,СВЦЭМ!$B$34:$B$777,L$47)+'СЕТ СН'!$G$11+СВЦЭМ!$D$10+'СЕТ СН'!$G$6-'СЕТ СН'!$G$23</f>
        <v>1008.57331634</v>
      </c>
      <c r="M64" s="37">
        <f>SUMIFS(СВЦЭМ!$D$34:$D$777,СВЦЭМ!$A$34:$A$777,$A64,СВЦЭМ!$B$34:$B$777,M$47)+'СЕТ СН'!$G$11+СВЦЭМ!$D$10+'СЕТ СН'!$G$6-'СЕТ СН'!$G$23</f>
        <v>968.11840864999999</v>
      </c>
      <c r="N64" s="37">
        <f>SUMIFS(СВЦЭМ!$D$34:$D$777,СВЦЭМ!$A$34:$A$777,$A64,СВЦЭМ!$B$34:$B$777,N$47)+'СЕТ СН'!$G$11+СВЦЭМ!$D$10+'СЕТ СН'!$G$6-'СЕТ СН'!$G$23</f>
        <v>960.38417066000011</v>
      </c>
      <c r="O64" s="37">
        <f>SUMIFS(СВЦЭМ!$D$34:$D$777,СВЦЭМ!$A$34:$A$777,$A64,СВЦЭМ!$B$34:$B$777,O$47)+'СЕТ СН'!$G$11+СВЦЭМ!$D$10+'СЕТ СН'!$G$6-'СЕТ СН'!$G$23</f>
        <v>960.59007809000013</v>
      </c>
      <c r="P64" s="37">
        <f>SUMIFS(СВЦЭМ!$D$34:$D$777,СВЦЭМ!$A$34:$A$777,$A64,СВЦЭМ!$B$34:$B$777,P$47)+'СЕТ СН'!$G$11+СВЦЭМ!$D$10+'СЕТ СН'!$G$6-'СЕТ СН'!$G$23</f>
        <v>953.2848495799999</v>
      </c>
      <c r="Q64" s="37">
        <f>SUMIFS(СВЦЭМ!$D$34:$D$777,СВЦЭМ!$A$34:$A$777,$A64,СВЦЭМ!$B$34:$B$777,Q$47)+'СЕТ СН'!$G$11+СВЦЭМ!$D$10+'СЕТ СН'!$G$6-'СЕТ СН'!$G$23</f>
        <v>951.04076527999996</v>
      </c>
      <c r="R64" s="37">
        <f>SUMIFS(СВЦЭМ!$D$34:$D$777,СВЦЭМ!$A$34:$A$777,$A64,СВЦЭМ!$B$34:$B$777,R$47)+'СЕТ СН'!$G$11+СВЦЭМ!$D$10+'СЕТ СН'!$G$6-'СЕТ СН'!$G$23</f>
        <v>951.28523292999989</v>
      </c>
      <c r="S64" s="37">
        <f>SUMIFS(СВЦЭМ!$D$34:$D$777,СВЦЭМ!$A$34:$A$777,$A64,СВЦЭМ!$B$34:$B$777,S$47)+'СЕТ СН'!$G$11+СВЦЭМ!$D$10+'СЕТ СН'!$G$6-'СЕТ СН'!$G$23</f>
        <v>957.92279585000006</v>
      </c>
      <c r="T64" s="37">
        <f>SUMIFS(СВЦЭМ!$D$34:$D$777,СВЦЭМ!$A$34:$A$777,$A64,СВЦЭМ!$B$34:$B$777,T$47)+'СЕТ СН'!$G$11+СВЦЭМ!$D$10+'СЕТ СН'!$G$6-'СЕТ СН'!$G$23</f>
        <v>979.70392960000004</v>
      </c>
      <c r="U64" s="37">
        <f>SUMIFS(СВЦЭМ!$D$34:$D$777,СВЦЭМ!$A$34:$A$777,$A64,СВЦЭМ!$B$34:$B$777,U$47)+'СЕТ СН'!$G$11+СВЦЭМ!$D$10+'СЕТ СН'!$G$6-'СЕТ СН'!$G$23</f>
        <v>1015.20057419</v>
      </c>
      <c r="V64" s="37">
        <f>SUMIFS(СВЦЭМ!$D$34:$D$777,СВЦЭМ!$A$34:$A$777,$A64,СВЦЭМ!$B$34:$B$777,V$47)+'СЕТ СН'!$G$11+СВЦЭМ!$D$10+'СЕТ СН'!$G$6-'СЕТ СН'!$G$23</f>
        <v>1009.09658311</v>
      </c>
      <c r="W64" s="37">
        <f>SUMIFS(СВЦЭМ!$D$34:$D$777,СВЦЭМ!$A$34:$A$777,$A64,СВЦЭМ!$B$34:$B$777,W$47)+'СЕТ СН'!$G$11+СВЦЭМ!$D$10+'СЕТ СН'!$G$6-'СЕТ СН'!$G$23</f>
        <v>1073.61672064</v>
      </c>
      <c r="X64" s="37">
        <f>SUMIFS(СВЦЭМ!$D$34:$D$777,СВЦЭМ!$A$34:$A$777,$A64,СВЦЭМ!$B$34:$B$777,X$47)+'СЕТ СН'!$G$11+СВЦЭМ!$D$10+'СЕТ СН'!$G$6-'СЕТ СН'!$G$23</f>
        <v>1144.22864979</v>
      </c>
      <c r="Y64" s="37">
        <f>SUMIFS(СВЦЭМ!$D$34:$D$777,СВЦЭМ!$A$34:$A$777,$A64,СВЦЭМ!$B$34:$B$777,Y$47)+'СЕТ СН'!$G$11+СВЦЭМ!$D$10+'СЕТ СН'!$G$6-'СЕТ СН'!$G$23</f>
        <v>1183.24745018</v>
      </c>
    </row>
    <row r="65" spans="1:26" ht="15.75" x14ac:dyDescent="0.2">
      <c r="A65" s="36">
        <f t="shared" si="1"/>
        <v>43026</v>
      </c>
      <c r="B65" s="37">
        <f>SUMIFS(СВЦЭМ!$D$34:$D$777,СВЦЭМ!$A$34:$A$777,$A65,СВЦЭМ!$B$34:$B$777,B$47)+'СЕТ СН'!$G$11+СВЦЭМ!$D$10+'СЕТ СН'!$G$6-'СЕТ СН'!$G$23</f>
        <v>1208.93706047</v>
      </c>
      <c r="C65" s="37">
        <f>SUMIFS(СВЦЭМ!$D$34:$D$777,СВЦЭМ!$A$34:$A$777,$A65,СВЦЭМ!$B$34:$B$777,C$47)+'СЕТ СН'!$G$11+СВЦЭМ!$D$10+'СЕТ СН'!$G$6-'СЕТ СН'!$G$23</f>
        <v>1232.2121396</v>
      </c>
      <c r="D65" s="37">
        <f>SUMIFS(СВЦЭМ!$D$34:$D$777,СВЦЭМ!$A$34:$A$777,$A65,СВЦЭМ!$B$34:$B$777,D$47)+'СЕТ СН'!$G$11+СВЦЭМ!$D$10+'СЕТ СН'!$G$6-'СЕТ СН'!$G$23</f>
        <v>1272.3822456800001</v>
      </c>
      <c r="E65" s="37">
        <f>SUMIFS(СВЦЭМ!$D$34:$D$777,СВЦЭМ!$A$34:$A$777,$A65,СВЦЭМ!$B$34:$B$777,E$47)+'СЕТ СН'!$G$11+СВЦЭМ!$D$10+'СЕТ СН'!$G$6-'СЕТ СН'!$G$23</f>
        <v>1280.6729077800001</v>
      </c>
      <c r="F65" s="37">
        <f>SUMIFS(СВЦЭМ!$D$34:$D$777,СВЦЭМ!$A$34:$A$777,$A65,СВЦЭМ!$B$34:$B$777,F$47)+'СЕТ СН'!$G$11+СВЦЭМ!$D$10+'СЕТ СН'!$G$6-'СЕТ СН'!$G$23</f>
        <v>1279.4623447900001</v>
      </c>
      <c r="G65" s="37">
        <f>SUMIFS(СВЦЭМ!$D$34:$D$777,СВЦЭМ!$A$34:$A$777,$A65,СВЦЭМ!$B$34:$B$777,G$47)+'СЕТ СН'!$G$11+СВЦЭМ!$D$10+'СЕТ СН'!$G$6-'СЕТ СН'!$G$23</f>
        <v>1254.35303798</v>
      </c>
      <c r="H65" s="37">
        <f>SUMIFS(СВЦЭМ!$D$34:$D$777,СВЦЭМ!$A$34:$A$777,$A65,СВЦЭМ!$B$34:$B$777,H$47)+'СЕТ СН'!$G$11+СВЦЭМ!$D$10+'СЕТ СН'!$G$6-'СЕТ СН'!$G$23</f>
        <v>1238.9756806999999</v>
      </c>
      <c r="I65" s="37">
        <f>SUMIFS(СВЦЭМ!$D$34:$D$777,СВЦЭМ!$A$34:$A$777,$A65,СВЦЭМ!$B$34:$B$777,I$47)+'СЕТ СН'!$G$11+СВЦЭМ!$D$10+'СЕТ СН'!$G$6-'СЕТ СН'!$G$23</f>
        <v>1247.2888681100001</v>
      </c>
      <c r="J65" s="37">
        <f>SUMIFS(СВЦЭМ!$D$34:$D$777,СВЦЭМ!$A$34:$A$777,$A65,СВЦЭМ!$B$34:$B$777,J$47)+'СЕТ СН'!$G$11+СВЦЭМ!$D$10+'СЕТ СН'!$G$6-'СЕТ СН'!$G$23</f>
        <v>1170.28879566</v>
      </c>
      <c r="K65" s="37">
        <f>SUMIFS(СВЦЭМ!$D$34:$D$777,СВЦЭМ!$A$34:$A$777,$A65,СВЦЭМ!$B$34:$B$777,K$47)+'СЕТ СН'!$G$11+СВЦЭМ!$D$10+'СЕТ СН'!$G$6-'СЕТ СН'!$G$23</f>
        <v>1087.36920788</v>
      </c>
      <c r="L65" s="37">
        <f>SUMIFS(СВЦЭМ!$D$34:$D$777,СВЦЭМ!$A$34:$A$777,$A65,СВЦЭМ!$B$34:$B$777,L$47)+'СЕТ СН'!$G$11+СВЦЭМ!$D$10+'СЕТ СН'!$G$6-'СЕТ СН'!$G$23</f>
        <v>1015.81323974</v>
      </c>
      <c r="M65" s="37">
        <f>SUMIFS(СВЦЭМ!$D$34:$D$777,СВЦЭМ!$A$34:$A$777,$A65,СВЦЭМ!$B$34:$B$777,M$47)+'СЕТ СН'!$G$11+СВЦЭМ!$D$10+'СЕТ СН'!$G$6-'СЕТ СН'!$G$23</f>
        <v>978.70563233000007</v>
      </c>
      <c r="N65" s="37">
        <f>SUMIFS(СВЦЭМ!$D$34:$D$777,СВЦЭМ!$A$34:$A$777,$A65,СВЦЭМ!$B$34:$B$777,N$47)+'СЕТ СН'!$G$11+СВЦЭМ!$D$10+'СЕТ СН'!$G$6-'СЕТ СН'!$G$23</f>
        <v>977.93039438000005</v>
      </c>
      <c r="O65" s="37">
        <f>SUMIFS(СВЦЭМ!$D$34:$D$777,СВЦЭМ!$A$34:$A$777,$A65,СВЦЭМ!$B$34:$B$777,O$47)+'СЕТ СН'!$G$11+СВЦЭМ!$D$10+'СЕТ СН'!$G$6-'СЕТ СН'!$G$23</f>
        <v>978.86211679000007</v>
      </c>
      <c r="P65" s="37">
        <f>SUMIFS(СВЦЭМ!$D$34:$D$777,СВЦЭМ!$A$34:$A$777,$A65,СВЦЭМ!$B$34:$B$777,P$47)+'СЕТ СН'!$G$11+СВЦЭМ!$D$10+'СЕТ СН'!$G$6-'СЕТ СН'!$G$23</f>
        <v>961.00092193</v>
      </c>
      <c r="Q65" s="37">
        <f>SUMIFS(СВЦЭМ!$D$34:$D$777,СВЦЭМ!$A$34:$A$777,$A65,СВЦЭМ!$B$34:$B$777,Q$47)+'СЕТ СН'!$G$11+СВЦЭМ!$D$10+'СЕТ СН'!$G$6-'СЕТ СН'!$G$23</f>
        <v>949.85808887000007</v>
      </c>
      <c r="R65" s="37">
        <f>SUMIFS(СВЦЭМ!$D$34:$D$777,СВЦЭМ!$A$34:$A$777,$A65,СВЦЭМ!$B$34:$B$777,R$47)+'СЕТ СН'!$G$11+СВЦЭМ!$D$10+'СЕТ СН'!$G$6-'СЕТ СН'!$G$23</f>
        <v>951.54924149999988</v>
      </c>
      <c r="S65" s="37">
        <f>SUMIFS(СВЦЭМ!$D$34:$D$777,СВЦЭМ!$A$34:$A$777,$A65,СВЦЭМ!$B$34:$B$777,S$47)+'СЕТ СН'!$G$11+СВЦЭМ!$D$10+'СЕТ СН'!$G$6-'СЕТ СН'!$G$23</f>
        <v>955.03188978000003</v>
      </c>
      <c r="T65" s="37">
        <f>SUMIFS(СВЦЭМ!$D$34:$D$777,СВЦЭМ!$A$34:$A$777,$A65,СВЦЭМ!$B$34:$B$777,T$47)+'СЕТ СН'!$G$11+СВЦЭМ!$D$10+'СЕТ СН'!$G$6-'СЕТ СН'!$G$23</f>
        <v>978.46858984000005</v>
      </c>
      <c r="U65" s="37">
        <f>SUMIFS(СВЦЭМ!$D$34:$D$777,СВЦЭМ!$A$34:$A$777,$A65,СВЦЭМ!$B$34:$B$777,U$47)+'СЕТ СН'!$G$11+СВЦЭМ!$D$10+'СЕТ СН'!$G$6-'СЕТ СН'!$G$23</f>
        <v>1010.81457217</v>
      </c>
      <c r="V65" s="37">
        <f>SUMIFS(СВЦЭМ!$D$34:$D$777,СВЦЭМ!$A$34:$A$777,$A65,СВЦЭМ!$B$34:$B$777,V$47)+'СЕТ СН'!$G$11+СВЦЭМ!$D$10+'СЕТ СН'!$G$6-'СЕТ СН'!$G$23</f>
        <v>1013.54545186</v>
      </c>
      <c r="W65" s="37">
        <f>SUMIFS(СВЦЭМ!$D$34:$D$777,СВЦЭМ!$A$34:$A$777,$A65,СВЦЭМ!$B$34:$B$777,W$47)+'СЕТ СН'!$G$11+СВЦЭМ!$D$10+'СЕТ СН'!$G$6-'СЕТ СН'!$G$23</f>
        <v>1087.9848913200001</v>
      </c>
      <c r="X65" s="37">
        <f>SUMIFS(СВЦЭМ!$D$34:$D$777,СВЦЭМ!$A$34:$A$777,$A65,СВЦЭМ!$B$34:$B$777,X$47)+'СЕТ СН'!$G$11+СВЦЭМ!$D$10+'СЕТ СН'!$G$6-'СЕТ СН'!$G$23</f>
        <v>1158.3477948099999</v>
      </c>
      <c r="Y65" s="37">
        <f>SUMIFS(СВЦЭМ!$D$34:$D$777,СВЦЭМ!$A$34:$A$777,$A65,СВЦЭМ!$B$34:$B$777,Y$47)+'СЕТ СН'!$G$11+СВЦЭМ!$D$10+'СЕТ СН'!$G$6-'СЕТ СН'!$G$23</f>
        <v>1196.94496097</v>
      </c>
    </row>
    <row r="66" spans="1:26" ht="15.75" x14ac:dyDescent="0.2">
      <c r="A66" s="36">
        <f t="shared" si="1"/>
        <v>43027</v>
      </c>
      <c r="B66" s="37">
        <f>SUMIFS(СВЦЭМ!$D$34:$D$777,СВЦЭМ!$A$34:$A$777,$A66,СВЦЭМ!$B$34:$B$777,B$47)+'СЕТ СН'!$G$11+СВЦЭМ!$D$10+'СЕТ СН'!$G$6-'СЕТ СН'!$G$23</f>
        <v>1187.2728405799999</v>
      </c>
      <c r="C66" s="37">
        <f>SUMIFS(СВЦЭМ!$D$34:$D$777,СВЦЭМ!$A$34:$A$777,$A66,СВЦЭМ!$B$34:$B$777,C$47)+'СЕТ СН'!$G$11+СВЦЭМ!$D$10+'СЕТ СН'!$G$6-'СЕТ СН'!$G$23</f>
        <v>1181.0052862100001</v>
      </c>
      <c r="D66" s="37">
        <f>SUMIFS(СВЦЭМ!$D$34:$D$777,СВЦЭМ!$A$34:$A$777,$A66,СВЦЭМ!$B$34:$B$777,D$47)+'СЕТ СН'!$G$11+СВЦЭМ!$D$10+'СЕТ СН'!$G$6-'СЕТ СН'!$G$23</f>
        <v>1220.36606033</v>
      </c>
      <c r="E66" s="37">
        <f>SUMIFS(СВЦЭМ!$D$34:$D$777,СВЦЭМ!$A$34:$A$777,$A66,СВЦЭМ!$B$34:$B$777,E$47)+'СЕТ СН'!$G$11+СВЦЭМ!$D$10+'СЕТ СН'!$G$6-'СЕТ СН'!$G$23</f>
        <v>1224.7939099499999</v>
      </c>
      <c r="F66" s="37">
        <f>SUMIFS(СВЦЭМ!$D$34:$D$777,СВЦЭМ!$A$34:$A$777,$A66,СВЦЭМ!$B$34:$B$777,F$47)+'СЕТ СН'!$G$11+СВЦЭМ!$D$10+'СЕТ СН'!$G$6-'СЕТ СН'!$G$23</f>
        <v>1227.8830926099999</v>
      </c>
      <c r="G66" s="37">
        <f>SUMIFS(СВЦЭМ!$D$34:$D$777,СВЦЭМ!$A$34:$A$777,$A66,СВЦЭМ!$B$34:$B$777,G$47)+'СЕТ СН'!$G$11+СВЦЭМ!$D$10+'СЕТ СН'!$G$6-'СЕТ СН'!$G$23</f>
        <v>1204.818084</v>
      </c>
      <c r="H66" s="37">
        <f>SUMIFS(СВЦЭМ!$D$34:$D$777,СВЦЭМ!$A$34:$A$777,$A66,СВЦЭМ!$B$34:$B$777,H$47)+'СЕТ СН'!$G$11+СВЦЭМ!$D$10+'СЕТ СН'!$G$6-'СЕТ СН'!$G$23</f>
        <v>1204.1788601799999</v>
      </c>
      <c r="I66" s="37">
        <f>SUMIFS(СВЦЭМ!$D$34:$D$777,СВЦЭМ!$A$34:$A$777,$A66,СВЦЭМ!$B$34:$B$777,I$47)+'СЕТ СН'!$G$11+СВЦЭМ!$D$10+'СЕТ СН'!$G$6-'СЕТ СН'!$G$23</f>
        <v>1203.5159961300001</v>
      </c>
      <c r="J66" s="37">
        <f>SUMIFS(СВЦЭМ!$D$34:$D$777,СВЦЭМ!$A$34:$A$777,$A66,СВЦЭМ!$B$34:$B$777,J$47)+'СЕТ СН'!$G$11+СВЦЭМ!$D$10+'СЕТ СН'!$G$6-'СЕТ СН'!$G$23</f>
        <v>1145.3013778</v>
      </c>
      <c r="K66" s="37">
        <f>SUMIFS(СВЦЭМ!$D$34:$D$777,СВЦЭМ!$A$34:$A$777,$A66,СВЦЭМ!$B$34:$B$777,K$47)+'СЕТ СН'!$G$11+СВЦЭМ!$D$10+'СЕТ СН'!$G$6-'СЕТ СН'!$G$23</f>
        <v>1116.93942958</v>
      </c>
      <c r="L66" s="37">
        <f>SUMIFS(СВЦЭМ!$D$34:$D$777,СВЦЭМ!$A$34:$A$777,$A66,СВЦЭМ!$B$34:$B$777,L$47)+'СЕТ СН'!$G$11+СВЦЭМ!$D$10+'СЕТ СН'!$G$6-'СЕТ СН'!$G$23</f>
        <v>1065.7737566800001</v>
      </c>
      <c r="M66" s="37">
        <f>SUMIFS(СВЦЭМ!$D$34:$D$777,СВЦЭМ!$A$34:$A$777,$A66,СВЦЭМ!$B$34:$B$777,M$47)+'СЕТ СН'!$G$11+СВЦЭМ!$D$10+'СЕТ СН'!$G$6-'СЕТ СН'!$G$23</f>
        <v>1055.8633823999999</v>
      </c>
      <c r="N66" s="37">
        <f>SUMIFS(СВЦЭМ!$D$34:$D$777,СВЦЭМ!$A$34:$A$777,$A66,СВЦЭМ!$B$34:$B$777,N$47)+'СЕТ СН'!$G$11+СВЦЭМ!$D$10+'СЕТ СН'!$G$6-'СЕТ СН'!$G$23</f>
        <v>1044.3622776299999</v>
      </c>
      <c r="O66" s="37">
        <f>SUMIFS(СВЦЭМ!$D$34:$D$777,СВЦЭМ!$A$34:$A$777,$A66,СВЦЭМ!$B$34:$B$777,O$47)+'СЕТ СН'!$G$11+СВЦЭМ!$D$10+'СЕТ СН'!$G$6-'СЕТ СН'!$G$23</f>
        <v>1044.7589530700002</v>
      </c>
      <c r="P66" s="37">
        <f>SUMIFS(СВЦЭМ!$D$34:$D$777,СВЦЭМ!$A$34:$A$777,$A66,СВЦЭМ!$B$34:$B$777,P$47)+'СЕТ СН'!$G$11+СВЦЭМ!$D$10+'СЕТ СН'!$G$6-'СЕТ СН'!$G$23</f>
        <v>1037.1875450500002</v>
      </c>
      <c r="Q66" s="37">
        <f>SUMIFS(СВЦЭМ!$D$34:$D$777,СВЦЭМ!$A$34:$A$777,$A66,СВЦЭМ!$B$34:$B$777,Q$47)+'СЕТ СН'!$G$11+СВЦЭМ!$D$10+'СЕТ СН'!$G$6-'СЕТ СН'!$G$23</f>
        <v>1032.1177411600002</v>
      </c>
      <c r="R66" s="37">
        <f>SUMIFS(СВЦЭМ!$D$34:$D$777,СВЦЭМ!$A$34:$A$777,$A66,СВЦЭМ!$B$34:$B$777,R$47)+'СЕТ СН'!$G$11+СВЦЭМ!$D$10+'СЕТ СН'!$G$6-'СЕТ СН'!$G$23</f>
        <v>1031.00671883</v>
      </c>
      <c r="S66" s="37">
        <f>SUMIFS(СВЦЭМ!$D$34:$D$777,СВЦЭМ!$A$34:$A$777,$A66,СВЦЭМ!$B$34:$B$777,S$47)+'СЕТ СН'!$G$11+СВЦЭМ!$D$10+'СЕТ СН'!$G$6-'СЕТ СН'!$G$23</f>
        <v>1046.6425944699999</v>
      </c>
      <c r="T66" s="37">
        <f>SUMIFS(СВЦЭМ!$D$34:$D$777,СВЦЭМ!$A$34:$A$777,$A66,СВЦЭМ!$B$34:$B$777,T$47)+'СЕТ СН'!$G$11+СВЦЭМ!$D$10+'СЕТ СН'!$G$6-'СЕТ СН'!$G$23</f>
        <v>1084.07106249</v>
      </c>
      <c r="U66" s="37">
        <f>SUMIFS(СВЦЭМ!$D$34:$D$777,СВЦЭМ!$A$34:$A$777,$A66,СВЦЭМ!$B$34:$B$777,U$47)+'СЕТ СН'!$G$11+СВЦЭМ!$D$10+'СЕТ СН'!$G$6-'СЕТ СН'!$G$23</f>
        <v>1110.1967816599999</v>
      </c>
      <c r="V66" s="37">
        <f>SUMIFS(СВЦЭМ!$D$34:$D$777,СВЦЭМ!$A$34:$A$777,$A66,СВЦЭМ!$B$34:$B$777,V$47)+'СЕТ СН'!$G$11+СВЦЭМ!$D$10+'СЕТ СН'!$G$6-'СЕТ СН'!$G$23</f>
        <v>1099.3732287500002</v>
      </c>
      <c r="W66" s="37">
        <f>SUMIFS(СВЦЭМ!$D$34:$D$777,СВЦЭМ!$A$34:$A$777,$A66,СВЦЭМ!$B$34:$B$777,W$47)+'СЕТ СН'!$G$11+СВЦЭМ!$D$10+'СЕТ СН'!$G$6-'СЕТ СН'!$G$23</f>
        <v>1117.30646989</v>
      </c>
      <c r="X66" s="37">
        <f>SUMIFS(СВЦЭМ!$D$34:$D$777,СВЦЭМ!$A$34:$A$777,$A66,СВЦЭМ!$B$34:$B$777,X$47)+'СЕТ СН'!$G$11+СВЦЭМ!$D$10+'СЕТ СН'!$G$6-'СЕТ СН'!$G$23</f>
        <v>1164.07153369</v>
      </c>
      <c r="Y66" s="37">
        <f>SUMIFS(СВЦЭМ!$D$34:$D$777,СВЦЭМ!$A$34:$A$777,$A66,СВЦЭМ!$B$34:$B$777,Y$47)+'СЕТ СН'!$G$11+СВЦЭМ!$D$10+'СЕТ СН'!$G$6-'СЕТ СН'!$G$23</f>
        <v>1201.8898622900001</v>
      </c>
    </row>
    <row r="67" spans="1:26" ht="15.75" x14ac:dyDescent="0.2">
      <c r="A67" s="36">
        <f t="shared" si="1"/>
        <v>43028</v>
      </c>
      <c r="B67" s="37">
        <f>SUMIFS(СВЦЭМ!$D$34:$D$777,СВЦЭМ!$A$34:$A$777,$A67,СВЦЭМ!$B$34:$B$777,B$47)+'СЕТ СН'!$G$11+СВЦЭМ!$D$10+'СЕТ СН'!$G$6-'СЕТ СН'!$G$23</f>
        <v>1243.8196259000001</v>
      </c>
      <c r="C67" s="37">
        <f>SUMIFS(СВЦЭМ!$D$34:$D$777,СВЦЭМ!$A$34:$A$777,$A67,СВЦЭМ!$B$34:$B$777,C$47)+'СЕТ СН'!$G$11+СВЦЭМ!$D$10+'СЕТ СН'!$G$6-'СЕТ СН'!$G$23</f>
        <v>1240.7257728499999</v>
      </c>
      <c r="D67" s="37">
        <f>SUMIFS(СВЦЭМ!$D$34:$D$777,СВЦЭМ!$A$34:$A$777,$A67,СВЦЭМ!$B$34:$B$777,D$47)+'СЕТ СН'!$G$11+СВЦЭМ!$D$10+'СЕТ СН'!$G$6-'СЕТ СН'!$G$23</f>
        <v>1242.1400962800001</v>
      </c>
      <c r="E67" s="37">
        <f>SUMIFS(СВЦЭМ!$D$34:$D$777,СВЦЭМ!$A$34:$A$777,$A67,СВЦЭМ!$B$34:$B$777,E$47)+'СЕТ СН'!$G$11+СВЦЭМ!$D$10+'СЕТ СН'!$G$6-'СЕТ СН'!$G$23</f>
        <v>1239.9415237200001</v>
      </c>
      <c r="F67" s="37">
        <f>SUMIFS(СВЦЭМ!$D$34:$D$777,СВЦЭМ!$A$34:$A$777,$A67,СВЦЭМ!$B$34:$B$777,F$47)+'СЕТ СН'!$G$11+СВЦЭМ!$D$10+'СЕТ СН'!$G$6-'СЕТ СН'!$G$23</f>
        <v>1243.69230113</v>
      </c>
      <c r="G67" s="37">
        <f>SUMIFS(СВЦЭМ!$D$34:$D$777,СВЦЭМ!$A$34:$A$777,$A67,СВЦЭМ!$B$34:$B$777,G$47)+'СЕТ СН'!$G$11+СВЦЭМ!$D$10+'СЕТ СН'!$G$6-'СЕТ СН'!$G$23</f>
        <v>1242.7415952700001</v>
      </c>
      <c r="H67" s="37">
        <f>SUMIFS(СВЦЭМ!$D$34:$D$777,СВЦЭМ!$A$34:$A$777,$A67,СВЦЭМ!$B$34:$B$777,H$47)+'СЕТ СН'!$G$11+СВЦЭМ!$D$10+'СЕТ СН'!$G$6-'СЕТ СН'!$G$23</f>
        <v>1247.8839510800001</v>
      </c>
      <c r="I67" s="37">
        <f>SUMIFS(СВЦЭМ!$D$34:$D$777,СВЦЭМ!$A$34:$A$777,$A67,СВЦЭМ!$B$34:$B$777,I$47)+'СЕТ СН'!$G$11+СВЦЭМ!$D$10+'СЕТ СН'!$G$6-'СЕТ СН'!$G$23</f>
        <v>1228.8228429400001</v>
      </c>
      <c r="J67" s="37">
        <f>SUMIFS(СВЦЭМ!$D$34:$D$777,СВЦЭМ!$A$34:$A$777,$A67,СВЦЭМ!$B$34:$B$777,J$47)+'СЕТ СН'!$G$11+СВЦЭМ!$D$10+'СЕТ СН'!$G$6-'СЕТ СН'!$G$23</f>
        <v>1182.8114497400002</v>
      </c>
      <c r="K67" s="37">
        <f>SUMIFS(СВЦЭМ!$D$34:$D$777,СВЦЭМ!$A$34:$A$777,$A67,СВЦЭМ!$B$34:$B$777,K$47)+'СЕТ СН'!$G$11+СВЦЭМ!$D$10+'СЕТ СН'!$G$6-'СЕТ СН'!$G$23</f>
        <v>1122.4883650100001</v>
      </c>
      <c r="L67" s="37">
        <f>SUMIFS(СВЦЭМ!$D$34:$D$777,СВЦЭМ!$A$34:$A$777,$A67,СВЦЭМ!$B$34:$B$777,L$47)+'СЕТ СН'!$G$11+СВЦЭМ!$D$10+'СЕТ СН'!$G$6-'СЕТ СН'!$G$23</f>
        <v>1072.1930998500002</v>
      </c>
      <c r="M67" s="37">
        <f>SUMIFS(СВЦЭМ!$D$34:$D$777,СВЦЭМ!$A$34:$A$777,$A67,СВЦЭМ!$B$34:$B$777,M$47)+'СЕТ СН'!$G$11+СВЦЭМ!$D$10+'СЕТ СН'!$G$6-'СЕТ СН'!$G$23</f>
        <v>1056.80427115</v>
      </c>
      <c r="N67" s="37">
        <f>SUMIFS(СВЦЭМ!$D$34:$D$777,СВЦЭМ!$A$34:$A$777,$A67,СВЦЭМ!$B$34:$B$777,N$47)+'СЕТ СН'!$G$11+СВЦЭМ!$D$10+'СЕТ СН'!$G$6-'СЕТ СН'!$G$23</f>
        <v>1048.9642425699999</v>
      </c>
      <c r="O67" s="37">
        <f>SUMIFS(СВЦЭМ!$D$34:$D$777,СВЦЭМ!$A$34:$A$777,$A67,СВЦЭМ!$B$34:$B$777,O$47)+'СЕТ СН'!$G$11+СВЦЭМ!$D$10+'СЕТ СН'!$G$6-'СЕТ СН'!$G$23</f>
        <v>1047.3904443400002</v>
      </c>
      <c r="P67" s="37">
        <f>SUMIFS(СВЦЭМ!$D$34:$D$777,СВЦЭМ!$A$34:$A$777,$A67,СВЦЭМ!$B$34:$B$777,P$47)+'СЕТ СН'!$G$11+СВЦЭМ!$D$10+'СЕТ СН'!$G$6-'СЕТ СН'!$G$23</f>
        <v>1059.2864824000001</v>
      </c>
      <c r="Q67" s="37">
        <f>SUMIFS(СВЦЭМ!$D$34:$D$777,СВЦЭМ!$A$34:$A$777,$A67,СВЦЭМ!$B$34:$B$777,Q$47)+'СЕТ СН'!$G$11+СВЦЭМ!$D$10+'СЕТ СН'!$G$6-'СЕТ СН'!$G$23</f>
        <v>1075.5724001200001</v>
      </c>
      <c r="R67" s="37">
        <f>SUMIFS(СВЦЭМ!$D$34:$D$777,СВЦЭМ!$A$34:$A$777,$A67,СВЦЭМ!$B$34:$B$777,R$47)+'СЕТ СН'!$G$11+СВЦЭМ!$D$10+'СЕТ СН'!$G$6-'СЕТ СН'!$G$23</f>
        <v>1072.8512874400001</v>
      </c>
      <c r="S67" s="37">
        <f>SUMIFS(СВЦЭМ!$D$34:$D$777,СВЦЭМ!$A$34:$A$777,$A67,СВЦЭМ!$B$34:$B$777,S$47)+'СЕТ СН'!$G$11+СВЦЭМ!$D$10+'СЕТ СН'!$G$6-'СЕТ СН'!$G$23</f>
        <v>1075.38616095</v>
      </c>
      <c r="T67" s="37">
        <f>SUMIFS(СВЦЭМ!$D$34:$D$777,СВЦЭМ!$A$34:$A$777,$A67,СВЦЭМ!$B$34:$B$777,T$47)+'СЕТ СН'!$G$11+СВЦЭМ!$D$10+'СЕТ СН'!$G$6-'СЕТ СН'!$G$23</f>
        <v>1089.7195185300002</v>
      </c>
      <c r="U67" s="37">
        <f>SUMIFS(СВЦЭМ!$D$34:$D$777,СВЦЭМ!$A$34:$A$777,$A67,СВЦЭМ!$B$34:$B$777,U$47)+'СЕТ СН'!$G$11+СВЦЭМ!$D$10+'СЕТ СН'!$G$6-'СЕТ СН'!$G$23</f>
        <v>1111.07039525</v>
      </c>
      <c r="V67" s="37">
        <f>SUMIFS(СВЦЭМ!$D$34:$D$777,СВЦЭМ!$A$34:$A$777,$A67,СВЦЭМ!$B$34:$B$777,V$47)+'СЕТ СН'!$G$11+СВЦЭМ!$D$10+'СЕТ СН'!$G$6-'СЕТ СН'!$G$23</f>
        <v>1113.7608915999999</v>
      </c>
      <c r="W67" s="37">
        <f>SUMIFS(СВЦЭМ!$D$34:$D$777,СВЦЭМ!$A$34:$A$777,$A67,СВЦЭМ!$B$34:$B$777,W$47)+'СЕТ СН'!$G$11+СВЦЭМ!$D$10+'СЕТ СН'!$G$6-'СЕТ СН'!$G$23</f>
        <v>1159.3109229300001</v>
      </c>
      <c r="X67" s="37">
        <f>SUMIFS(СВЦЭМ!$D$34:$D$777,СВЦЭМ!$A$34:$A$777,$A67,СВЦЭМ!$B$34:$B$777,X$47)+'СЕТ СН'!$G$11+СВЦЭМ!$D$10+'СЕТ СН'!$G$6-'СЕТ СН'!$G$23</f>
        <v>1186.8976725100001</v>
      </c>
      <c r="Y67" s="37">
        <f>SUMIFS(СВЦЭМ!$D$34:$D$777,СВЦЭМ!$A$34:$A$777,$A67,СВЦЭМ!$B$34:$B$777,Y$47)+'СЕТ СН'!$G$11+СВЦЭМ!$D$10+'СЕТ СН'!$G$6-'СЕТ СН'!$G$23</f>
        <v>1233.3611262499999</v>
      </c>
    </row>
    <row r="68" spans="1:26" ht="15.75" x14ac:dyDescent="0.2">
      <c r="A68" s="36">
        <f t="shared" si="1"/>
        <v>43029</v>
      </c>
      <c r="B68" s="37">
        <f>SUMIFS(СВЦЭМ!$D$34:$D$777,СВЦЭМ!$A$34:$A$777,$A68,СВЦЭМ!$B$34:$B$777,B$47)+'СЕТ СН'!$G$11+СВЦЭМ!$D$10+'СЕТ СН'!$G$6-'СЕТ СН'!$G$23</f>
        <v>1252.2465366000001</v>
      </c>
      <c r="C68" s="37">
        <f>SUMIFS(СВЦЭМ!$D$34:$D$777,СВЦЭМ!$A$34:$A$777,$A68,СВЦЭМ!$B$34:$B$777,C$47)+'СЕТ СН'!$G$11+СВЦЭМ!$D$10+'СЕТ СН'!$G$6-'СЕТ СН'!$G$23</f>
        <v>1290.6120242100001</v>
      </c>
      <c r="D68" s="37">
        <f>SUMIFS(СВЦЭМ!$D$34:$D$777,СВЦЭМ!$A$34:$A$777,$A68,СВЦЭМ!$B$34:$B$777,D$47)+'СЕТ СН'!$G$11+СВЦЭМ!$D$10+'СЕТ СН'!$G$6-'СЕТ СН'!$G$23</f>
        <v>1280.52595511</v>
      </c>
      <c r="E68" s="37">
        <f>SUMIFS(СВЦЭМ!$D$34:$D$777,СВЦЭМ!$A$34:$A$777,$A68,СВЦЭМ!$B$34:$B$777,E$47)+'СЕТ СН'!$G$11+СВЦЭМ!$D$10+'СЕТ СН'!$G$6-'СЕТ СН'!$G$23</f>
        <v>1297.09274439</v>
      </c>
      <c r="F68" s="37">
        <f>SUMIFS(СВЦЭМ!$D$34:$D$777,СВЦЭМ!$A$34:$A$777,$A68,СВЦЭМ!$B$34:$B$777,F$47)+'СЕТ СН'!$G$11+СВЦЭМ!$D$10+'СЕТ СН'!$G$6-'СЕТ СН'!$G$23</f>
        <v>1305.7285703</v>
      </c>
      <c r="G68" s="37">
        <f>SUMIFS(СВЦЭМ!$D$34:$D$777,СВЦЭМ!$A$34:$A$777,$A68,СВЦЭМ!$B$34:$B$777,G$47)+'СЕТ СН'!$G$11+СВЦЭМ!$D$10+'СЕТ СН'!$G$6-'СЕТ СН'!$G$23</f>
        <v>1292.5483289200001</v>
      </c>
      <c r="H68" s="37">
        <f>SUMIFS(СВЦЭМ!$D$34:$D$777,СВЦЭМ!$A$34:$A$777,$A68,СВЦЭМ!$B$34:$B$777,H$47)+'СЕТ СН'!$G$11+СВЦЭМ!$D$10+'СЕТ СН'!$G$6-'СЕТ СН'!$G$23</f>
        <v>1237.3542678700001</v>
      </c>
      <c r="I68" s="37">
        <f>SUMIFS(СВЦЭМ!$D$34:$D$777,СВЦЭМ!$A$34:$A$777,$A68,СВЦЭМ!$B$34:$B$777,I$47)+'СЕТ СН'!$G$11+СВЦЭМ!$D$10+'СЕТ СН'!$G$6-'СЕТ СН'!$G$23</f>
        <v>1193.5227070599999</v>
      </c>
      <c r="J68" s="37">
        <f>SUMIFS(СВЦЭМ!$D$34:$D$777,СВЦЭМ!$A$34:$A$777,$A68,СВЦЭМ!$B$34:$B$777,J$47)+'СЕТ СН'!$G$11+СВЦЭМ!$D$10+'СЕТ СН'!$G$6-'СЕТ СН'!$G$23</f>
        <v>1159.0515540400002</v>
      </c>
      <c r="K68" s="37">
        <f>SUMIFS(СВЦЭМ!$D$34:$D$777,СВЦЭМ!$A$34:$A$777,$A68,СВЦЭМ!$B$34:$B$777,K$47)+'СЕТ СН'!$G$11+СВЦЭМ!$D$10+'СЕТ СН'!$G$6-'СЕТ СН'!$G$23</f>
        <v>1091.94092632</v>
      </c>
      <c r="L68" s="37">
        <f>SUMIFS(СВЦЭМ!$D$34:$D$777,СВЦЭМ!$A$34:$A$777,$A68,СВЦЭМ!$B$34:$B$777,L$47)+'СЕТ СН'!$G$11+СВЦЭМ!$D$10+'СЕТ СН'!$G$6-'СЕТ СН'!$G$23</f>
        <v>1069.5708208800002</v>
      </c>
      <c r="M68" s="37">
        <f>SUMIFS(СВЦЭМ!$D$34:$D$777,СВЦЭМ!$A$34:$A$777,$A68,СВЦЭМ!$B$34:$B$777,M$47)+'СЕТ СН'!$G$11+СВЦЭМ!$D$10+'СЕТ СН'!$G$6-'СЕТ СН'!$G$23</f>
        <v>1061.80250899</v>
      </c>
      <c r="N68" s="37">
        <f>SUMIFS(СВЦЭМ!$D$34:$D$777,СВЦЭМ!$A$34:$A$777,$A68,СВЦЭМ!$B$34:$B$777,N$47)+'СЕТ СН'!$G$11+СВЦЭМ!$D$10+'СЕТ СН'!$G$6-'СЕТ СН'!$G$23</f>
        <v>1046.5699785699999</v>
      </c>
      <c r="O68" s="37">
        <f>SUMIFS(СВЦЭМ!$D$34:$D$777,СВЦЭМ!$A$34:$A$777,$A68,СВЦЭМ!$B$34:$B$777,O$47)+'СЕТ СН'!$G$11+СВЦЭМ!$D$10+'СЕТ СН'!$G$6-'СЕТ СН'!$G$23</f>
        <v>1030.0572979200001</v>
      </c>
      <c r="P68" s="37">
        <f>SUMIFS(СВЦЭМ!$D$34:$D$777,СВЦЭМ!$A$34:$A$777,$A68,СВЦЭМ!$B$34:$B$777,P$47)+'СЕТ СН'!$G$11+СВЦЭМ!$D$10+'СЕТ СН'!$G$6-'СЕТ СН'!$G$23</f>
        <v>1019.74280013</v>
      </c>
      <c r="Q68" s="37">
        <f>SUMIFS(СВЦЭМ!$D$34:$D$777,СВЦЭМ!$A$34:$A$777,$A68,СВЦЭМ!$B$34:$B$777,Q$47)+'СЕТ СН'!$G$11+СВЦЭМ!$D$10+'СЕТ СН'!$G$6-'СЕТ СН'!$G$23</f>
        <v>1027.2912463900002</v>
      </c>
      <c r="R68" s="37">
        <f>SUMIFS(СВЦЭМ!$D$34:$D$777,СВЦЭМ!$A$34:$A$777,$A68,СВЦЭМ!$B$34:$B$777,R$47)+'СЕТ СН'!$G$11+СВЦЭМ!$D$10+'СЕТ СН'!$G$6-'СЕТ СН'!$G$23</f>
        <v>1031.1477688499999</v>
      </c>
      <c r="S68" s="37">
        <f>SUMIFS(СВЦЭМ!$D$34:$D$777,СВЦЭМ!$A$34:$A$777,$A68,СВЦЭМ!$B$34:$B$777,S$47)+'СЕТ СН'!$G$11+СВЦЭМ!$D$10+'СЕТ СН'!$G$6-'СЕТ СН'!$G$23</f>
        <v>1043.7010592400002</v>
      </c>
      <c r="T68" s="37">
        <f>SUMIFS(СВЦЭМ!$D$34:$D$777,СВЦЭМ!$A$34:$A$777,$A68,СВЦЭМ!$B$34:$B$777,T$47)+'СЕТ СН'!$G$11+СВЦЭМ!$D$10+'СЕТ СН'!$G$6-'СЕТ СН'!$G$23</f>
        <v>1078.99231624</v>
      </c>
      <c r="U68" s="37">
        <f>SUMIFS(СВЦЭМ!$D$34:$D$777,СВЦЭМ!$A$34:$A$777,$A68,СВЦЭМ!$B$34:$B$777,U$47)+'СЕТ СН'!$G$11+СВЦЭМ!$D$10+'СЕТ СН'!$G$6-'СЕТ СН'!$G$23</f>
        <v>1106.71729372</v>
      </c>
      <c r="V68" s="37">
        <f>SUMIFS(СВЦЭМ!$D$34:$D$777,СВЦЭМ!$A$34:$A$777,$A68,СВЦЭМ!$B$34:$B$777,V$47)+'СЕТ СН'!$G$11+СВЦЭМ!$D$10+'СЕТ СН'!$G$6-'СЕТ СН'!$G$23</f>
        <v>1091.2727763299999</v>
      </c>
      <c r="W68" s="37">
        <f>SUMIFS(СВЦЭМ!$D$34:$D$777,СВЦЭМ!$A$34:$A$777,$A68,СВЦЭМ!$B$34:$B$777,W$47)+'СЕТ СН'!$G$11+СВЦЭМ!$D$10+'СЕТ СН'!$G$6-'СЕТ СН'!$G$23</f>
        <v>1080.02236064</v>
      </c>
      <c r="X68" s="37">
        <f>SUMIFS(СВЦЭМ!$D$34:$D$777,СВЦЭМ!$A$34:$A$777,$A68,СВЦЭМ!$B$34:$B$777,X$47)+'СЕТ СН'!$G$11+СВЦЭМ!$D$10+'СЕТ СН'!$G$6-'СЕТ СН'!$G$23</f>
        <v>1142.30384458</v>
      </c>
      <c r="Y68" s="37">
        <f>SUMIFS(СВЦЭМ!$D$34:$D$777,СВЦЭМ!$A$34:$A$777,$A68,СВЦЭМ!$B$34:$B$777,Y$47)+'СЕТ СН'!$G$11+СВЦЭМ!$D$10+'СЕТ СН'!$G$6-'СЕТ СН'!$G$23</f>
        <v>1191.2327182700001</v>
      </c>
    </row>
    <row r="69" spans="1:26" ht="15.75" x14ac:dyDescent="0.2">
      <c r="A69" s="36">
        <f t="shared" si="1"/>
        <v>43030</v>
      </c>
      <c r="B69" s="37">
        <f>SUMIFS(СВЦЭМ!$D$34:$D$777,СВЦЭМ!$A$34:$A$777,$A69,СВЦЭМ!$B$34:$B$777,B$47)+'СЕТ СН'!$G$11+СВЦЭМ!$D$10+'СЕТ СН'!$G$6-'СЕТ СН'!$G$23</f>
        <v>1270.88844752</v>
      </c>
      <c r="C69" s="37">
        <f>SUMIFS(СВЦЭМ!$D$34:$D$777,СВЦЭМ!$A$34:$A$777,$A69,СВЦЭМ!$B$34:$B$777,C$47)+'СЕТ СН'!$G$11+СВЦЭМ!$D$10+'СЕТ СН'!$G$6-'СЕТ СН'!$G$23</f>
        <v>1335.13134274</v>
      </c>
      <c r="D69" s="37">
        <f>SUMIFS(СВЦЭМ!$D$34:$D$777,СВЦЭМ!$A$34:$A$777,$A69,СВЦЭМ!$B$34:$B$777,D$47)+'СЕТ СН'!$G$11+СВЦЭМ!$D$10+'СЕТ СН'!$G$6-'СЕТ СН'!$G$23</f>
        <v>1362.64927504</v>
      </c>
      <c r="E69" s="37">
        <f>SUMIFS(СВЦЭМ!$D$34:$D$777,СВЦЭМ!$A$34:$A$777,$A69,СВЦЭМ!$B$34:$B$777,E$47)+'СЕТ СН'!$G$11+СВЦЭМ!$D$10+'СЕТ СН'!$G$6-'СЕТ СН'!$G$23</f>
        <v>1385.3396592399999</v>
      </c>
      <c r="F69" s="37">
        <f>SUMIFS(СВЦЭМ!$D$34:$D$777,СВЦЭМ!$A$34:$A$777,$A69,СВЦЭМ!$B$34:$B$777,F$47)+'СЕТ СН'!$G$11+СВЦЭМ!$D$10+'СЕТ СН'!$G$6-'СЕТ СН'!$G$23</f>
        <v>1379.642922</v>
      </c>
      <c r="G69" s="37">
        <f>SUMIFS(СВЦЭМ!$D$34:$D$777,СВЦЭМ!$A$34:$A$777,$A69,СВЦЭМ!$B$34:$B$777,G$47)+'СЕТ СН'!$G$11+СВЦЭМ!$D$10+'СЕТ СН'!$G$6-'СЕТ СН'!$G$23</f>
        <v>1359.60747674</v>
      </c>
      <c r="H69" s="37">
        <f>SUMIFS(СВЦЭМ!$D$34:$D$777,СВЦЭМ!$A$34:$A$777,$A69,СВЦЭМ!$B$34:$B$777,H$47)+'СЕТ СН'!$G$11+СВЦЭМ!$D$10+'СЕТ СН'!$G$6-'СЕТ СН'!$G$23</f>
        <v>1329.0187470000001</v>
      </c>
      <c r="I69" s="37">
        <f>SUMIFS(СВЦЭМ!$D$34:$D$777,СВЦЭМ!$A$34:$A$777,$A69,СВЦЭМ!$B$34:$B$777,I$47)+'СЕТ СН'!$G$11+СВЦЭМ!$D$10+'СЕТ СН'!$G$6-'СЕТ СН'!$G$23</f>
        <v>1281.9083861900001</v>
      </c>
      <c r="J69" s="37">
        <f>SUMIFS(СВЦЭМ!$D$34:$D$777,СВЦЭМ!$A$34:$A$777,$A69,СВЦЭМ!$B$34:$B$777,J$47)+'СЕТ СН'!$G$11+СВЦЭМ!$D$10+'СЕТ СН'!$G$6-'СЕТ СН'!$G$23</f>
        <v>1177.1937584</v>
      </c>
      <c r="K69" s="37">
        <f>SUMIFS(СВЦЭМ!$D$34:$D$777,СВЦЭМ!$A$34:$A$777,$A69,СВЦЭМ!$B$34:$B$777,K$47)+'СЕТ СН'!$G$11+СВЦЭМ!$D$10+'СЕТ СН'!$G$6-'СЕТ СН'!$G$23</f>
        <v>1089.6820154900001</v>
      </c>
      <c r="L69" s="37">
        <f>SUMIFS(СВЦЭМ!$D$34:$D$777,СВЦЭМ!$A$34:$A$777,$A69,СВЦЭМ!$B$34:$B$777,L$47)+'СЕТ СН'!$G$11+СВЦЭМ!$D$10+'СЕТ СН'!$G$6-'СЕТ СН'!$G$23</f>
        <v>1015.7552186799999</v>
      </c>
      <c r="M69" s="37">
        <f>SUMIFS(СВЦЭМ!$D$34:$D$777,СВЦЭМ!$A$34:$A$777,$A69,СВЦЭМ!$B$34:$B$777,M$47)+'СЕТ СН'!$G$11+СВЦЭМ!$D$10+'СЕТ СН'!$G$6-'СЕТ СН'!$G$23</f>
        <v>1017.21739609</v>
      </c>
      <c r="N69" s="37">
        <f>SUMIFS(СВЦЭМ!$D$34:$D$777,СВЦЭМ!$A$34:$A$777,$A69,СВЦЭМ!$B$34:$B$777,N$47)+'СЕТ СН'!$G$11+СВЦЭМ!$D$10+'СЕТ СН'!$G$6-'СЕТ СН'!$G$23</f>
        <v>1018.9608389700002</v>
      </c>
      <c r="O69" s="37">
        <f>SUMIFS(СВЦЭМ!$D$34:$D$777,СВЦЭМ!$A$34:$A$777,$A69,СВЦЭМ!$B$34:$B$777,O$47)+'СЕТ СН'!$G$11+СВЦЭМ!$D$10+'СЕТ СН'!$G$6-'СЕТ СН'!$G$23</f>
        <v>1026.2435929600001</v>
      </c>
      <c r="P69" s="37">
        <f>SUMIFS(СВЦЭМ!$D$34:$D$777,СВЦЭМ!$A$34:$A$777,$A69,СВЦЭМ!$B$34:$B$777,P$47)+'СЕТ СН'!$G$11+СВЦЭМ!$D$10+'СЕТ СН'!$G$6-'СЕТ СН'!$G$23</f>
        <v>1029.7431326000001</v>
      </c>
      <c r="Q69" s="37">
        <f>SUMIFS(СВЦЭМ!$D$34:$D$777,СВЦЭМ!$A$34:$A$777,$A69,СВЦЭМ!$B$34:$B$777,Q$47)+'СЕТ СН'!$G$11+СВЦЭМ!$D$10+'СЕТ СН'!$G$6-'СЕТ СН'!$G$23</f>
        <v>1031.1058965299999</v>
      </c>
      <c r="R69" s="37">
        <f>SUMIFS(СВЦЭМ!$D$34:$D$777,СВЦЭМ!$A$34:$A$777,$A69,СВЦЭМ!$B$34:$B$777,R$47)+'СЕТ СН'!$G$11+СВЦЭМ!$D$10+'СЕТ СН'!$G$6-'СЕТ СН'!$G$23</f>
        <v>1027.67951326</v>
      </c>
      <c r="S69" s="37">
        <f>SUMIFS(СВЦЭМ!$D$34:$D$777,СВЦЭМ!$A$34:$A$777,$A69,СВЦЭМ!$B$34:$B$777,S$47)+'СЕТ СН'!$G$11+СВЦЭМ!$D$10+'СЕТ СН'!$G$6-'СЕТ СН'!$G$23</f>
        <v>1028.06963094</v>
      </c>
      <c r="T69" s="37">
        <f>SUMIFS(СВЦЭМ!$D$34:$D$777,СВЦЭМ!$A$34:$A$777,$A69,СВЦЭМ!$B$34:$B$777,T$47)+'СЕТ СН'!$G$11+СВЦЭМ!$D$10+'СЕТ СН'!$G$6-'СЕТ СН'!$G$23</f>
        <v>989.08132548000003</v>
      </c>
      <c r="U69" s="37">
        <f>SUMIFS(СВЦЭМ!$D$34:$D$777,СВЦЭМ!$A$34:$A$777,$A69,СВЦЭМ!$B$34:$B$777,U$47)+'СЕТ СН'!$G$11+СВЦЭМ!$D$10+'СЕТ СН'!$G$6-'СЕТ СН'!$G$23</f>
        <v>973.06805373999987</v>
      </c>
      <c r="V69" s="37">
        <f>SUMIFS(СВЦЭМ!$D$34:$D$777,СВЦЭМ!$A$34:$A$777,$A69,СВЦЭМ!$B$34:$B$777,V$47)+'СЕТ СН'!$G$11+СВЦЭМ!$D$10+'СЕТ СН'!$G$6-'СЕТ СН'!$G$23</f>
        <v>974.91160818000003</v>
      </c>
      <c r="W69" s="37">
        <f>SUMIFS(СВЦЭМ!$D$34:$D$777,СВЦЭМ!$A$34:$A$777,$A69,СВЦЭМ!$B$34:$B$777,W$47)+'СЕТ СН'!$G$11+СВЦЭМ!$D$10+'СЕТ СН'!$G$6-'СЕТ СН'!$G$23</f>
        <v>1045.7106216000002</v>
      </c>
      <c r="X69" s="37">
        <f>SUMIFS(СВЦЭМ!$D$34:$D$777,СВЦЭМ!$A$34:$A$777,$A69,СВЦЭМ!$B$34:$B$777,X$47)+'СЕТ СН'!$G$11+СВЦЭМ!$D$10+'СЕТ СН'!$G$6-'СЕТ СН'!$G$23</f>
        <v>1140.7518841800002</v>
      </c>
      <c r="Y69" s="37">
        <f>SUMIFS(СВЦЭМ!$D$34:$D$777,СВЦЭМ!$A$34:$A$777,$A69,СВЦЭМ!$B$34:$B$777,Y$47)+'СЕТ СН'!$G$11+СВЦЭМ!$D$10+'СЕТ СН'!$G$6-'СЕТ СН'!$G$23</f>
        <v>1229.48387729</v>
      </c>
    </row>
    <row r="70" spans="1:26" ht="15.75" x14ac:dyDescent="0.2">
      <c r="A70" s="36">
        <f t="shared" si="1"/>
        <v>43031</v>
      </c>
      <c r="B70" s="37">
        <f>SUMIFS(СВЦЭМ!$D$34:$D$777,СВЦЭМ!$A$34:$A$777,$A70,СВЦЭМ!$B$34:$B$777,B$47)+'СЕТ СН'!$G$11+СВЦЭМ!$D$10+'СЕТ СН'!$G$6-'СЕТ СН'!$G$23</f>
        <v>1244.6472241000001</v>
      </c>
      <c r="C70" s="37">
        <f>SUMIFS(СВЦЭМ!$D$34:$D$777,СВЦЭМ!$A$34:$A$777,$A70,СВЦЭМ!$B$34:$B$777,C$47)+'СЕТ СН'!$G$11+СВЦЭМ!$D$10+'СЕТ СН'!$G$6-'СЕТ СН'!$G$23</f>
        <v>1298.5494770400001</v>
      </c>
      <c r="D70" s="37">
        <f>SUMIFS(СВЦЭМ!$D$34:$D$777,СВЦЭМ!$A$34:$A$777,$A70,СВЦЭМ!$B$34:$B$777,D$47)+'СЕТ СН'!$G$11+СВЦЭМ!$D$10+'СЕТ СН'!$G$6-'СЕТ СН'!$G$23</f>
        <v>1335.2255300300001</v>
      </c>
      <c r="E70" s="37">
        <f>SUMIFS(СВЦЭМ!$D$34:$D$777,СВЦЭМ!$A$34:$A$777,$A70,СВЦЭМ!$B$34:$B$777,E$47)+'СЕТ СН'!$G$11+СВЦЭМ!$D$10+'СЕТ СН'!$G$6-'СЕТ СН'!$G$23</f>
        <v>1357.03360615</v>
      </c>
      <c r="F70" s="37">
        <f>SUMIFS(СВЦЭМ!$D$34:$D$777,СВЦЭМ!$A$34:$A$777,$A70,СВЦЭМ!$B$34:$B$777,F$47)+'СЕТ СН'!$G$11+СВЦЭМ!$D$10+'СЕТ СН'!$G$6-'СЕТ СН'!$G$23</f>
        <v>1356.82250054</v>
      </c>
      <c r="G70" s="37">
        <f>SUMIFS(СВЦЭМ!$D$34:$D$777,СВЦЭМ!$A$34:$A$777,$A70,СВЦЭМ!$B$34:$B$777,G$47)+'СЕТ СН'!$G$11+СВЦЭМ!$D$10+'СЕТ СН'!$G$6-'СЕТ СН'!$G$23</f>
        <v>1327.9285822900001</v>
      </c>
      <c r="H70" s="37">
        <f>SUMIFS(СВЦЭМ!$D$34:$D$777,СВЦЭМ!$A$34:$A$777,$A70,СВЦЭМ!$B$34:$B$777,H$47)+'СЕТ СН'!$G$11+СВЦЭМ!$D$10+'СЕТ СН'!$G$6-'СЕТ СН'!$G$23</f>
        <v>1309.64896398</v>
      </c>
      <c r="I70" s="37">
        <f>SUMIFS(СВЦЭМ!$D$34:$D$777,СВЦЭМ!$A$34:$A$777,$A70,СВЦЭМ!$B$34:$B$777,I$47)+'СЕТ СН'!$G$11+СВЦЭМ!$D$10+'СЕТ СН'!$G$6-'СЕТ СН'!$G$23</f>
        <v>1277.0802280099999</v>
      </c>
      <c r="J70" s="37">
        <f>SUMIFS(СВЦЭМ!$D$34:$D$777,СВЦЭМ!$A$34:$A$777,$A70,СВЦЭМ!$B$34:$B$777,J$47)+'СЕТ СН'!$G$11+СВЦЭМ!$D$10+'СЕТ СН'!$G$6-'СЕТ СН'!$G$23</f>
        <v>1187.1914403599999</v>
      </c>
      <c r="K70" s="37">
        <f>SUMIFS(СВЦЭМ!$D$34:$D$777,СВЦЭМ!$A$34:$A$777,$A70,СВЦЭМ!$B$34:$B$777,K$47)+'СЕТ СН'!$G$11+СВЦЭМ!$D$10+'СЕТ СН'!$G$6-'СЕТ СН'!$G$23</f>
        <v>1135.1738271500001</v>
      </c>
      <c r="L70" s="37">
        <f>SUMIFS(СВЦЭМ!$D$34:$D$777,СВЦЭМ!$A$34:$A$777,$A70,СВЦЭМ!$B$34:$B$777,L$47)+'СЕТ СН'!$G$11+СВЦЭМ!$D$10+'СЕТ СН'!$G$6-'СЕТ СН'!$G$23</f>
        <v>1120.00158287</v>
      </c>
      <c r="M70" s="37">
        <f>SUMIFS(СВЦЭМ!$D$34:$D$777,СВЦЭМ!$A$34:$A$777,$A70,СВЦЭМ!$B$34:$B$777,M$47)+'СЕТ СН'!$G$11+СВЦЭМ!$D$10+'СЕТ СН'!$G$6-'СЕТ СН'!$G$23</f>
        <v>1119.39758102</v>
      </c>
      <c r="N70" s="37">
        <f>SUMIFS(СВЦЭМ!$D$34:$D$777,СВЦЭМ!$A$34:$A$777,$A70,СВЦЭМ!$B$34:$B$777,N$47)+'СЕТ СН'!$G$11+СВЦЭМ!$D$10+'СЕТ СН'!$G$6-'СЕТ СН'!$G$23</f>
        <v>1107.3510779399999</v>
      </c>
      <c r="O70" s="37">
        <f>SUMIFS(СВЦЭМ!$D$34:$D$777,СВЦЭМ!$A$34:$A$777,$A70,СВЦЭМ!$B$34:$B$777,O$47)+'СЕТ СН'!$G$11+СВЦЭМ!$D$10+'СЕТ СН'!$G$6-'СЕТ СН'!$G$23</f>
        <v>1098.8658245199999</v>
      </c>
      <c r="P70" s="37">
        <f>SUMIFS(СВЦЭМ!$D$34:$D$777,СВЦЭМ!$A$34:$A$777,$A70,СВЦЭМ!$B$34:$B$777,P$47)+'СЕТ СН'!$G$11+СВЦЭМ!$D$10+'СЕТ СН'!$G$6-'СЕТ СН'!$G$23</f>
        <v>1090.9633234799999</v>
      </c>
      <c r="Q70" s="37">
        <f>SUMIFS(СВЦЭМ!$D$34:$D$777,СВЦЭМ!$A$34:$A$777,$A70,СВЦЭМ!$B$34:$B$777,Q$47)+'СЕТ СН'!$G$11+СВЦЭМ!$D$10+'СЕТ СН'!$G$6-'СЕТ СН'!$G$23</f>
        <v>1084.8298253799999</v>
      </c>
      <c r="R70" s="37">
        <f>SUMIFS(СВЦЭМ!$D$34:$D$777,СВЦЭМ!$A$34:$A$777,$A70,СВЦЭМ!$B$34:$B$777,R$47)+'СЕТ СН'!$G$11+СВЦЭМ!$D$10+'СЕТ СН'!$G$6-'СЕТ СН'!$G$23</f>
        <v>1081.7720291400001</v>
      </c>
      <c r="S70" s="37">
        <f>SUMIFS(СВЦЭМ!$D$34:$D$777,СВЦЭМ!$A$34:$A$777,$A70,СВЦЭМ!$B$34:$B$777,S$47)+'СЕТ СН'!$G$11+СВЦЭМ!$D$10+'СЕТ СН'!$G$6-'СЕТ СН'!$G$23</f>
        <v>1097.8685373200001</v>
      </c>
      <c r="T70" s="37">
        <f>SUMIFS(СВЦЭМ!$D$34:$D$777,СВЦЭМ!$A$34:$A$777,$A70,СВЦЭМ!$B$34:$B$777,T$47)+'СЕТ СН'!$G$11+СВЦЭМ!$D$10+'СЕТ СН'!$G$6-'СЕТ СН'!$G$23</f>
        <v>1130.34592634</v>
      </c>
      <c r="U70" s="37">
        <f>SUMIFS(СВЦЭМ!$D$34:$D$777,СВЦЭМ!$A$34:$A$777,$A70,СВЦЭМ!$B$34:$B$777,U$47)+'СЕТ СН'!$G$11+СВЦЭМ!$D$10+'СЕТ СН'!$G$6-'СЕТ СН'!$G$23</f>
        <v>1136.8018607200001</v>
      </c>
      <c r="V70" s="37">
        <f>SUMIFS(СВЦЭМ!$D$34:$D$777,СВЦЭМ!$A$34:$A$777,$A70,СВЦЭМ!$B$34:$B$777,V$47)+'СЕТ СН'!$G$11+СВЦЭМ!$D$10+'СЕТ СН'!$G$6-'СЕТ СН'!$G$23</f>
        <v>1108.7690339000001</v>
      </c>
      <c r="W70" s="37">
        <f>SUMIFS(СВЦЭМ!$D$34:$D$777,СВЦЭМ!$A$34:$A$777,$A70,СВЦЭМ!$B$34:$B$777,W$47)+'СЕТ СН'!$G$11+СВЦЭМ!$D$10+'СЕТ СН'!$G$6-'СЕТ СН'!$G$23</f>
        <v>1133.4343335200001</v>
      </c>
      <c r="X70" s="37">
        <f>SUMIFS(СВЦЭМ!$D$34:$D$777,СВЦЭМ!$A$34:$A$777,$A70,СВЦЭМ!$B$34:$B$777,X$47)+'СЕТ СН'!$G$11+СВЦЭМ!$D$10+'СЕТ СН'!$G$6-'СЕТ СН'!$G$23</f>
        <v>1128.6836843599999</v>
      </c>
      <c r="Y70" s="37">
        <f>SUMIFS(СВЦЭМ!$D$34:$D$777,СВЦЭМ!$A$34:$A$777,$A70,СВЦЭМ!$B$34:$B$777,Y$47)+'СЕТ СН'!$G$11+СВЦЭМ!$D$10+'СЕТ СН'!$G$6-'СЕТ СН'!$G$23</f>
        <v>1186.9003803400001</v>
      </c>
    </row>
    <row r="71" spans="1:26" ht="15.75" x14ac:dyDescent="0.2">
      <c r="A71" s="36">
        <f t="shared" si="1"/>
        <v>43032</v>
      </c>
      <c r="B71" s="37">
        <f>SUMIFS(СВЦЭМ!$D$34:$D$777,СВЦЭМ!$A$34:$A$777,$A71,СВЦЭМ!$B$34:$B$777,B$47)+'СЕТ СН'!$G$11+СВЦЭМ!$D$10+'СЕТ СН'!$G$6-'СЕТ СН'!$G$23</f>
        <v>1284.00363154</v>
      </c>
      <c r="C71" s="37">
        <f>SUMIFS(СВЦЭМ!$D$34:$D$777,СВЦЭМ!$A$34:$A$777,$A71,СВЦЭМ!$B$34:$B$777,C$47)+'СЕТ СН'!$G$11+СВЦЭМ!$D$10+'СЕТ СН'!$G$6-'СЕТ СН'!$G$23</f>
        <v>1284.8473222699999</v>
      </c>
      <c r="D71" s="37">
        <f>SUMIFS(СВЦЭМ!$D$34:$D$777,СВЦЭМ!$A$34:$A$777,$A71,СВЦЭМ!$B$34:$B$777,D$47)+'СЕТ СН'!$G$11+СВЦЭМ!$D$10+'СЕТ СН'!$G$6-'СЕТ СН'!$G$23</f>
        <v>1334.3092283200001</v>
      </c>
      <c r="E71" s="37">
        <f>SUMIFS(СВЦЭМ!$D$34:$D$777,СВЦЭМ!$A$34:$A$777,$A71,СВЦЭМ!$B$34:$B$777,E$47)+'СЕТ СН'!$G$11+СВЦЭМ!$D$10+'СЕТ СН'!$G$6-'СЕТ СН'!$G$23</f>
        <v>1383.3236555400001</v>
      </c>
      <c r="F71" s="37">
        <f>SUMIFS(СВЦЭМ!$D$34:$D$777,СВЦЭМ!$A$34:$A$777,$A71,СВЦЭМ!$B$34:$B$777,F$47)+'СЕТ СН'!$G$11+СВЦЭМ!$D$10+'СЕТ СН'!$G$6-'СЕТ СН'!$G$23</f>
        <v>1384.4817203699999</v>
      </c>
      <c r="G71" s="37">
        <f>SUMIFS(СВЦЭМ!$D$34:$D$777,СВЦЭМ!$A$34:$A$777,$A71,СВЦЭМ!$B$34:$B$777,G$47)+'СЕТ СН'!$G$11+СВЦЭМ!$D$10+'СЕТ СН'!$G$6-'СЕТ СН'!$G$23</f>
        <v>1354.0813669900001</v>
      </c>
      <c r="H71" s="37">
        <f>SUMIFS(СВЦЭМ!$D$34:$D$777,СВЦЭМ!$A$34:$A$777,$A71,СВЦЭМ!$B$34:$B$777,H$47)+'СЕТ СН'!$G$11+СВЦЭМ!$D$10+'СЕТ СН'!$G$6-'СЕТ СН'!$G$23</f>
        <v>1259.99251065</v>
      </c>
      <c r="I71" s="37">
        <f>SUMIFS(СВЦЭМ!$D$34:$D$777,СВЦЭМ!$A$34:$A$777,$A71,СВЦЭМ!$B$34:$B$777,I$47)+'СЕТ СН'!$G$11+СВЦЭМ!$D$10+'СЕТ СН'!$G$6-'СЕТ СН'!$G$23</f>
        <v>1193.8851086100001</v>
      </c>
      <c r="J71" s="37">
        <f>SUMIFS(СВЦЭМ!$D$34:$D$777,СВЦЭМ!$A$34:$A$777,$A71,СВЦЭМ!$B$34:$B$777,J$47)+'СЕТ СН'!$G$11+СВЦЭМ!$D$10+'СЕТ СН'!$G$6-'СЕТ СН'!$G$23</f>
        <v>1142.0377954599999</v>
      </c>
      <c r="K71" s="37">
        <f>SUMIFS(СВЦЭМ!$D$34:$D$777,СВЦЭМ!$A$34:$A$777,$A71,СВЦЭМ!$B$34:$B$777,K$47)+'СЕТ СН'!$G$11+СВЦЭМ!$D$10+'СЕТ СН'!$G$6-'СЕТ СН'!$G$23</f>
        <v>1080.9313192499999</v>
      </c>
      <c r="L71" s="37">
        <f>SUMIFS(СВЦЭМ!$D$34:$D$777,СВЦЭМ!$A$34:$A$777,$A71,СВЦЭМ!$B$34:$B$777,L$47)+'СЕТ СН'!$G$11+СВЦЭМ!$D$10+'СЕТ СН'!$G$6-'СЕТ СН'!$G$23</f>
        <v>1005.45330025</v>
      </c>
      <c r="M71" s="37">
        <f>SUMIFS(СВЦЭМ!$D$34:$D$777,СВЦЭМ!$A$34:$A$777,$A71,СВЦЭМ!$B$34:$B$777,M$47)+'СЕТ СН'!$G$11+СВЦЭМ!$D$10+'СЕТ СН'!$G$6-'СЕТ СН'!$G$23</f>
        <v>988.02223154000012</v>
      </c>
      <c r="N71" s="37">
        <f>SUMIFS(СВЦЭМ!$D$34:$D$777,СВЦЭМ!$A$34:$A$777,$A71,СВЦЭМ!$B$34:$B$777,N$47)+'СЕТ СН'!$G$11+СВЦЭМ!$D$10+'СЕТ СН'!$G$6-'СЕТ СН'!$G$23</f>
        <v>976.00198174000002</v>
      </c>
      <c r="O71" s="37">
        <f>SUMIFS(СВЦЭМ!$D$34:$D$777,СВЦЭМ!$A$34:$A$777,$A71,СВЦЭМ!$B$34:$B$777,O$47)+'СЕТ СН'!$G$11+СВЦЭМ!$D$10+'СЕТ СН'!$G$6-'СЕТ СН'!$G$23</f>
        <v>966.06893766000007</v>
      </c>
      <c r="P71" s="37">
        <f>SUMIFS(СВЦЭМ!$D$34:$D$777,СВЦЭМ!$A$34:$A$777,$A71,СВЦЭМ!$B$34:$B$777,P$47)+'СЕТ СН'!$G$11+СВЦЭМ!$D$10+'СЕТ СН'!$G$6-'СЕТ СН'!$G$23</f>
        <v>960.86541155000009</v>
      </c>
      <c r="Q71" s="37">
        <f>SUMIFS(СВЦЭМ!$D$34:$D$777,СВЦЭМ!$A$34:$A$777,$A71,СВЦЭМ!$B$34:$B$777,Q$47)+'СЕТ СН'!$G$11+СВЦЭМ!$D$10+'СЕТ СН'!$G$6-'СЕТ СН'!$G$23</f>
        <v>965.16237542999988</v>
      </c>
      <c r="R71" s="37">
        <f>SUMIFS(СВЦЭМ!$D$34:$D$777,СВЦЭМ!$A$34:$A$777,$A71,СВЦЭМ!$B$34:$B$777,R$47)+'СЕТ СН'!$G$11+СВЦЭМ!$D$10+'СЕТ СН'!$G$6-'СЕТ СН'!$G$23</f>
        <v>956.60240406000003</v>
      </c>
      <c r="S71" s="37">
        <f>SUMIFS(СВЦЭМ!$D$34:$D$777,СВЦЭМ!$A$34:$A$777,$A71,СВЦЭМ!$B$34:$B$777,S$47)+'СЕТ СН'!$G$11+СВЦЭМ!$D$10+'СЕТ СН'!$G$6-'СЕТ СН'!$G$23</f>
        <v>965.73652045000017</v>
      </c>
      <c r="T71" s="37">
        <f>SUMIFS(СВЦЭМ!$D$34:$D$777,СВЦЭМ!$A$34:$A$777,$A71,СВЦЭМ!$B$34:$B$777,T$47)+'СЕТ СН'!$G$11+СВЦЭМ!$D$10+'СЕТ СН'!$G$6-'СЕТ СН'!$G$23</f>
        <v>986.82917786999997</v>
      </c>
      <c r="U71" s="37">
        <f>SUMIFS(СВЦЭМ!$D$34:$D$777,СВЦЭМ!$A$34:$A$777,$A71,СВЦЭМ!$B$34:$B$777,U$47)+'СЕТ СН'!$G$11+СВЦЭМ!$D$10+'СЕТ СН'!$G$6-'СЕТ СН'!$G$23</f>
        <v>1010.4332533300001</v>
      </c>
      <c r="V71" s="37">
        <f>SUMIFS(СВЦЭМ!$D$34:$D$777,СВЦЭМ!$A$34:$A$777,$A71,СВЦЭМ!$B$34:$B$777,V$47)+'СЕТ СН'!$G$11+СВЦЭМ!$D$10+'СЕТ СН'!$G$6-'СЕТ СН'!$G$23</f>
        <v>1011.3810660500001</v>
      </c>
      <c r="W71" s="37">
        <f>SUMIFS(СВЦЭМ!$D$34:$D$777,СВЦЭМ!$A$34:$A$777,$A71,СВЦЭМ!$B$34:$B$777,W$47)+'СЕТ СН'!$G$11+СВЦЭМ!$D$10+'СЕТ СН'!$G$6-'СЕТ СН'!$G$23</f>
        <v>1061.55985863</v>
      </c>
      <c r="X71" s="37">
        <f>SUMIFS(СВЦЭМ!$D$34:$D$777,СВЦЭМ!$A$34:$A$777,$A71,СВЦЭМ!$B$34:$B$777,X$47)+'СЕТ СН'!$G$11+СВЦЭМ!$D$10+'СЕТ СН'!$G$6-'СЕТ СН'!$G$23</f>
        <v>1122.37212789</v>
      </c>
      <c r="Y71" s="37">
        <f>SUMIFS(СВЦЭМ!$D$34:$D$777,СВЦЭМ!$A$34:$A$777,$A71,СВЦЭМ!$B$34:$B$777,Y$47)+'СЕТ СН'!$G$11+СВЦЭМ!$D$10+'СЕТ СН'!$G$6-'СЕТ СН'!$G$23</f>
        <v>1203.8406586000001</v>
      </c>
    </row>
    <row r="72" spans="1:26" ht="15.75" x14ac:dyDescent="0.2">
      <c r="A72" s="36">
        <f t="shared" si="1"/>
        <v>43033</v>
      </c>
      <c r="B72" s="37">
        <f>SUMIFS(СВЦЭМ!$D$34:$D$777,СВЦЭМ!$A$34:$A$777,$A72,СВЦЭМ!$B$34:$B$777,B$47)+'СЕТ СН'!$G$11+СВЦЭМ!$D$10+'СЕТ СН'!$G$6-'СЕТ СН'!$G$23</f>
        <v>1244.2318536400001</v>
      </c>
      <c r="C72" s="37">
        <f>SUMIFS(СВЦЭМ!$D$34:$D$777,СВЦЭМ!$A$34:$A$777,$A72,СВЦЭМ!$B$34:$B$777,C$47)+'СЕТ СН'!$G$11+СВЦЭМ!$D$10+'СЕТ СН'!$G$6-'СЕТ СН'!$G$23</f>
        <v>1291.6682849599999</v>
      </c>
      <c r="D72" s="37">
        <f>SUMIFS(СВЦЭМ!$D$34:$D$777,СВЦЭМ!$A$34:$A$777,$A72,СВЦЭМ!$B$34:$B$777,D$47)+'СЕТ СН'!$G$11+СВЦЭМ!$D$10+'СЕТ СН'!$G$6-'СЕТ СН'!$G$23</f>
        <v>1320.45791994</v>
      </c>
      <c r="E72" s="37">
        <f>SUMIFS(СВЦЭМ!$D$34:$D$777,СВЦЭМ!$A$34:$A$777,$A72,СВЦЭМ!$B$34:$B$777,E$47)+'СЕТ СН'!$G$11+СВЦЭМ!$D$10+'СЕТ СН'!$G$6-'СЕТ СН'!$G$23</f>
        <v>1321.6353598600001</v>
      </c>
      <c r="F72" s="37">
        <f>SUMIFS(СВЦЭМ!$D$34:$D$777,СВЦЭМ!$A$34:$A$777,$A72,СВЦЭМ!$B$34:$B$777,F$47)+'СЕТ СН'!$G$11+СВЦЭМ!$D$10+'СЕТ СН'!$G$6-'СЕТ СН'!$G$23</f>
        <v>1321.96701906</v>
      </c>
      <c r="G72" s="37">
        <f>SUMIFS(СВЦЭМ!$D$34:$D$777,СВЦЭМ!$A$34:$A$777,$A72,СВЦЭМ!$B$34:$B$777,G$47)+'СЕТ СН'!$G$11+СВЦЭМ!$D$10+'СЕТ СН'!$G$6-'СЕТ СН'!$G$23</f>
        <v>1292.51539228</v>
      </c>
      <c r="H72" s="37">
        <f>SUMIFS(СВЦЭМ!$D$34:$D$777,СВЦЭМ!$A$34:$A$777,$A72,СВЦЭМ!$B$34:$B$777,H$47)+'СЕТ СН'!$G$11+СВЦЭМ!$D$10+'СЕТ СН'!$G$6-'СЕТ СН'!$G$23</f>
        <v>1312.6539879500001</v>
      </c>
      <c r="I72" s="37">
        <f>SUMIFS(СВЦЭМ!$D$34:$D$777,СВЦЭМ!$A$34:$A$777,$A72,СВЦЭМ!$B$34:$B$777,I$47)+'СЕТ СН'!$G$11+СВЦЭМ!$D$10+'СЕТ СН'!$G$6-'СЕТ СН'!$G$23</f>
        <v>1284.3187612199999</v>
      </c>
      <c r="J72" s="37">
        <f>SUMIFS(СВЦЭМ!$D$34:$D$777,СВЦЭМ!$A$34:$A$777,$A72,СВЦЭМ!$B$34:$B$777,J$47)+'СЕТ СН'!$G$11+СВЦЭМ!$D$10+'СЕТ СН'!$G$6-'СЕТ СН'!$G$23</f>
        <v>1211.4691126500002</v>
      </c>
      <c r="K72" s="37">
        <f>SUMIFS(СВЦЭМ!$D$34:$D$777,СВЦЭМ!$A$34:$A$777,$A72,СВЦЭМ!$B$34:$B$777,K$47)+'СЕТ СН'!$G$11+СВЦЭМ!$D$10+'СЕТ СН'!$G$6-'СЕТ СН'!$G$23</f>
        <v>1135.1440272300001</v>
      </c>
      <c r="L72" s="37">
        <f>SUMIFS(СВЦЭМ!$D$34:$D$777,СВЦЭМ!$A$34:$A$777,$A72,СВЦЭМ!$B$34:$B$777,L$47)+'СЕТ СН'!$G$11+СВЦЭМ!$D$10+'СЕТ СН'!$G$6-'СЕТ СН'!$G$23</f>
        <v>1060.3639925800001</v>
      </c>
      <c r="M72" s="37">
        <f>SUMIFS(СВЦЭМ!$D$34:$D$777,СВЦЭМ!$A$34:$A$777,$A72,СВЦЭМ!$B$34:$B$777,M$47)+'СЕТ СН'!$G$11+СВЦЭМ!$D$10+'СЕТ СН'!$G$6-'СЕТ СН'!$G$23</f>
        <v>1036.77665738</v>
      </c>
      <c r="N72" s="37">
        <f>SUMIFS(СВЦЭМ!$D$34:$D$777,СВЦЭМ!$A$34:$A$777,$A72,СВЦЭМ!$B$34:$B$777,N$47)+'СЕТ СН'!$G$11+СВЦЭМ!$D$10+'СЕТ СН'!$G$6-'СЕТ СН'!$G$23</f>
        <v>1028.05128749</v>
      </c>
      <c r="O72" s="37">
        <f>SUMIFS(СВЦЭМ!$D$34:$D$777,СВЦЭМ!$A$34:$A$777,$A72,СВЦЭМ!$B$34:$B$777,O$47)+'СЕТ СН'!$G$11+СВЦЭМ!$D$10+'СЕТ СН'!$G$6-'СЕТ СН'!$G$23</f>
        <v>1031.9090162699999</v>
      </c>
      <c r="P72" s="37">
        <f>SUMIFS(СВЦЭМ!$D$34:$D$777,СВЦЭМ!$A$34:$A$777,$A72,СВЦЭМ!$B$34:$B$777,P$47)+'СЕТ СН'!$G$11+СВЦЭМ!$D$10+'СЕТ СН'!$G$6-'СЕТ СН'!$G$23</f>
        <v>1027.7945144700002</v>
      </c>
      <c r="Q72" s="37">
        <f>SUMIFS(СВЦЭМ!$D$34:$D$777,СВЦЭМ!$A$34:$A$777,$A72,СВЦЭМ!$B$34:$B$777,Q$47)+'СЕТ СН'!$G$11+СВЦЭМ!$D$10+'СЕТ СН'!$G$6-'СЕТ СН'!$G$23</f>
        <v>1019.23491971</v>
      </c>
      <c r="R72" s="37">
        <f>SUMIFS(СВЦЭМ!$D$34:$D$777,СВЦЭМ!$A$34:$A$777,$A72,СВЦЭМ!$B$34:$B$777,R$47)+'СЕТ СН'!$G$11+СВЦЭМ!$D$10+'СЕТ СН'!$G$6-'СЕТ СН'!$G$23</f>
        <v>1015.5747527000001</v>
      </c>
      <c r="S72" s="37">
        <f>SUMIFS(СВЦЭМ!$D$34:$D$777,СВЦЭМ!$A$34:$A$777,$A72,СВЦЭМ!$B$34:$B$777,S$47)+'СЕТ СН'!$G$11+СВЦЭМ!$D$10+'СЕТ СН'!$G$6-'СЕТ СН'!$G$23</f>
        <v>1027.0990096099999</v>
      </c>
      <c r="T72" s="37">
        <f>SUMIFS(СВЦЭМ!$D$34:$D$777,СВЦЭМ!$A$34:$A$777,$A72,СВЦЭМ!$B$34:$B$777,T$47)+'СЕТ СН'!$G$11+СВЦЭМ!$D$10+'СЕТ СН'!$G$6-'СЕТ СН'!$G$23</f>
        <v>1065.0381624000001</v>
      </c>
      <c r="U72" s="37">
        <f>SUMIFS(СВЦЭМ!$D$34:$D$777,СВЦЭМ!$A$34:$A$777,$A72,СВЦЭМ!$B$34:$B$777,U$47)+'СЕТ СН'!$G$11+СВЦЭМ!$D$10+'СЕТ СН'!$G$6-'СЕТ СН'!$G$23</f>
        <v>1086.9705079800001</v>
      </c>
      <c r="V72" s="37">
        <f>SUMIFS(СВЦЭМ!$D$34:$D$777,СВЦЭМ!$A$34:$A$777,$A72,СВЦЭМ!$B$34:$B$777,V$47)+'СЕТ СН'!$G$11+СВЦЭМ!$D$10+'СЕТ СН'!$G$6-'СЕТ СН'!$G$23</f>
        <v>1069.1342242200001</v>
      </c>
      <c r="W72" s="37">
        <f>SUMIFS(СВЦЭМ!$D$34:$D$777,СВЦЭМ!$A$34:$A$777,$A72,СВЦЭМ!$B$34:$B$777,W$47)+'СЕТ СН'!$G$11+СВЦЭМ!$D$10+'СЕТ СН'!$G$6-'СЕТ СН'!$G$23</f>
        <v>1117.91270889</v>
      </c>
      <c r="X72" s="37">
        <f>SUMIFS(СВЦЭМ!$D$34:$D$777,СВЦЭМ!$A$34:$A$777,$A72,СВЦЭМ!$B$34:$B$777,X$47)+'СЕТ СН'!$G$11+СВЦЭМ!$D$10+'СЕТ СН'!$G$6-'СЕТ СН'!$G$23</f>
        <v>1114.99033947</v>
      </c>
      <c r="Y72" s="37">
        <f>SUMIFS(СВЦЭМ!$D$34:$D$777,СВЦЭМ!$A$34:$A$777,$A72,СВЦЭМ!$B$34:$B$777,Y$47)+'СЕТ СН'!$G$11+СВЦЭМ!$D$10+'СЕТ СН'!$G$6-'СЕТ СН'!$G$23</f>
        <v>1169.9441281700001</v>
      </c>
    </row>
    <row r="73" spans="1:26" ht="15.75" x14ac:dyDescent="0.2">
      <c r="A73" s="36">
        <f t="shared" si="1"/>
        <v>43034</v>
      </c>
      <c r="B73" s="37">
        <f>SUMIFS(СВЦЭМ!$D$34:$D$777,СВЦЭМ!$A$34:$A$777,$A73,СВЦЭМ!$B$34:$B$777,B$47)+'СЕТ СН'!$G$11+СВЦЭМ!$D$10+'СЕТ СН'!$G$6-'СЕТ СН'!$G$23</f>
        <v>1238.55250297</v>
      </c>
      <c r="C73" s="37">
        <f>SUMIFS(СВЦЭМ!$D$34:$D$777,СВЦЭМ!$A$34:$A$777,$A73,СВЦЭМ!$B$34:$B$777,C$47)+'СЕТ СН'!$G$11+СВЦЭМ!$D$10+'СЕТ СН'!$G$6-'СЕТ СН'!$G$23</f>
        <v>1310.76381801</v>
      </c>
      <c r="D73" s="37">
        <f>SUMIFS(СВЦЭМ!$D$34:$D$777,СВЦЭМ!$A$34:$A$777,$A73,СВЦЭМ!$B$34:$B$777,D$47)+'СЕТ СН'!$G$11+СВЦЭМ!$D$10+'СЕТ СН'!$G$6-'СЕТ СН'!$G$23</f>
        <v>1327.6441115499999</v>
      </c>
      <c r="E73" s="37">
        <f>SUMIFS(СВЦЭМ!$D$34:$D$777,СВЦЭМ!$A$34:$A$777,$A73,СВЦЭМ!$B$34:$B$777,E$47)+'СЕТ СН'!$G$11+СВЦЭМ!$D$10+'СЕТ СН'!$G$6-'СЕТ СН'!$G$23</f>
        <v>1336.9464163600001</v>
      </c>
      <c r="F73" s="37">
        <f>SUMIFS(СВЦЭМ!$D$34:$D$777,СВЦЭМ!$A$34:$A$777,$A73,СВЦЭМ!$B$34:$B$777,F$47)+'СЕТ СН'!$G$11+СВЦЭМ!$D$10+'СЕТ СН'!$G$6-'СЕТ СН'!$G$23</f>
        <v>1330.1772690499999</v>
      </c>
      <c r="G73" s="37">
        <f>SUMIFS(СВЦЭМ!$D$34:$D$777,СВЦЭМ!$A$34:$A$777,$A73,СВЦЭМ!$B$34:$B$777,G$47)+'СЕТ СН'!$G$11+СВЦЭМ!$D$10+'СЕТ СН'!$G$6-'СЕТ СН'!$G$23</f>
        <v>1316.0921425900001</v>
      </c>
      <c r="H73" s="37">
        <f>SUMIFS(СВЦЭМ!$D$34:$D$777,СВЦЭМ!$A$34:$A$777,$A73,СВЦЭМ!$B$34:$B$777,H$47)+'СЕТ СН'!$G$11+СВЦЭМ!$D$10+'СЕТ СН'!$G$6-'СЕТ СН'!$G$23</f>
        <v>1224.0964752700002</v>
      </c>
      <c r="I73" s="37">
        <f>SUMIFS(СВЦЭМ!$D$34:$D$777,СВЦЭМ!$A$34:$A$777,$A73,СВЦЭМ!$B$34:$B$777,I$47)+'СЕТ СН'!$G$11+СВЦЭМ!$D$10+'СЕТ СН'!$G$6-'СЕТ СН'!$G$23</f>
        <v>1183.6113886100002</v>
      </c>
      <c r="J73" s="37">
        <f>SUMIFS(СВЦЭМ!$D$34:$D$777,СВЦЭМ!$A$34:$A$777,$A73,СВЦЭМ!$B$34:$B$777,J$47)+'СЕТ СН'!$G$11+СВЦЭМ!$D$10+'СЕТ СН'!$G$6-'СЕТ СН'!$G$23</f>
        <v>1143.6224532900001</v>
      </c>
      <c r="K73" s="37">
        <f>SUMIFS(СВЦЭМ!$D$34:$D$777,СВЦЭМ!$A$34:$A$777,$A73,СВЦЭМ!$B$34:$B$777,K$47)+'СЕТ СН'!$G$11+СВЦЭМ!$D$10+'СЕТ СН'!$G$6-'СЕТ СН'!$G$23</f>
        <v>1101.9077107400001</v>
      </c>
      <c r="L73" s="37">
        <f>SUMIFS(СВЦЭМ!$D$34:$D$777,СВЦЭМ!$A$34:$A$777,$A73,СВЦЭМ!$B$34:$B$777,L$47)+'СЕТ СН'!$G$11+СВЦЭМ!$D$10+'СЕТ СН'!$G$6-'СЕТ СН'!$G$23</f>
        <v>1092.6824753800001</v>
      </c>
      <c r="M73" s="37">
        <f>SUMIFS(СВЦЭМ!$D$34:$D$777,СВЦЭМ!$A$34:$A$777,$A73,СВЦЭМ!$B$34:$B$777,M$47)+'СЕТ СН'!$G$11+СВЦЭМ!$D$10+'СЕТ СН'!$G$6-'СЕТ СН'!$G$23</f>
        <v>1095.6074109400001</v>
      </c>
      <c r="N73" s="37">
        <f>SUMIFS(СВЦЭМ!$D$34:$D$777,СВЦЭМ!$A$34:$A$777,$A73,СВЦЭМ!$B$34:$B$777,N$47)+'СЕТ СН'!$G$11+СВЦЭМ!$D$10+'СЕТ СН'!$G$6-'СЕТ СН'!$G$23</f>
        <v>1081.28922629</v>
      </c>
      <c r="O73" s="37">
        <f>SUMIFS(СВЦЭМ!$D$34:$D$777,СВЦЭМ!$A$34:$A$777,$A73,СВЦЭМ!$B$34:$B$777,O$47)+'СЕТ СН'!$G$11+СВЦЭМ!$D$10+'СЕТ СН'!$G$6-'СЕТ СН'!$G$23</f>
        <v>1085.18253491</v>
      </c>
      <c r="P73" s="37">
        <f>SUMIFS(СВЦЭМ!$D$34:$D$777,СВЦЭМ!$A$34:$A$777,$A73,СВЦЭМ!$B$34:$B$777,P$47)+'СЕТ СН'!$G$11+СВЦЭМ!$D$10+'СЕТ СН'!$G$6-'СЕТ СН'!$G$23</f>
        <v>1076.84266168</v>
      </c>
      <c r="Q73" s="37">
        <f>SUMIFS(СВЦЭМ!$D$34:$D$777,СВЦЭМ!$A$34:$A$777,$A73,СВЦЭМ!$B$34:$B$777,Q$47)+'СЕТ СН'!$G$11+СВЦЭМ!$D$10+'СЕТ СН'!$G$6-'СЕТ СН'!$G$23</f>
        <v>1069.3235452200001</v>
      </c>
      <c r="R73" s="37">
        <f>SUMIFS(СВЦЭМ!$D$34:$D$777,СВЦЭМ!$A$34:$A$777,$A73,СВЦЭМ!$B$34:$B$777,R$47)+'СЕТ СН'!$G$11+СВЦЭМ!$D$10+'СЕТ СН'!$G$6-'СЕТ СН'!$G$23</f>
        <v>1064.1275211500001</v>
      </c>
      <c r="S73" s="37">
        <f>SUMIFS(СВЦЭМ!$D$34:$D$777,СВЦЭМ!$A$34:$A$777,$A73,СВЦЭМ!$B$34:$B$777,S$47)+'СЕТ СН'!$G$11+СВЦЭМ!$D$10+'СЕТ СН'!$G$6-'СЕТ СН'!$G$23</f>
        <v>1080.31715949</v>
      </c>
      <c r="T73" s="37">
        <f>SUMIFS(СВЦЭМ!$D$34:$D$777,СВЦЭМ!$A$34:$A$777,$A73,СВЦЭМ!$B$34:$B$777,T$47)+'СЕТ СН'!$G$11+СВЦЭМ!$D$10+'СЕТ СН'!$G$6-'СЕТ СН'!$G$23</f>
        <v>1116.97008848</v>
      </c>
      <c r="U73" s="37">
        <f>SUMIFS(СВЦЭМ!$D$34:$D$777,СВЦЭМ!$A$34:$A$777,$A73,СВЦЭМ!$B$34:$B$777,U$47)+'СЕТ СН'!$G$11+СВЦЭМ!$D$10+'СЕТ СН'!$G$6-'СЕТ СН'!$G$23</f>
        <v>1134.74693669</v>
      </c>
      <c r="V73" s="37">
        <f>SUMIFS(СВЦЭМ!$D$34:$D$777,СВЦЭМ!$A$34:$A$777,$A73,СВЦЭМ!$B$34:$B$777,V$47)+'СЕТ СН'!$G$11+СВЦЭМ!$D$10+'СЕТ СН'!$G$6-'СЕТ СН'!$G$23</f>
        <v>1112.4548664900001</v>
      </c>
      <c r="W73" s="37">
        <f>SUMIFS(СВЦЭМ!$D$34:$D$777,СВЦЭМ!$A$34:$A$777,$A73,СВЦЭМ!$B$34:$B$777,W$47)+'СЕТ СН'!$G$11+СВЦЭМ!$D$10+'СЕТ СН'!$G$6-'СЕТ СН'!$G$23</f>
        <v>1090.25463087</v>
      </c>
      <c r="X73" s="37">
        <f>SUMIFS(СВЦЭМ!$D$34:$D$777,СВЦЭМ!$A$34:$A$777,$A73,СВЦЭМ!$B$34:$B$777,X$47)+'СЕТ СН'!$G$11+СВЦЭМ!$D$10+'СЕТ СН'!$G$6-'СЕТ СН'!$G$23</f>
        <v>1130.7752605400001</v>
      </c>
      <c r="Y73" s="37">
        <f>SUMIFS(СВЦЭМ!$D$34:$D$777,СВЦЭМ!$A$34:$A$777,$A73,СВЦЭМ!$B$34:$B$777,Y$47)+'СЕТ СН'!$G$11+СВЦЭМ!$D$10+'СЕТ СН'!$G$6-'СЕТ СН'!$G$23</f>
        <v>1159.27738174</v>
      </c>
    </row>
    <row r="74" spans="1:26" ht="15.75" x14ac:dyDescent="0.2">
      <c r="A74" s="36">
        <f t="shared" si="1"/>
        <v>43035</v>
      </c>
      <c r="B74" s="37">
        <f>SUMIFS(СВЦЭМ!$D$34:$D$777,СВЦЭМ!$A$34:$A$777,$A74,СВЦЭМ!$B$34:$B$777,B$47)+'СЕТ СН'!$G$11+СВЦЭМ!$D$10+'СЕТ СН'!$G$6-'СЕТ СН'!$G$23</f>
        <v>1290.9332608500001</v>
      </c>
      <c r="C74" s="37">
        <f>SUMIFS(СВЦЭМ!$D$34:$D$777,СВЦЭМ!$A$34:$A$777,$A74,СВЦЭМ!$B$34:$B$777,C$47)+'СЕТ СН'!$G$11+СВЦЭМ!$D$10+'СЕТ СН'!$G$6-'СЕТ СН'!$G$23</f>
        <v>1329.96477046</v>
      </c>
      <c r="D74" s="37">
        <f>SUMIFS(СВЦЭМ!$D$34:$D$777,СВЦЭМ!$A$34:$A$777,$A74,СВЦЭМ!$B$34:$B$777,D$47)+'СЕТ СН'!$G$11+СВЦЭМ!$D$10+'СЕТ СН'!$G$6-'СЕТ СН'!$G$23</f>
        <v>1372.97019617</v>
      </c>
      <c r="E74" s="37">
        <f>SUMIFS(СВЦЭМ!$D$34:$D$777,СВЦЭМ!$A$34:$A$777,$A74,СВЦЭМ!$B$34:$B$777,E$47)+'СЕТ СН'!$G$11+СВЦЭМ!$D$10+'СЕТ СН'!$G$6-'СЕТ СН'!$G$23</f>
        <v>1373.4818076900001</v>
      </c>
      <c r="F74" s="37">
        <f>SUMIFS(СВЦЭМ!$D$34:$D$777,СВЦЭМ!$A$34:$A$777,$A74,СВЦЭМ!$B$34:$B$777,F$47)+'СЕТ СН'!$G$11+СВЦЭМ!$D$10+'СЕТ СН'!$G$6-'СЕТ СН'!$G$23</f>
        <v>1363.8516374600001</v>
      </c>
      <c r="G74" s="37">
        <f>SUMIFS(СВЦЭМ!$D$34:$D$777,СВЦЭМ!$A$34:$A$777,$A74,СВЦЭМ!$B$34:$B$777,G$47)+'СЕТ СН'!$G$11+СВЦЭМ!$D$10+'СЕТ СН'!$G$6-'СЕТ СН'!$G$23</f>
        <v>1353.42899812</v>
      </c>
      <c r="H74" s="37">
        <f>SUMIFS(СВЦЭМ!$D$34:$D$777,СВЦЭМ!$A$34:$A$777,$A74,СВЦЭМ!$B$34:$B$777,H$47)+'СЕТ СН'!$G$11+СВЦЭМ!$D$10+'СЕТ СН'!$G$6-'СЕТ СН'!$G$23</f>
        <v>1317.1788644400001</v>
      </c>
      <c r="I74" s="37">
        <f>SUMIFS(СВЦЭМ!$D$34:$D$777,СВЦЭМ!$A$34:$A$777,$A74,СВЦЭМ!$B$34:$B$777,I$47)+'СЕТ СН'!$G$11+СВЦЭМ!$D$10+'СЕТ СН'!$G$6-'СЕТ СН'!$G$23</f>
        <v>1248.7904711800002</v>
      </c>
      <c r="J74" s="37">
        <f>SUMIFS(СВЦЭМ!$D$34:$D$777,СВЦЭМ!$A$34:$A$777,$A74,СВЦЭМ!$B$34:$B$777,J$47)+'СЕТ СН'!$G$11+СВЦЭМ!$D$10+'СЕТ СН'!$G$6-'СЕТ СН'!$G$23</f>
        <v>1191.9626594700001</v>
      </c>
      <c r="K74" s="37">
        <f>SUMIFS(СВЦЭМ!$D$34:$D$777,СВЦЭМ!$A$34:$A$777,$A74,СВЦЭМ!$B$34:$B$777,K$47)+'СЕТ СН'!$G$11+СВЦЭМ!$D$10+'СЕТ СН'!$G$6-'СЕТ СН'!$G$23</f>
        <v>1105.93400726</v>
      </c>
      <c r="L74" s="37">
        <f>SUMIFS(СВЦЭМ!$D$34:$D$777,СВЦЭМ!$A$34:$A$777,$A74,СВЦЭМ!$B$34:$B$777,L$47)+'СЕТ СН'!$G$11+СВЦЭМ!$D$10+'СЕТ СН'!$G$6-'СЕТ СН'!$G$23</f>
        <v>1042.02635689</v>
      </c>
      <c r="M74" s="37">
        <f>SUMIFS(СВЦЭМ!$D$34:$D$777,СВЦЭМ!$A$34:$A$777,$A74,СВЦЭМ!$B$34:$B$777,M$47)+'СЕТ СН'!$G$11+СВЦЭМ!$D$10+'СЕТ СН'!$G$6-'СЕТ СН'!$G$23</f>
        <v>1025.7396267899999</v>
      </c>
      <c r="N74" s="37">
        <f>SUMIFS(СВЦЭМ!$D$34:$D$777,СВЦЭМ!$A$34:$A$777,$A74,СВЦЭМ!$B$34:$B$777,N$47)+'СЕТ СН'!$G$11+СВЦЭМ!$D$10+'СЕТ СН'!$G$6-'СЕТ СН'!$G$23</f>
        <v>1022.33509761</v>
      </c>
      <c r="O74" s="37">
        <f>SUMIFS(СВЦЭМ!$D$34:$D$777,СВЦЭМ!$A$34:$A$777,$A74,СВЦЭМ!$B$34:$B$777,O$47)+'СЕТ СН'!$G$11+СВЦЭМ!$D$10+'СЕТ СН'!$G$6-'СЕТ СН'!$G$23</f>
        <v>1015.2698921000001</v>
      </c>
      <c r="P74" s="37">
        <f>SUMIFS(СВЦЭМ!$D$34:$D$777,СВЦЭМ!$A$34:$A$777,$A74,СВЦЭМ!$B$34:$B$777,P$47)+'СЕТ СН'!$G$11+СВЦЭМ!$D$10+'СЕТ СН'!$G$6-'СЕТ СН'!$G$23</f>
        <v>1016.6040788800001</v>
      </c>
      <c r="Q74" s="37">
        <f>SUMIFS(СВЦЭМ!$D$34:$D$777,СВЦЭМ!$A$34:$A$777,$A74,СВЦЭМ!$B$34:$B$777,Q$47)+'СЕТ СН'!$G$11+СВЦЭМ!$D$10+'СЕТ СН'!$G$6-'СЕТ СН'!$G$23</f>
        <v>1018.02816949</v>
      </c>
      <c r="R74" s="37">
        <f>SUMIFS(СВЦЭМ!$D$34:$D$777,СВЦЭМ!$A$34:$A$777,$A74,СВЦЭМ!$B$34:$B$777,R$47)+'СЕТ СН'!$G$11+СВЦЭМ!$D$10+'СЕТ СН'!$G$6-'СЕТ СН'!$G$23</f>
        <v>1012.1571297600001</v>
      </c>
      <c r="S74" s="37">
        <f>SUMIFS(СВЦЭМ!$D$34:$D$777,СВЦЭМ!$A$34:$A$777,$A74,СВЦЭМ!$B$34:$B$777,S$47)+'СЕТ СН'!$G$11+СВЦЭМ!$D$10+'СЕТ СН'!$G$6-'СЕТ СН'!$G$23</f>
        <v>1018.6606872500001</v>
      </c>
      <c r="T74" s="37">
        <f>SUMIFS(СВЦЭМ!$D$34:$D$777,СВЦЭМ!$A$34:$A$777,$A74,СВЦЭМ!$B$34:$B$777,T$47)+'СЕТ СН'!$G$11+СВЦЭМ!$D$10+'СЕТ СН'!$G$6-'СЕТ СН'!$G$23</f>
        <v>1051.6195921799999</v>
      </c>
      <c r="U74" s="37">
        <f>SUMIFS(СВЦЭМ!$D$34:$D$777,СВЦЭМ!$A$34:$A$777,$A74,СВЦЭМ!$B$34:$B$777,U$47)+'СЕТ СН'!$G$11+СВЦЭМ!$D$10+'СЕТ СН'!$G$6-'СЕТ СН'!$G$23</f>
        <v>1066.10445144</v>
      </c>
      <c r="V74" s="37">
        <f>SUMIFS(СВЦЭМ!$D$34:$D$777,СВЦЭМ!$A$34:$A$777,$A74,СВЦЭМ!$B$34:$B$777,V$47)+'СЕТ СН'!$G$11+СВЦЭМ!$D$10+'СЕТ СН'!$G$6-'СЕТ СН'!$G$23</f>
        <v>1056.20483539</v>
      </c>
      <c r="W74" s="37">
        <f>SUMIFS(СВЦЭМ!$D$34:$D$777,СВЦЭМ!$A$34:$A$777,$A74,СВЦЭМ!$B$34:$B$777,W$47)+'СЕТ СН'!$G$11+СВЦЭМ!$D$10+'СЕТ СН'!$G$6-'СЕТ СН'!$G$23</f>
        <v>1086.97937372</v>
      </c>
      <c r="X74" s="37">
        <f>SUMIFS(СВЦЭМ!$D$34:$D$777,СВЦЭМ!$A$34:$A$777,$A74,СВЦЭМ!$B$34:$B$777,X$47)+'СЕТ СН'!$G$11+СВЦЭМ!$D$10+'СЕТ СН'!$G$6-'СЕТ СН'!$G$23</f>
        <v>1141.2617659500002</v>
      </c>
      <c r="Y74" s="37">
        <f>SUMIFS(СВЦЭМ!$D$34:$D$777,СВЦЭМ!$A$34:$A$777,$A74,СВЦЭМ!$B$34:$B$777,Y$47)+'СЕТ СН'!$G$11+СВЦЭМ!$D$10+'СЕТ СН'!$G$6-'СЕТ СН'!$G$23</f>
        <v>1213.5966119</v>
      </c>
    </row>
    <row r="75" spans="1:26" ht="15.75" x14ac:dyDescent="0.2">
      <c r="A75" s="36">
        <f t="shared" si="1"/>
        <v>43036</v>
      </c>
      <c r="B75" s="37">
        <f>SUMIFS(СВЦЭМ!$D$34:$D$777,СВЦЭМ!$A$34:$A$777,$A75,СВЦЭМ!$B$34:$B$777,B$47)+'СЕТ СН'!$G$11+СВЦЭМ!$D$10+'СЕТ СН'!$G$6-'СЕТ СН'!$G$23</f>
        <v>1302.8174131600001</v>
      </c>
      <c r="C75" s="37">
        <f>SUMIFS(СВЦЭМ!$D$34:$D$777,СВЦЭМ!$A$34:$A$777,$A75,СВЦЭМ!$B$34:$B$777,C$47)+'СЕТ СН'!$G$11+СВЦЭМ!$D$10+'СЕТ СН'!$G$6-'СЕТ СН'!$G$23</f>
        <v>1305.0243745100001</v>
      </c>
      <c r="D75" s="37">
        <f>SUMIFS(СВЦЭМ!$D$34:$D$777,СВЦЭМ!$A$34:$A$777,$A75,СВЦЭМ!$B$34:$B$777,D$47)+'СЕТ СН'!$G$11+СВЦЭМ!$D$10+'СЕТ СН'!$G$6-'СЕТ СН'!$G$23</f>
        <v>1334.62197657</v>
      </c>
      <c r="E75" s="37">
        <f>SUMIFS(СВЦЭМ!$D$34:$D$777,СВЦЭМ!$A$34:$A$777,$A75,СВЦЭМ!$B$34:$B$777,E$47)+'СЕТ СН'!$G$11+СВЦЭМ!$D$10+'СЕТ СН'!$G$6-'СЕТ СН'!$G$23</f>
        <v>1329.6765376600001</v>
      </c>
      <c r="F75" s="37">
        <f>SUMIFS(СВЦЭМ!$D$34:$D$777,СВЦЭМ!$A$34:$A$777,$A75,СВЦЭМ!$B$34:$B$777,F$47)+'СЕТ СН'!$G$11+СВЦЭМ!$D$10+'СЕТ СН'!$G$6-'СЕТ СН'!$G$23</f>
        <v>1330.94550482</v>
      </c>
      <c r="G75" s="37">
        <f>SUMIFS(СВЦЭМ!$D$34:$D$777,СВЦЭМ!$A$34:$A$777,$A75,СВЦЭМ!$B$34:$B$777,G$47)+'СЕТ СН'!$G$11+СВЦЭМ!$D$10+'СЕТ СН'!$G$6-'СЕТ СН'!$G$23</f>
        <v>1326.7337318100001</v>
      </c>
      <c r="H75" s="37">
        <f>SUMIFS(СВЦЭМ!$D$34:$D$777,СВЦЭМ!$A$34:$A$777,$A75,СВЦЭМ!$B$34:$B$777,H$47)+'СЕТ СН'!$G$11+СВЦЭМ!$D$10+'СЕТ СН'!$G$6-'СЕТ СН'!$G$23</f>
        <v>1310.27778657</v>
      </c>
      <c r="I75" s="37">
        <f>SUMIFS(СВЦЭМ!$D$34:$D$777,СВЦЭМ!$A$34:$A$777,$A75,СВЦЭМ!$B$34:$B$777,I$47)+'СЕТ СН'!$G$11+СВЦЭМ!$D$10+'СЕТ СН'!$G$6-'СЕТ СН'!$G$23</f>
        <v>1248.4144220000001</v>
      </c>
      <c r="J75" s="37">
        <f>SUMIFS(СВЦЭМ!$D$34:$D$777,СВЦЭМ!$A$34:$A$777,$A75,СВЦЭМ!$B$34:$B$777,J$47)+'СЕТ СН'!$G$11+СВЦЭМ!$D$10+'СЕТ СН'!$G$6-'СЕТ СН'!$G$23</f>
        <v>1162.3099749</v>
      </c>
      <c r="K75" s="37">
        <f>SUMIFS(СВЦЭМ!$D$34:$D$777,СВЦЭМ!$A$34:$A$777,$A75,СВЦЭМ!$B$34:$B$777,K$47)+'СЕТ СН'!$G$11+СВЦЭМ!$D$10+'СЕТ СН'!$G$6-'СЕТ СН'!$G$23</f>
        <v>1108.81836417</v>
      </c>
      <c r="L75" s="37">
        <f>SUMIFS(СВЦЭМ!$D$34:$D$777,СВЦЭМ!$A$34:$A$777,$A75,СВЦЭМ!$B$34:$B$777,L$47)+'СЕТ СН'!$G$11+СВЦЭМ!$D$10+'СЕТ СН'!$G$6-'СЕТ СН'!$G$23</f>
        <v>1056.88336957</v>
      </c>
      <c r="M75" s="37">
        <f>SUMIFS(СВЦЭМ!$D$34:$D$777,СВЦЭМ!$A$34:$A$777,$A75,СВЦЭМ!$B$34:$B$777,M$47)+'СЕТ СН'!$G$11+СВЦЭМ!$D$10+'СЕТ СН'!$G$6-'СЕТ СН'!$G$23</f>
        <v>1048.40746438</v>
      </c>
      <c r="N75" s="37">
        <f>SUMIFS(СВЦЭМ!$D$34:$D$777,СВЦЭМ!$A$34:$A$777,$A75,СВЦЭМ!$B$34:$B$777,N$47)+'СЕТ СН'!$G$11+СВЦЭМ!$D$10+'СЕТ СН'!$G$6-'СЕТ СН'!$G$23</f>
        <v>1038.4872532200002</v>
      </c>
      <c r="O75" s="37">
        <f>SUMIFS(СВЦЭМ!$D$34:$D$777,СВЦЭМ!$A$34:$A$777,$A75,СВЦЭМ!$B$34:$B$777,O$47)+'СЕТ СН'!$G$11+СВЦЭМ!$D$10+'СЕТ СН'!$G$6-'СЕТ СН'!$G$23</f>
        <v>1029.49520052</v>
      </c>
      <c r="P75" s="37">
        <f>SUMIFS(СВЦЭМ!$D$34:$D$777,СВЦЭМ!$A$34:$A$777,$A75,СВЦЭМ!$B$34:$B$777,P$47)+'СЕТ СН'!$G$11+СВЦЭМ!$D$10+'СЕТ СН'!$G$6-'СЕТ СН'!$G$23</f>
        <v>1044.50527259</v>
      </c>
      <c r="Q75" s="37">
        <f>SUMIFS(СВЦЭМ!$D$34:$D$777,СВЦЭМ!$A$34:$A$777,$A75,СВЦЭМ!$B$34:$B$777,Q$47)+'СЕТ СН'!$G$11+СВЦЭМ!$D$10+'СЕТ СН'!$G$6-'СЕТ СН'!$G$23</f>
        <v>1050.8068388300001</v>
      </c>
      <c r="R75" s="37">
        <f>SUMIFS(СВЦЭМ!$D$34:$D$777,СВЦЭМ!$A$34:$A$777,$A75,СВЦЭМ!$B$34:$B$777,R$47)+'СЕТ СН'!$G$11+СВЦЭМ!$D$10+'СЕТ СН'!$G$6-'СЕТ СН'!$G$23</f>
        <v>1042.9712345400001</v>
      </c>
      <c r="S75" s="37">
        <f>SUMIFS(СВЦЭМ!$D$34:$D$777,СВЦЭМ!$A$34:$A$777,$A75,СВЦЭМ!$B$34:$B$777,S$47)+'СЕТ СН'!$G$11+СВЦЭМ!$D$10+'СЕТ СН'!$G$6-'СЕТ СН'!$G$23</f>
        <v>1057.6209389099999</v>
      </c>
      <c r="T75" s="37">
        <f>SUMIFS(СВЦЭМ!$D$34:$D$777,СВЦЭМ!$A$34:$A$777,$A75,СВЦЭМ!$B$34:$B$777,T$47)+'СЕТ СН'!$G$11+СВЦЭМ!$D$10+'СЕТ СН'!$G$6-'СЕТ СН'!$G$23</f>
        <v>1082.1724619400002</v>
      </c>
      <c r="U75" s="37">
        <f>SUMIFS(СВЦЭМ!$D$34:$D$777,СВЦЭМ!$A$34:$A$777,$A75,СВЦЭМ!$B$34:$B$777,U$47)+'СЕТ СН'!$G$11+СВЦЭМ!$D$10+'СЕТ СН'!$G$6-'СЕТ СН'!$G$23</f>
        <v>1076.8306989299999</v>
      </c>
      <c r="V75" s="37">
        <f>SUMIFS(СВЦЭМ!$D$34:$D$777,СВЦЭМ!$A$34:$A$777,$A75,СВЦЭМ!$B$34:$B$777,V$47)+'СЕТ СН'!$G$11+СВЦЭМ!$D$10+'СЕТ СН'!$G$6-'СЕТ СН'!$G$23</f>
        <v>1050.0545989000002</v>
      </c>
      <c r="W75" s="37">
        <f>SUMIFS(СВЦЭМ!$D$34:$D$777,СВЦЭМ!$A$34:$A$777,$A75,СВЦЭМ!$B$34:$B$777,W$47)+'СЕТ СН'!$G$11+СВЦЭМ!$D$10+'СЕТ СН'!$G$6-'СЕТ СН'!$G$23</f>
        <v>1104.78219186</v>
      </c>
      <c r="X75" s="37">
        <f>SUMIFS(СВЦЭМ!$D$34:$D$777,СВЦЭМ!$A$34:$A$777,$A75,СВЦЭМ!$B$34:$B$777,X$47)+'СЕТ СН'!$G$11+СВЦЭМ!$D$10+'СЕТ СН'!$G$6-'СЕТ СН'!$G$23</f>
        <v>1118.42998567</v>
      </c>
      <c r="Y75" s="37">
        <f>SUMIFS(СВЦЭМ!$D$34:$D$777,СВЦЭМ!$A$34:$A$777,$A75,СВЦЭМ!$B$34:$B$777,Y$47)+'СЕТ СН'!$G$11+СВЦЭМ!$D$10+'СЕТ СН'!$G$6-'СЕТ СН'!$G$23</f>
        <v>1209.18879105</v>
      </c>
    </row>
    <row r="76" spans="1:26" ht="15.75" x14ac:dyDescent="0.2">
      <c r="A76" s="36">
        <f t="shared" si="1"/>
        <v>43037</v>
      </c>
      <c r="B76" s="37">
        <f>SUMIFS(СВЦЭМ!$D$34:$D$777,СВЦЭМ!$A$34:$A$777,$A76,СВЦЭМ!$B$34:$B$777,B$47)+'СЕТ СН'!$G$11+СВЦЭМ!$D$10+'СЕТ СН'!$G$6-'СЕТ СН'!$G$23</f>
        <v>1356.45895397</v>
      </c>
      <c r="C76" s="37">
        <f>SUMIFS(СВЦЭМ!$D$34:$D$777,СВЦЭМ!$A$34:$A$777,$A76,СВЦЭМ!$B$34:$B$777,C$47)+'СЕТ СН'!$G$11+СВЦЭМ!$D$10+'СЕТ СН'!$G$6-'СЕТ СН'!$G$23</f>
        <v>1337.1511878599999</v>
      </c>
      <c r="D76" s="37">
        <f>SUMIFS(СВЦЭМ!$D$34:$D$777,СВЦЭМ!$A$34:$A$777,$A76,СВЦЭМ!$B$34:$B$777,D$47)+'СЕТ СН'!$G$11+СВЦЭМ!$D$10+'СЕТ СН'!$G$6-'СЕТ СН'!$G$23</f>
        <v>1362.94441751</v>
      </c>
      <c r="E76" s="37">
        <f>SUMIFS(СВЦЭМ!$D$34:$D$777,СВЦЭМ!$A$34:$A$777,$A76,СВЦЭМ!$B$34:$B$777,E$47)+'СЕТ СН'!$G$11+СВЦЭМ!$D$10+'СЕТ СН'!$G$6-'СЕТ СН'!$G$23</f>
        <v>1361.6356140800001</v>
      </c>
      <c r="F76" s="37">
        <f>SUMIFS(СВЦЭМ!$D$34:$D$777,СВЦЭМ!$A$34:$A$777,$A76,СВЦЭМ!$B$34:$B$777,F$47)+'СЕТ СН'!$G$11+СВЦЭМ!$D$10+'СЕТ СН'!$G$6-'СЕТ СН'!$G$23</f>
        <v>1360.1410294699999</v>
      </c>
      <c r="G76" s="37">
        <f>SUMIFS(СВЦЭМ!$D$34:$D$777,СВЦЭМ!$A$34:$A$777,$A76,СВЦЭМ!$B$34:$B$777,G$47)+'СЕТ СН'!$G$11+СВЦЭМ!$D$10+'СЕТ СН'!$G$6-'СЕТ СН'!$G$23</f>
        <v>1363.0901313100001</v>
      </c>
      <c r="H76" s="37">
        <f>SUMIFS(СВЦЭМ!$D$34:$D$777,СВЦЭМ!$A$34:$A$777,$A76,СВЦЭМ!$B$34:$B$777,H$47)+'СЕТ СН'!$G$11+СВЦЭМ!$D$10+'СЕТ СН'!$G$6-'СЕТ СН'!$G$23</f>
        <v>1373.004934</v>
      </c>
      <c r="I76" s="37">
        <f>SUMIFS(СВЦЭМ!$D$34:$D$777,СВЦЭМ!$A$34:$A$777,$A76,СВЦЭМ!$B$34:$B$777,I$47)+'СЕТ СН'!$G$11+СВЦЭМ!$D$10+'СЕТ СН'!$G$6-'СЕТ СН'!$G$23</f>
        <v>1367.41724924</v>
      </c>
      <c r="J76" s="37">
        <f>SUMIFS(СВЦЭМ!$D$34:$D$777,СВЦЭМ!$A$34:$A$777,$A76,СВЦЭМ!$B$34:$B$777,J$47)+'СЕТ СН'!$G$11+СВЦЭМ!$D$10+'СЕТ СН'!$G$6-'СЕТ СН'!$G$23</f>
        <v>1252.29641294</v>
      </c>
      <c r="K76" s="37">
        <f>SUMIFS(СВЦЭМ!$D$34:$D$777,СВЦЭМ!$A$34:$A$777,$A76,СВЦЭМ!$B$34:$B$777,K$47)+'СЕТ СН'!$G$11+СВЦЭМ!$D$10+'СЕТ СН'!$G$6-'СЕТ СН'!$G$23</f>
        <v>1132.86992362</v>
      </c>
      <c r="L76" s="37">
        <f>SUMIFS(СВЦЭМ!$D$34:$D$777,СВЦЭМ!$A$34:$A$777,$A76,СВЦЭМ!$B$34:$B$777,L$47)+'СЕТ СН'!$G$11+СВЦЭМ!$D$10+'СЕТ СН'!$G$6-'СЕТ СН'!$G$23</f>
        <v>1032.97678969</v>
      </c>
      <c r="M76" s="37">
        <f>SUMIFS(СВЦЭМ!$D$34:$D$777,СВЦЭМ!$A$34:$A$777,$A76,СВЦЭМ!$B$34:$B$777,M$47)+'СЕТ СН'!$G$11+СВЦЭМ!$D$10+'СЕТ СН'!$G$6-'СЕТ СН'!$G$23</f>
        <v>991.0637703299999</v>
      </c>
      <c r="N76" s="37">
        <f>SUMIFS(СВЦЭМ!$D$34:$D$777,СВЦЭМ!$A$34:$A$777,$A76,СВЦЭМ!$B$34:$B$777,N$47)+'СЕТ СН'!$G$11+СВЦЭМ!$D$10+'СЕТ СН'!$G$6-'СЕТ СН'!$G$23</f>
        <v>999.55593077000003</v>
      </c>
      <c r="O76" s="37">
        <f>SUMIFS(СВЦЭМ!$D$34:$D$777,СВЦЭМ!$A$34:$A$777,$A76,СВЦЭМ!$B$34:$B$777,O$47)+'СЕТ СН'!$G$11+СВЦЭМ!$D$10+'СЕТ СН'!$G$6-'СЕТ СН'!$G$23</f>
        <v>1014.2271001300001</v>
      </c>
      <c r="P76" s="37">
        <f>SUMIFS(СВЦЭМ!$D$34:$D$777,СВЦЭМ!$A$34:$A$777,$A76,СВЦЭМ!$B$34:$B$777,P$47)+'СЕТ СН'!$G$11+СВЦЭМ!$D$10+'СЕТ СН'!$G$6-'СЕТ СН'!$G$23</f>
        <v>1070.84670794</v>
      </c>
      <c r="Q76" s="37">
        <f>SUMIFS(СВЦЭМ!$D$34:$D$777,СВЦЭМ!$A$34:$A$777,$A76,СВЦЭМ!$B$34:$B$777,Q$47)+'СЕТ СН'!$G$11+СВЦЭМ!$D$10+'СЕТ СН'!$G$6-'СЕТ СН'!$G$23</f>
        <v>1062.9349154700001</v>
      </c>
      <c r="R76" s="37">
        <f>SUMIFS(СВЦЭМ!$D$34:$D$777,СВЦЭМ!$A$34:$A$777,$A76,СВЦЭМ!$B$34:$B$777,R$47)+'СЕТ СН'!$G$11+СВЦЭМ!$D$10+'СЕТ СН'!$G$6-'СЕТ СН'!$G$23</f>
        <v>1058.83915686</v>
      </c>
      <c r="S76" s="37">
        <f>SUMIFS(СВЦЭМ!$D$34:$D$777,СВЦЭМ!$A$34:$A$777,$A76,СВЦЭМ!$B$34:$B$777,S$47)+'СЕТ СН'!$G$11+СВЦЭМ!$D$10+'СЕТ СН'!$G$6-'СЕТ СН'!$G$23</f>
        <v>1069.0921255600001</v>
      </c>
      <c r="T76" s="37">
        <f>SUMIFS(СВЦЭМ!$D$34:$D$777,СВЦЭМ!$A$34:$A$777,$A76,СВЦЭМ!$B$34:$B$777,T$47)+'СЕТ СН'!$G$11+СВЦЭМ!$D$10+'СЕТ СН'!$G$6-'СЕТ СН'!$G$23</f>
        <v>1002.21258233</v>
      </c>
      <c r="U76" s="37">
        <f>SUMIFS(СВЦЭМ!$D$34:$D$777,СВЦЭМ!$A$34:$A$777,$A76,СВЦЭМ!$B$34:$B$777,U$47)+'СЕТ СН'!$G$11+СВЦЭМ!$D$10+'СЕТ СН'!$G$6-'СЕТ СН'!$G$23</f>
        <v>1000.28391358</v>
      </c>
      <c r="V76" s="37">
        <f>SUMIFS(СВЦЭМ!$D$34:$D$777,СВЦЭМ!$A$34:$A$777,$A76,СВЦЭМ!$B$34:$B$777,V$47)+'СЕТ СН'!$G$11+СВЦЭМ!$D$10+'СЕТ СН'!$G$6-'СЕТ СН'!$G$23</f>
        <v>1024.4428352899999</v>
      </c>
      <c r="W76" s="37">
        <f>SUMIFS(СВЦЭМ!$D$34:$D$777,СВЦЭМ!$A$34:$A$777,$A76,СВЦЭМ!$B$34:$B$777,W$47)+'СЕТ СН'!$G$11+СВЦЭМ!$D$10+'СЕТ СН'!$G$6-'СЕТ СН'!$G$23</f>
        <v>1112.5583123599999</v>
      </c>
      <c r="X76" s="37">
        <f>SUMIFS(СВЦЭМ!$D$34:$D$777,СВЦЭМ!$A$34:$A$777,$A76,СВЦЭМ!$B$34:$B$777,X$47)+'СЕТ СН'!$G$11+СВЦЭМ!$D$10+'СЕТ СН'!$G$6-'СЕТ СН'!$G$23</f>
        <v>1229.7062974</v>
      </c>
      <c r="Y76" s="37">
        <f>SUMIFS(СВЦЭМ!$D$34:$D$777,СВЦЭМ!$A$34:$A$777,$A76,СВЦЭМ!$B$34:$B$777,Y$47)+'СЕТ СН'!$G$11+СВЦЭМ!$D$10+'СЕТ СН'!$G$6-'СЕТ СН'!$G$23</f>
        <v>1314.36263852</v>
      </c>
    </row>
    <row r="77" spans="1:26" ht="15.75" x14ac:dyDescent="0.2">
      <c r="A77" s="36">
        <f t="shared" si="1"/>
        <v>43038</v>
      </c>
      <c r="B77" s="37">
        <f>SUMIFS(СВЦЭМ!$D$34:$D$777,СВЦЭМ!$A$34:$A$777,$A77,СВЦЭМ!$B$34:$B$777,B$47)+'СЕТ СН'!$G$11+СВЦЭМ!$D$10+'СЕТ СН'!$G$6-'СЕТ СН'!$G$23</f>
        <v>1258.3628354499999</v>
      </c>
      <c r="C77" s="37">
        <f>SUMIFS(СВЦЭМ!$D$34:$D$777,СВЦЭМ!$A$34:$A$777,$A77,СВЦЭМ!$B$34:$B$777,C$47)+'СЕТ СН'!$G$11+СВЦЭМ!$D$10+'СЕТ СН'!$G$6-'СЕТ СН'!$G$23</f>
        <v>1235.3526887100002</v>
      </c>
      <c r="D77" s="37">
        <f>SUMIFS(СВЦЭМ!$D$34:$D$777,СВЦЭМ!$A$34:$A$777,$A77,СВЦЭМ!$B$34:$B$777,D$47)+'СЕТ СН'!$G$11+СВЦЭМ!$D$10+'СЕТ СН'!$G$6-'СЕТ СН'!$G$23</f>
        <v>1223.2276429799999</v>
      </c>
      <c r="E77" s="37">
        <f>SUMIFS(СВЦЭМ!$D$34:$D$777,СВЦЭМ!$A$34:$A$777,$A77,СВЦЭМ!$B$34:$B$777,E$47)+'СЕТ СН'!$G$11+СВЦЭМ!$D$10+'СЕТ СН'!$G$6-'СЕТ СН'!$G$23</f>
        <v>1258.04931276</v>
      </c>
      <c r="F77" s="37">
        <f>SUMIFS(СВЦЭМ!$D$34:$D$777,СВЦЭМ!$A$34:$A$777,$A77,СВЦЭМ!$B$34:$B$777,F$47)+'СЕТ СН'!$G$11+СВЦЭМ!$D$10+'СЕТ СН'!$G$6-'СЕТ СН'!$G$23</f>
        <v>1219.2301097499999</v>
      </c>
      <c r="G77" s="37">
        <f>SUMIFS(СВЦЭМ!$D$34:$D$777,СВЦЭМ!$A$34:$A$777,$A77,СВЦЭМ!$B$34:$B$777,G$47)+'СЕТ СН'!$G$11+СВЦЭМ!$D$10+'СЕТ СН'!$G$6-'СЕТ СН'!$G$23</f>
        <v>1234.7446060299999</v>
      </c>
      <c r="H77" s="37">
        <f>SUMIFS(СВЦЭМ!$D$34:$D$777,СВЦЭМ!$A$34:$A$777,$A77,СВЦЭМ!$B$34:$B$777,H$47)+'СЕТ СН'!$G$11+СВЦЭМ!$D$10+'СЕТ СН'!$G$6-'СЕТ СН'!$G$23</f>
        <v>1258.8676661900001</v>
      </c>
      <c r="I77" s="37">
        <f>SUMIFS(СВЦЭМ!$D$34:$D$777,СВЦЭМ!$A$34:$A$777,$A77,СВЦЭМ!$B$34:$B$777,I$47)+'СЕТ СН'!$G$11+СВЦЭМ!$D$10+'СЕТ СН'!$G$6-'СЕТ СН'!$G$23</f>
        <v>1251.1205081600001</v>
      </c>
      <c r="J77" s="37">
        <f>SUMIFS(СВЦЭМ!$D$34:$D$777,СВЦЭМ!$A$34:$A$777,$A77,СВЦЭМ!$B$34:$B$777,J$47)+'СЕТ СН'!$G$11+СВЦЭМ!$D$10+'СЕТ СН'!$G$6-'СЕТ СН'!$G$23</f>
        <v>1189.9928931100001</v>
      </c>
      <c r="K77" s="37">
        <f>SUMIFS(СВЦЭМ!$D$34:$D$777,СВЦЭМ!$A$34:$A$777,$A77,СВЦЭМ!$B$34:$B$777,K$47)+'СЕТ СН'!$G$11+СВЦЭМ!$D$10+'СЕТ СН'!$G$6-'СЕТ СН'!$G$23</f>
        <v>1091.66791876</v>
      </c>
      <c r="L77" s="37">
        <f>SUMIFS(СВЦЭМ!$D$34:$D$777,СВЦЭМ!$A$34:$A$777,$A77,СВЦЭМ!$B$34:$B$777,L$47)+'СЕТ СН'!$G$11+СВЦЭМ!$D$10+'СЕТ СН'!$G$6-'СЕТ СН'!$G$23</f>
        <v>1067.7927406200001</v>
      </c>
      <c r="M77" s="37">
        <f>SUMIFS(СВЦЭМ!$D$34:$D$777,СВЦЭМ!$A$34:$A$777,$A77,СВЦЭМ!$B$34:$B$777,M$47)+'СЕТ СН'!$G$11+СВЦЭМ!$D$10+'СЕТ СН'!$G$6-'СЕТ СН'!$G$23</f>
        <v>1066.2094859600002</v>
      </c>
      <c r="N77" s="37">
        <f>SUMIFS(СВЦЭМ!$D$34:$D$777,СВЦЭМ!$A$34:$A$777,$A77,СВЦЭМ!$B$34:$B$777,N$47)+'СЕТ СН'!$G$11+СВЦЭМ!$D$10+'СЕТ СН'!$G$6-'СЕТ СН'!$G$23</f>
        <v>1054.4487013200001</v>
      </c>
      <c r="O77" s="37">
        <f>SUMIFS(СВЦЭМ!$D$34:$D$777,СВЦЭМ!$A$34:$A$777,$A77,СВЦЭМ!$B$34:$B$777,O$47)+'СЕТ СН'!$G$11+СВЦЭМ!$D$10+'СЕТ СН'!$G$6-'СЕТ СН'!$G$23</f>
        <v>1049.4330046499999</v>
      </c>
      <c r="P77" s="37">
        <f>SUMIFS(СВЦЭМ!$D$34:$D$777,СВЦЭМ!$A$34:$A$777,$A77,СВЦЭМ!$B$34:$B$777,P$47)+'СЕТ СН'!$G$11+СВЦЭМ!$D$10+'СЕТ СН'!$G$6-'СЕТ СН'!$G$23</f>
        <v>1040.7808128699999</v>
      </c>
      <c r="Q77" s="37">
        <f>SUMIFS(СВЦЭМ!$D$34:$D$777,СВЦЭМ!$A$34:$A$777,$A77,СВЦЭМ!$B$34:$B$777,Q$47)+'СЕТ СН'!$G$11+СВЦЭМ!$D$10+'СЕТ СН'!$G$6-'СЕТ СН'!$G$23</f>
        <v>1033.70203924</v>
      </c>
      <c r="R77" s="37">
        <f>SUMIFS(СВЦЭМ!$D$34:$D$777,СВЦЭМ!$A$34:$A$777,$A77,СВЦЭМ!$B$34:$B$777,R$47)+'СЕТ СН'!$G$11+СВЦЭМ!$D$10+'СЕТ СН'!$G$6-'СЕТ СН'!$G$23</f>
        <v>1027.9014041600001</v>
      </c>
      <c r="S77" s="37">
        <f>SUMIFS(СВЦЭМ!$D$34:$D$777,СВЦЭМ!$A$34:$A$777,$A77,СВЦЭМ!$B$34:$B$777,S$47)+'СЕТ СН'!$G$11+СВЦЭМ!$D$10+'СЕТ СН'!$G$6-'СЕТ СН'!$G$23</f>
        <v>1039.2645273100002</v>
      </c>
      <c r="T77" s="37">
        <f>SUMIFS(СВЦЭМ!$D$34:$D$777,СВЦЭМ!$A$34:$A$777,$A77,СВЦЭМ!$B$34:$B$777,T$47)+'СЕТ СН'!$G$11+СВЦЭМ!$D$10+'СЕТ СН'!$G$6-'СЕТ СН'!$G$23</f>
        <v>1045.18199703</v>
      </c>
      <c r="U77" s="37">
        <f>SUMIFS(СВЦЭМ!$D$34:$D$777,СВЦЭМ!$A$34:$A$777,$A77,СВЦЭМ!$B$34:$B$777,U$47)+'СЕТ СН'!$G$11+СВЦЭМ!$D$10+'СЕТ СН'!$G$6-'СЕТ СН'!$G$23</f>
        <v>983.13820747999989</v>
      </c>
      <c r="V77" s="37">
        <f>SUMIFS(СВЦЭМ!$D$34:$D$777,СВЦЭМ!$A$34:$A$777,$A77,СВЦЭМ!$B$34:$B$777,V$47)+'СЕТ СН'!$G$11+СВЦЭМ!$D$10+'СЕТ СН'!$G$6-'СЕТ СН'!$G$23</f>
        <v>1008.76548078</v>
      </c>
      <c r="W77" s="37">
        <f>SUMIFS(СВЦЭМ!$D$34:$D$777,СВЦЭМ!$A$34:$A$777,$A77,СВЦЭМ!$B$34:$B$777,W$47)+'СЕТ СН'!$G$11+СВЦЭМ!$D$10+'СЕТ СН'!$G$6-'СЕТ СН'!$G$23</f>
        <v>1069.0454528</v>
      </c>
      <c r="X77" s="37">
        <f>SUMIFS(СВЦЭМ!$D$34:$D$777,СВЦЭМ!$A$34:$A$777,$A77,СВЦЭМ!$B$34:$B$777,X$47)+'СЕТ СН'!$G$11+СВЦЭМ!$D$10+'СЕТ СН'!$G$6-'СЕТ СН'!$G$23</f>
        <v>1117.5022785400001</v>
      </c>
      <c r="Y77" s="37">
        <f>SUMIFS(СВЦЭМ!$D$34:$D$777,СВЦЭМ!$A$34:$A$777,$A77,СВЦЭМ!$B$34:$B$777,Y$47)+'СЕТ СН'!$G$11+СВЦЭМ!$D$10+'СЕТ СН'!$G$6-'СЕТ СН'!$G$23</f>
        <v>1166.7030863499999</v>
      </c>
    </row>
    <row r="78" spans="1:26" ht="15.75" x14ac:dyDescent="0.2">
      <c r="A78" s="36">
        <f t="shared" si="1"/>
        <v>43039</v>
      </c>
      <c r="B78" s="37">
        <f>SUMIFS(СВЦЭМ!$D$34:$D$777,СВЦЭМ!$A$34:$A$777,$A78,СВЦЭМ!$B$34:$B$777,B$47)+'СЕТ СН'!$G$11+СВЦЭМ!$D$10+'СЕТ СН'!$G$6-'СЕТ СН'!$G$23</f>
        <v>1299.2769388900001</v>
      </c>
      <c r="C78" s="37">
        <f>SUMIFS(СВЦЭМ!$D$34:$D$777,СВЦЭМ!$A$34:$A$777,$A78,СВЦЭМ!$B$34:$B$777,C$47)+'СЕТ СН'!$G$11+СВЦЭМ!$D$10+'СЕТ СН'!$G$6-'СЕТ СН'!$G$23</f>
        <v>1280.70537064</v>
      </c>
      <c r="D78" s="37">
        <f>SUMIFS(СВЦЭМ!$D$34:$D$777,СВЦЭМ!$A$34:$A$777,$A78,СВЦЭМ!$B$34:$B$777,D$47)+'СЕТ СН'!$G$11+СВЦЭМ!$D$10+'СЕТ СН'!$G$6-'СЕТ СН'!$G$23</f>
        <v>1327.9762436999999</v>
      </c>
      <c r="E78" s="37">
        <f>SUMIFS(СВЦЭМ!$D$34:$D$777,СВЦЭМ!$A$34:$A$777,$A78,СВЦЭМ!$B$34:$B$777,E$47)+'СЕТ СН'!$G$11+СВЦЭМ!$D$10+'СЕТ СН'!$G$6-'СЕТ СН'!$G$23</f>
        <v>1349.1124675000001</v>
      </c>
      <c r="F78" s="37">
        <f>SUMIFS(СВЦЭМ!$D$34:$D$777,СВЦЭМ!$A$34:$A$777,$A78,СВЦЭМ!$B$34:$B$777,F$47)+'СЕТ СН'!$G$11+СВЦЭМ!$D$10+'СЕТ СН'!$G$6-'СЕТ СН'!$G$23</f>
        <v>1350.51690242</v>
      </c>
      <c r="G78" s="37">
        <f>SUMIFS(СВЦЭМ!$D$34:$D$777,СВЦЭМ!$A$34:$A$777,$A78,СВЦЭМ!$B$34:$B$777,G$47)+'СЕТ СН'!$G$11+СВЦЭМ!$D$10+'СЕТ СН'!$G$6-'СЕТ СН'!$G$23</f>
        <v>1317.8865019</v>
      </c>
      <c r="H78" s="37">
        <f>SUMIFS(СВЦЭМ!$D$34:$D$777,СВЦЭМ!$A$34:$A$777,$A78,СВЦЭМ!$B$34:$B$777,H$47)+'СЕТ СН'!$G$11+СВЦЭМ!$D$10+'СЕТ СН'!$G$6-'СЕТ СН'!$G$23</f>
        <v>1268.01466908</v>
      </c>
      <c r="I78" s="37">
        <f>SUMIFS(СВЦЭМ!$D$34:$D$777,СВЦЭМ!$A$34:$A$777,$A78,СВЦЭМ!$B$34:$B$777,I$47)+'СЕТ СН'!$G$11+СВЦЭМ!$D$10+'СЕТ СН'!$G$6-'СЕТ СН'!$G$23</f>
        <v>1288.7434598100001</v>
      </c>
      <c r="J78" s="37">
        <f>SUMIFS(СВЦЭМ!$D$34:$D$777,СВЦЭМ!$A$34:$A$777,$A78,СВЦЭМ!$B$34:$B$777,J$47)+'СЕТ СН'!$G$11+СВЦЭМ!$D$10+'СЕТ СН'!$G$6-'СЕТ СН'!$G$23</f>
        <v>1232.9562713999999</v>
      </c>
      <c r="K78" s="37">
        <f>SUMIFS(СВЦЭМ!$D$34:$D$777,СВЦЭМ!$A$34:$A$777,$A78,СВЦЭМ!$B$34:$B$777,K$47)+'СЕТ СН'!$G$11+СВЦЭМ!$D$10+'СЕТ СН'!$G$6-'СЕТ СН'!$G$23</f>
        <v>1142.4170112100001</v>
      </c>
      <c r="L78" s="37">
        <f>SUMIFS(СВЦЭМ!$D$34:$D$777,СВЦЭМ!$A$34:$A$777,$A78,СВЦЭМ!$B$34:$B$777,L$47)+'СЕТ СН'!$G$11+СВЦЭМ!$D$10+'СЕТ СН'!$G$6-'СЕТ СН'!$G$23</f>
        <v>1093.61260189</v>
      </c>
      <c r="M78" s="37">
        <f>SUMIFS(СВЦЭМ!$D$34:$D$777,СВЦЭМ!$A$34:$A$777,$A78,СВЦЭМ!$B$34:$B$777,M$47)+'СЕТ СН'!$G$11+СВЦЭМ!$D$10+'СЕТ СН'!$G$6-'СЕТ СН'!$G$23</f>
        <v>1093.8511568500001</v>
      </c>
      <c r="N78" s="37">
        <f>SUMIFS(СВЦЭМ!$D$34:$D$777,СВЦЭМ!$A$34:$A$777,$A78,СВЦЭМ!$B$34:$B$777,N$47)+'СЕТ СН'!$G$11+СВЦЭМ!$D$10+'СЕТ СН'!$G$6-'СЕТ СН'!$G$23</f>
        <v>1084.0137645099999</v>
      </c>
      <c r="O78" s="37">
        <f>SUMIFS(СВЦЭМ!$D$34:$D$777,СВЦЭМ!$A$34:$A$777,$A78,СВЦЭМ!$B$34:$B$777,O$47)+'СЕТ СН'!$G$11+СВЦЭМ!$D$10+'СЕТ СН'!$G$6-'СЕТ СН'!$G$23</f>
        <v>1086.92733361</v>
      </c>
      <c r="P78" s="37">
        <f>SUMIFS(СВЦЭМ!$D$34:$D$777,СВЦЭМ!$A$34:$A$777,$A78,СВЦЭМ!$B$34:$B$777,P$47)+'СЕТ СН'!$G$11+СВЦЭМ!$D$10+'СЕТ СН'!$G$6-'СЕТ СН'!$G$23</f>
        <v>1079.83290674</v>
      </c>
      <c r="Q78" s="37">
        <f>SUMIFS(СВЦЭМ!$D$34:$D$777,СВЦЭМ!$A$34:$A$777,$A78,СВЦЭМ!$B$34:$B$777,Q$47)+'СЕТ СН'!$G$11+СВЦЭМ!$D$10+'СЕТ СН'!$G$6-'СЕТ СН'!$G$23</f>
        <v>1078.95135497</v>
      </c>
      <c r="R78" s="37">
        <f>SUMIFS(СВЦЭМ!$D$34:$D$777,СВЦЭМ!$A$34:$A$777,$A78,СВЦЭМ!$B$34:$B$777,R$47)+'СЕТ СН'!$G$11+СВЦЭМ!$D$10+'СЕТ СН'!$G$6-'СЕТ СН'!$G$23</f>
        <v>1069.6748315899999</v>
      </c>
      <c r="S78" s="37">
        <f>SUMIFS(СВЦЭМ!$D$34:$D$777,СВЦЭМ!$A$34:$A$777,$A78,СВЦЭМ!$B$34:$B$777,S$47)+'СЕТ СН'!$G$11+СВЦЭМ!$D$10+'СЕТ СН'!$G$6-'СЕТ СН'!$G$23</f>
        <v>1078.6236325700002</v>
      </c>
      <c r="T78" s="37">
        <f>SUMIFS(СВЦЭМ!$D$34:$D$777,СВЦЭМ!$A$34:$A$777,$A78,СВЦЭМ!$B$34:$B$777,T$47)+'СЕТ СН'!$G$11+СВЦЭМ!$D$10+'СЕТ СН'!$G$6-'СЕТ СН'!$G$23</f>
        <v>1035.9550655400001</v>
      </c>
      <c r="U78" s="37">
        <f>SUMIFS(СВЦЭМ!$D$34:$D$777,СВЦЭМ!$A$34:$A$777,$A78,СВЦЭМ!$B$34:$B$777,U$47)+'СЕТ СН'!$G$11+СВЦЭМ!$D$10+'СЕТ СН'!$G$6-'СЕТ СН'!$G$23</f>
        <v>988.65031738000016</v>
      </c>
      <c r="V78" s="37">
        <f>SUMIFS(СВЦЭМ!$D$34:$D$777,СВЦЭМ!$A$34:$A$777,$A78,СВЦЭМ!$B$34:$B$777,V$47)+'СЕТ СН'!$G$11+СВЦЭМ!$D$10+'СЕТ СН'!$G$6-'СЕТ СН'!$G$23</f>
        <v>1026.4567027400001</v>
      </c>
      <c r="W78" s="37">
        <f>SUMIFS(СВЦЭМ!$D$34:$D$777,СВЦЭМ!$A$34:$A$777,$A78,СВЦЭМ!$B$34:$B$777,W$47)+'СЕТ СН'!$G$11+СВЦЭМ!$D$10+'СЕТ СН'!$G$6-'СЕТ СН'!$G$23</f>
        <v>1083.7836422400001</v>
      </c>
      <c r="X78" s="37">
        <f>SUMIFS(СВЦЭМ!$D$34:$D$777,СВЦЭМ!$A$34:$A$777,$A78,СВЦЭМ!$B$34:$B$777,X$47)+'СЕТ СН'!$G$11+СВЦЭМ!$D$10+'СЕТ СН'!$G$6-'СЕТ СН'!$G$23</f>
        <v>1147.50017585</v>
      </c>
      <c r="Y78" s="37">
        <f>SUMIFS(СВЦЭМ!$D$34:$D$777,СВЦЭМ!$A$34:$A$777,$A78,СВЦЭМ!$B$34:$B$777,Y$47)+'СЕТ СН'!$G$11+СВЦЭМ!$D$10+'СЕТ СН'!$G$6-'СЕТ СН'!$G$23</f>
        <v>1219.2976558600001</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01.10.2017</v>
      </c>
      <c r="B84" s="37">
        <f>SUMIFS(СВЦЭМ!$D$34:$D$777,СВЦЭМ!$A$34:$A$777,$A84,СВЦЭМ!$B$34:$B$777,B$83)+'СЕТ СН'!$H$11+СВЦЭМ!$D$10+'СЕТ СН'!$H$6-'СЕТ СН'!$H$23</f>
        <v>1269.5811900100002</v>
      </c>
      <c r="C84" s="37">
        <f>SUMIFS(СВЦЭМ!$D$34:$D$777,СВЦЭМ!$A$34:$A$777,$A84,СВЦЭМ!$B$34:$B$777,C$83)+'СЕТ СН'!$H$11+СВЦЭМ!$D$10+'СЕТ СН'!$H$6-'СЕТ СН'!$H$23</f>
        <v>1388.0204852699999</v>
      </c>
      <c r="D84" s="37">
        <f>SUMIFS(СВЦЭМ!$D$34:$D$777,СВЦЭМ!$A$34:$A$777,$A84,СВЦЭМ!$B$34:$B$777,D$83)+'СЕТ СН'!$H$11+СВЦЭМ!$D$10+'СЕТ СН'!$H$6-'СЕТ СН'!$H$23</f>
        <v>1404.7572373399998</v>
      </c>
      <c r="E84" s="37">
        <f>SUMIFS(СВЦЭМ!$D$34:$D$777,СВЦЭМ!$A$34:$A$777,$A84,СВЦЭМ!$B$34:$B$777,E$83)+'СЕТ СН'!$H$11+СВЦЭМ!$D$10+'СЕТ СН'!$H$6-'СЕТ СН'!$H$23</f>
        <v>1391.5638181999998</v>
      </c>
      <c r="F84" s="37">
        <f>SUMIFS(СВЦЭМ!$D$34:$D$777,СВЦЭМ!$A$34:$A$777,$A84,СВЦЭМ!$B$34:$B$777,F$83)+'СЕТ СН'!$H$11+СВЦЭМ!$D$10+'СЕТ СН'!$H$6-'СЕТ СН'!$H$23</f>
        <v>1400.5915225499998</v>
      </c>
      <c r="G84" s="37">
        <f>SUMIFS(СВЦЭМ!$D$34:$D$777,СВЦЭМ!$A$34:$A$777,$A84,СВЦЭМ!$B$34:$B$777,G$83)+'СЕТ СН'!$H$11+СВЦЭМ!$D$10+'СЕТ СН'!$H$6-'СЕТ СН'!$H$23</f>
        <v>1400.9241279399998</v>
      </c>
      <c r="H84" s="37">
        <f>SUMIFS(СВЦЭМ!$D$34:$D$777,СВЦЭМ!$A$34:$A$777,$A84,СВЦЭМ!$B$34:$B$777,H$83)+'СЕТ СН'!$H$11+СВЦЭМ!$D$10+'СЕТ СН'!$H$6-'СЕТ СН'!$H$23</f>
        <v>1316.3663025599999</v>
      </c>
      <c r="I84" s="37">
        <f>SUMIFS(СВЦЭМ!$D$34:$D$777,СВЦЭМ!$A$34:$A$777,$A84,СВЦЭМ!$B$34:$B$777,I$83)+'СЕТ СН'!$H$11+СВЦЭМ!$D$10+'СЕТ СН'!$H$6-'СЕТ СН'!$H$23</f>
        <v>1227.7740424200001</v>
      </c>
      <c r="J84" s="37">
        <f>SUMIFS(СВЦЭМ!$D$34:$D$777,СВЦЭМ!$A$34:$A$777,$A84,СВЦЭМ!$B$34:$B$777,J$83)+'СЕТ СН'!$H$11+СВЦЭМ!$D$10+'СЕТ СН'!$H$6-'СЕТ СН'!$H$23</f>
        <v>1120.6398119300002</v>
      </c>
      <c r="K84" s="37">
        <f>SUMIFS(СВЦЭМ!$D$34:$D$777,СВЦЭМ!$A$34:$A$777,$A84,СВЦЭМ!$B$34:$B$777,K$83)+'СЕТ СН'!$H$11+СВЦЭМ!$D$10+'СЕТ СН'!$H$6-'СЕТ СН'!$H$23</f>
        <v>1025.5332928100001</v>
      </c>
      <c r="L84" s="37">
        <f>SUMIFS(СВЦЭМ!$D$34:$D$777,СВЦЭМ!$A$34:$A$777,$A84,СВЦЭМ!$B$34:$B$777,L$83)+'СЕТ СН'!$H$11+СВЦЭМ!$D$10+'СЕТ СН'!$H$6-'СЕТ СН'!$H$23</f>
        <v>990.65612734000001</v>
      </c>
      <c r="M84" s="37">
        <f>SUMIFS(СВЦЭМ!$D$34:$D$777,СВЦЭМ!$A$34:$A$777,$A84,СВЦЭМ!$B$34:$B$777,M$83)+'СЕТ СН'!$H$11+СВЦЭМ!$D$10+'СЕТ СН'!$H$6-'СЕТ СН'!$H$23</f>
        <v>955.23727180000014</v>
      </c>
      <c r="N84" s="37">
        <f>SUMIFS(СВЦЭМ!$D$34:$D$777,СВЦЭМ!$A$34:$A$777,$A84,СВЦЭМ!$B$34:$B$777,N$83)+'СЕТ СН'!$H$11+СВЦЭМ!$D$10+'СЕТ СН'!$H$6-'СЕТ СН'!$H$23</f>
        <v>964.94824711999991</v>
      </c>
      <c r="O84" s="37">
        <f>SUMIFS(СВЦЭМ!$D$34:$D$777,СВЦЭМ!$A$34:$A$777,$A84,СВЦЭМ!$B$34:$B$777,O$83)+'СЕТ СН'!$H$11+СВЦЭМ!$D$10+'СЕТ СН'!$H$6-'СЕТ СН'!$H$23</f>
        <v>963.90089905000013</v>
      </c>
      <c r="P84" s="37">
        <f>SUMIFS(СВЦЭМ!$D$34:$D$777,СВЦЭМ!$A$34:$A$777,$A84,СВЦЭМ!$B$34:$B$777,P$83)+'СЕТ СН'!$H$11+СВЦЭМ!$D$10+'СЕТ СН'!$H$6-'СЕТ СН'!$H$23</f>
        <v>959.69842902000005</v>
      </c>
      <c r="Q84" s="37">
        <f>SUMIFS(СВЦЭМ!$D$34:$D$777,СВЦЭМ!$A$34:$A$777,$A84,СВЦЭМ!$B$34:$B$777,Q$83)+'СЕТ СН'!$H$11+СВЦЭМ!$D$10+'СЕТ СН'!$H$6-'СЕТ СН'!$H$23</f>
        <v>955.40056755000001</v>
      </c>
      <c r="R84" s="37">
        <f>SUMIFS(СВЦЭМ!$D$34:$D$777,СВЦЭМ!$A$34:$A$777,$A84,СВЦЭМ!$B$34:$B$777,R$83)+'СЕТ СН'!$H$11+СВЦЭМ!$D$10+'СЕТ СН'!$H$6-'СЕТ СН'!$H$23</f>
        <v>953.84330596000018</v>
      </c>
      <c r="S84" s="37">
        <f>SUMIFS(СВЦЭМ!$D$34:$D$777,СВЦЭМ!$A$34:$A$777,$A84,СВЦЭМ!$B$34:$B$777,S$83)+'СЕТ СН'!$H$11+СВЦЭМ!$D$10+'СЕТ СН'!$H$6-'СЕТ СН'!$H$23</f>
        <v>954.05976825000016</v>
      </c>
      <c r="T84" s="37">
        <f>SUMIFS(СВЦЭМ!$D$34:$D$777,СВЦЭМ!$A$34:$A$777,$A84,СВЦЭМ!$B$34:$B$777,T$83)+'СЕТ СН'!$H$11+СВЦЭМ!$D$10+'СЕТ СН'!$H$6-'СЕТ СН'!$H$23</f>
        <v>951.20523700000012</v>
      </c>
      <c r="U84" s="37">
        <f>SUMIFS(СВЦЭМ!$D$34:$D$777,СВЦЭМ!$A$34:$A$777,$A84,СВЦЭМ!$B$34:$B$777,U$83)+'СЕТ СН'!$H$11+СВЦЭМ!$D$10+'СЕТ СН'!$H$6-'СЕТ СН'!$H$23</f>
        <v>947.67947065999988</v>
      </c>
      <c r="V84" s="37">
        <f>SUMIFS(СВЦЭМ!$D$34:$D$777,СВЦЭМ!$A$34:$A$777,$A84,СВЦЭМ!$B$34:$B$777,V$83)+'СЕТ СН'!$H$11+СВЦЭМ!$D$10+'СЕТ СН'!$H$6-'СЕТ СН'!$H$23</f>
        <v>955.63476523000008</v>
      </c>
      <c r="W84" s="37">
        <f>SUMIFS(СВЦЭМ!$D$34:$D$777,СВЦЭМ!$A$34:$A$777,$A84,СВЦЭМ!$B$34:$B$777,W$83)+'СЕТ СН'!$H$11+СВЦЭМ!$D$10+'СЕТ СН'!$H$6-'СЕТ СН'!$H$23</f>
        <v>1048.6274557799998</v>
      </c>
      <c r="X84" s="37">
        <f>SUMIFS(СВЦЭМ!$D$34:$D$777,СВЦЭМ!$A$34:$A$777,$A84,СВЦЭМ!$B$34:$B$777,X$83)+'СЕТ СН'!$H$11+СВЦЭМ!$D$10+'СЕТ СН'!$H$6-'СЕТ СН'!$H$23</f>
        <v>1124.9429805700001</v>
      </c>
      <c r="Y84" s="37">
        <f>SUMIFS(СВЦЭМ!$D$34:$D$777,СВЦЭМ!$A$34:$A$777,$A84,СВЦЭМ!$B$34:$B$777,Y$83)+'СЕТ СН'!$H$11+СВЦЭМ!$D$10+'СЕТ СН'!$H$6-'СЕТ СН'!$H$23</f>
        <v>1197.2246037800001</v>
      </c>
      <c r="AA84" s="46"/>
    </row>
    <row r="85" spans="1:27" ht="15.75" x14ac:dyDescent="0.2">
      <c r="A85" s="36">
        <f>A84+1</f>
        <v>43010</v>
      </c>
      <c r="B85" s="37">
        <f>SUMIFS(СВЦЭМ!$D$34:$D$777,СВЦЭМ!$A$34:$A$777,$A85,СВЦЭМ!$B$34:$B$777,B$83)+'СЕТ СН'!$H$11+СВЦЭМ!$D$10+'СЕТ СН'!$H$6-'СЕТ СН'!$H$23</f>
        <v>1348.65704297</v>
      </c>
      <c r="C85" s="37">
        <f>SUMIFS(СВЦЭМ!$D$34:$D$777,СВЦЭМ!$A$34:$A$777,$A85,СВЦЭМ!$B$34:$B$777,C$83)+'СЕТ СН'!$H$11+СВЦЭМ!$D$10+'СЕТ СН'!$H$6-'СЕТ СН'!$H$23</f>
        <v>1406.8242001899998</v>
      </c>
      <c r="D85" s="37">
        <f>SUMIFS(СВЦЭМ!$D$34:$D$777,СВЦЭМ!$A$34:$A$777,$A85,СВЦЭМ!$B$34:$B$777,D$83)+'СЕТ СН'!$H$11+СВЦЭМ!$D$10+'СЕТ СН'!$H$6-'СЕТ СН'!$H$23</f>
        <v>1416.4047528699998</v>
      </c>
      <c r="E85" s="37">
        <f>SUMIFS(СВЦЭМ!$D$34:$D$777,СВЦЭМ!$A$34:$A$777,$A85,СВЦЭМ!$B$34:$B$777,E$83)+'СЕТ СН'!$H$11+СВЦЭМ!$D$10+'СЕТ СН'!$H$6-'СЕТ СН'!$H$23</f>
        <v>1426.3468355499999</v>
      </c>
      <c r="F85" s="37">
        <f>SUMIFS(СВЦЭМ!$D$34:$D$777,СВЦЭМ!$A$34:$A$777,$A85,СВЦЭМ!$B$34:$B$777,F$83)+'СЕТ СН'!$H$11+СВЦЭМ!$D$10+'СЕТ СН'!$H$6-'СЕТ СН'!$H$23</f>
        <v>1439.8095661500001</v>
      </c>
      <c r="G85" s="37">
        <f>SUMIFS(СВЦЭМ!$D$34:$D$777,СВЦЭМ!$A$34:$A$777,$A85,СВЦЭМ!$B$34:$B$777,G$83)+'СЕТ СН'!$H$11+СВЦЭМ!$D$10+'СЕТ СН'!$H$6-'СЕТ СН'!$H$23</f>
        <v>1427.3310147699999</v>
      </c>
      <c r="H85" s="37">
        <f>SUMIFS(СВЦЭМ!$D$34:$D$777,СВЦЭМ!$A$34:$A$777,$A85,СВЦЭМ!$B$34:$B$777,H$83)+'СЕТ СН'!$H$11+СВЦЭМ!$D$10+'СЕТ СН'!$H$6-'СЕТ СН'!$H$23</f>
        <v>1353.08506631</v>
      </c>
      <c r="I85" s="37">
        <f>SUMIFS(СВЦЭМ!$D$34:$D$777,СВЦЭМ!$A$34:$A$777,$A85,СВЦЭМ!$B$34:$B$777,I$83)+'СЕТ СН'!$H$11+СВЦЭМ!$D$10+'СЕТ СН'!$H$6-'СЕТ СН'!$H$23</f>
        <v>1272.3408600500002</v>
      </c>
      <c r="J85" s="37">
        <f>SUMIFS(СВЦЭМ!$D$34:$D$777,СВЦЭМ!$A$34:$A$777,$A85,СВЦЭМ!$B$34:$B$777,J$83)+'СЕТ СН'!$H$11+СВЦЭМ!$D$10+'СЕТ СН'!$H$6-'СЕТ СН'!$H$23</f>
        <v>1175.2209284099999</v>
      </c>
      <c r="K85" s="37">
        <f>SUMIFS(СВЦЭМ!$D$34:$D$777,СВЦЭМ!$A$34:$A$777,$A85,СВЦЭМ!$B$34:$B$777,K$83)+'СЕТ СН'!$H$11+СВЦЭМ!$D$10+'СЕТ СН'!$H$6-'СЕТ СН'!$H$23</f>
        <v>1051.9717015900001</v>
      </c>
      <c r="L85" s="37">
        <f>SUMIFS(СВЦЭМ!$D$34:$D$777,СВЦЭМ!$A$34:$A$777,$A85,СВЦЭМ!$B$34:$B$777,L$83)+'СЕТ СН'!$H$11+СВЦЭМ!$D$10+'СЕТ СН'!$H$6-'СЕТ СН'!$H$23</f>
        <v>974.00099129</v>
      </c>
      <c r="M85" s="37">
        <f>SUMIFS(СВЦЭМ!$D$34:$D$777,СВЦЭМ!$A$34:$A$777,$A85,СВЦЭМ!$B$34:$B$777,M$83)+'СЕТ СН'!$H$11+СВЦЭМ!$D$10+'СЕТ СН'!$H$6-'СЕТ СН'!$H$23</f>
        <v>941.71278088999998</v>
      </c>
      <c r="N85" s="37">
        <f>SUMIFS(СВЦЭМ!$D$34:$D$777,СВЦЭМ!$A$34:$A$777,$A85,СВЦЭМ!$B$34:$B$777,N$83)+'СЕТ СН'!$H$11+СВЦЭМ!$D$10+'СЕТ СН'!$H$6-'СЕТ СН'!$H$23</f>
        <v>949.80584584000007</v>
      </c>
      <c r="O85" s="37">
        <f>SUMIFS(СВЦЭМ!$D$34:$D$777,СВЦЭМ!$A$34:$A$777,$A85,СВЦЭМ!$B$34:$B$777,O$83)+'СЕТ СН'!$H$11+СВЦЭМ!$D$10+'СЕТ СН'!$H$6-'СЕТ СН'!$H$23</f>
        <v>946.38246423999999</v>
      </c>
      <c r="P85" s="37">
        <f>SUMIFS(СВЦЭМ!$D$34:$D$777,СВЦЭМ!$A$34:$A$777,$A85,СВЦЭМ!$B$34:$B$777,P$83)+'СЕТ СН'!$H$11+СВЦЭМ!$D$10+'СЕТ СН'!$H$6-'СЕТ СН'!$H$23</f>
        <v>958.55506482999999</v>
      </c>
      <c r="Q85" s="37">
        <f>SUMIFS(СВЦЭМ!$D$34:$D$777,СВЦЭМ!$A$34:$A$777,$A85,СВЦЭМ!$B$34:$B$777,Q$83)+'СЕТ СН'!$H$11+СВЦЭМ!$D$10+'СЕТ СН'!$H$6-'СЕТ СН'!$H$23</f>
        <v>966.99163851999992</v>
      </c>
      <c r="R85" s="37">
        <f>SUMIFS(СВЦЭМ!$D$34:$D$777,СВЦЭМ!$A$34:$A$777,$A85,СВЦЭМ!$B$34:$B$777,R$83)+'СЕТ СН'!$H$11+СВЦЭМ!$D$10+'СЕТ СН'!$H$6-'СЕТ СН'!$H$23</f>
        <v>972.00158994999993</v>
      </c>
      <c r="S85" s="37">
        <f>SUMIFS(СВЦЭМ!$D$34:$D$777,СВЦЭМ!$A$34:$A$777,$A85,СВЦЭМ!$B$34:$B$777,S$83)+'СЕТ СН'!$H$11+СВЦЭМ!$D$10+'СЕТ СН'!$H$6-'СЕТ СН'!$H$23</f>
        <v>956.92958715999998</v>
      </c>
      <c r="T85" s="37">
        <f>SUMIFS(СВЦЭМ!$D$34:$D$777,СВЦЭМ!$A$34:$A$777,$A85,СВЦЭМ!$B$34:$B$777,T$83)+'СЕТ СН'!$H$11+СВЦЭМ!$D$10+'СЕТ СН'!$H$6-'СЕТ СН'!$H$23</f>
        <v>939.00578496000003</v>
      </c>
      <c r="U85" s="37">
        <f>SUMIFS(СВЦЭМ!$D$34:$D$777,СВЦЭМ!$A$34:$A$777,$A85,СВЦЭМ!$B$34:$B$777,U$83)+'СЕТ СН'!$H$11+СВЦЭМ!$D$10+'СЕТ СН'!$H$6-'СЕТ СН'!$H$23</f>
        <v>967.58981162000009</v>
      </c>
      <c r="V85" s="37">
        <f>SUMIFS(СВЦЭМ!$D$34:$D$777,СВЦЭМ!$A$34:$A$777,$A85,СВЦЭМ!$B$34:$B$777,V$83)+'СЕТ СН'!$H$11+СВЦЭМ!$D$10+'СЕТ СН'!$H$6-'СЕТ СН'!$H$23</f>
        <v>966.82409239000003</v>
      </c>
      <c r="W85" s="37">
        <f>SUMIFS(СВЦЭМ!$D$34:$D$777,СВЦЭМ!$A$34:$A$777,$A85,СВЦЭМ!$B$34:$B$777,W$83)+'СЕТ СН'!$H$11+СВЦЭМ!$D$10+'СЕТ СН'!$H$6-'СЕТ СН'!$H$23</f>
        <v>1034.0117334400002</v>
      </c>
      <c r="X85" s="37">
        <f>SUMIFS(СВЦЭМ!$D$34:$D$777,СВЦЭМ!$A$34:$A$777,$A85,СВЦЭМ!$B$34:$B$777,X$83)+'СЕТ СН'!$H$11+СВЦЭМ!$D$10+'СЕТ СН'!$H$6-'СЕТ СН'!$H$23</f>
        <v>1105.9022614400001</v>
      </c>
      <c r="Y85" s="37">
        <f>SUMIFS(СВЦЭМ!$D$34:$D$777,СВЦЭМ!$A$34:$A$777,$A85,СВЦЭМ!$B$34:$B$777,Y$83)+'СЕТ СН'!$H$11+СВЦЭМ!$D$10+'СЕТ СН'!$H$6-'СЕТ СН'!$H$23</f>
        <v>1182.5175987400003</v>
      </c>
    </row>
    <row r="86" spans="1:27" ht="15.75" x14ac:dyDescent="0.2">
      <c r="A86" s="36">
        <f t="shared" ref="A86:A114" si="2">A85+1</f>
        <v>43011</v>
      </c>
      <c r="B86" s="37">
        <f>SUMIFS(СВЦЭМ!$D$34:$D$777,СВЦЭМ!$A$34:$A$777,$A86,СВЦЭМ!$B$34:$B$777,B$83)+'СЕТ СН'!$H$11+СВЦЭМ!$D$10+'СЕТ СН'!$H$6-'СЕТ СН'!$H$23</f>
        <v>1209.5186388699999</v>
      </c>
      <c r="C86" s="37">
        <f>SUMIFS(СВЦЭМ!$D$34:$D$777,СВЦЭМ!$A$34:$A$777,$A86,СВЦЭМ!$B$34:$B$777,C$83)+'СЕТ СН'!$H$11+СВЦЭМ!$D$10+'СЕТ СН'!$H$6-'СЕТ СН'!$H$23</f>
        <v>1268.7671526200002</v>
      </c>
      <c r="D86" s="37">
        <f>SUMIFS(СВЦЭМ!$D$34:$D$777,СВЦЭМ!$A$34:$A$777,$A86,СВЦЭМ!$B$34:$B$777,D$83)+'СЕТ СН'!$H$11+СВЦЭМ!$D$10+'СЕТ СН'!$H$6-'СЕТ СН'!$H$23</f>
        <v>1297.0663512000001</v>
      </c>
      <c r="E86" s="37">
        <f>SUMIFS(СВЦЭМ!$D$34:$D$777,СВЦЭМ!$A$34:$A$777,$A86,СВЦЭМ!$B$34:$B$777,E$83)+'СЕТ СН'!$H$11+СВЦЭМ!$D$10+'СЕТ СН'!$H$6-'СЕТ СН'!$H$23</f>
        <v>1301.2155804100003</v>
      </c>
      <c r="F86" s="37">
        <f>SUMIFS(СВЦЭМ!$D$34:$D$777,СВЦЭМ!$A$34:$A$777,$A86,СВЦЭМ!$B$34:$B$777,F$83)+'СЕТ СН'!$H$11+СВЦЭМ!$D$10+'СЕТ СН'!$H$6-'СЕТ СН'!$H$23</f>
        <v>1299.4286101600001</v>
      </c>
      <c r="G86" s="37">
        <f>SUMIFS(СВЦЭМ!$D$34:$D$777,СВЦЭМ!$A$34:$A$777,$A86,СВЦЭМ!$B$34:$B$777,G$83)+'СЕТ СН'!$H$11+СВЦЭМ!$D$10+'СЕТ СН'!$H$6-'СЕТ СН'!$H$23</f>
        <v>1287.1634549099999</v>
      </c>
      <c r="H86" s="37">
        <f>SUMIFS(СВЦЭМ!$D$34:$D$777,СВЦЭМ!$A$34:$A$777,$A86,СВЦЭМ!$B$34:$B$777,H$83)+'СЕТ СН'!$H$11+СВЦЭМ!$D$10+'СЕТ СН'!$H$6-'СЕТ СН'!$H$23</f>
        <v>1223.1649317199999</v>
      </c>
      <c r="I86" s="37">
        <f>SUMIFS(СВЦЭМ!$D$34:$D$777,СВЦЭМ!$A$34:$A$777,$A86,СВЦЭМ!$B$34:$B$777,I$83)+'СЕТ СН'!$H$11+СВЦЭМ!$D$10+'СЕТ СН'!$H$6-'СЕТ СН'!$H$23</f>
        <v>1175.9727301200001</v>
      </c>
      <c r="J86" s="37">
        <f>SUMIFS(СВЦЭМ!$D$34:$D$777,СВЦЭМ!$A$34:$A$777,$A86,СВЦЭМ!$B$34:$B$777,J$83)+'СЕТ СН'!$H$11+СВЦЭМ!$D$10+'СЕТ СН'!$H$6-'СЕТ СН'!$H$23</f>
        <v>1133.44009852</v>
      </c>
      <c r="K86" s="37">
        <f>SUMIFS(СВЦЭМ!$D$34:$D$777,СВЦЭМ!$A$34:$A$777,$A86,СВЦЭМ!$B$34:$B$777,K$83)+'СЕТ СН'!$H$11+СВЦЭМ!$D$10+'СЕТ СН'!$H$6-'СЕТ СН'!$H$23</f>
        <v>1055.35562015</v>
      </c>
      <c r="L86" s="37">
        <f>SUMIFS(СВЦЭМ!$D$34:$D$777,СВЦЭМ!$A$34:$A$777,$A86,СВЦЭМ!$B$34:$B$777,L$83)+'СЕТ СН'!$H$11+СВЦЭМ!$D$10+'СЕТ СН'!$H$6-'СЕТ СН'!$H$23</f>
        <v>986.54488300000003</v>
      </c>
      <c r="M86" s="37">
        <f>SUMIFS(СВЦЭМ!$D$34:$D$777,СВЦЭМ!$A$34:$A$777,$A86,СВЦЭМ!$B$34:$B$777,M$83)+'СЕТ СН'!$H$11+СВЦЭМ!$D$10+'СЕТ СН'!$H$6-'СЕТ СН'!$H$23</f>
        <v>953.18917220999992</v>
      </c>
      <c r="N86" s="37">
        <f>SUMIFS(СВЦЭМ!$D$34:$D$777,СВЦЭМ!$A$34:$A$777,$A86,СВЦЭМ!$B$34:$B$777,N$83)+'СЕТ СН'!$H$11+СВЦЭМ!$D$10+'СЕТ СН'!$H$6-'СЕТ СН'!$H$23</f>
        <v>944.53108711000004</v>
      </c>
      <c r="O86" s="37">
        <f>SUMIFS(СВЦЭМ!$D$34:$D$777,СВЦЭМ!$A$34:$A$777,$A86,СВЦЭМ!$B$34:$B$777,O$83)+'СЕТ СН'!$H$11+СВЦЭМ!$D$10+'СЕТ СН'!$H$6-'СЕТ СН'!$H$23</f>
        <v>949.66452801000014</v>
      </c>
      <c r="P86" s="37">
        <f>SUMIFS(СВЦЭМ!$D$34:$D$777,СВЦЭМ!$A$34:$A$777,$A86,СВЦЭМ!$B$34:$B$777,P$83)+'СЕТ СН'!$H$11+СВЦЭМ!$D$10+'СЕТ СН'!$H$6-'СЕТ СН'!$H$23</f>
        <v>949.43238714000017</v>
      </c>
      <c r="Q86" s="37">
        <f>SUMIFS(СВЦЭМ!$D$34:$D$777,СВЦЭМ!$A$34:$A$777,$A86,СВЦЭМ!$B$34:$B$777,Q$83)+'СЕТ СН'!$H$11+СВЦЭМ!$D$10+'СЕТ СН'!$H$6-'СЕТ СН'!$H$23</f>
        <v>948.68558677999999</v>
      </c>
      <c r="R86" s="37">
        <f>SUMIFS(СВЦЭМ!$D$34:$D$777,СВЦЭМ!$A$34:$A$777,$A86,СВЦЭМ!$B$34:$B$777,R$83)+'СЕТ СН'!$H$11+СВЦЭМ!$D$10+'СЕТ СН'!$H$6-'СЕТ СН'!$H$23</f>
        <v>948.80250473000001</v>
      </c>
      <c r="S86" s="37">
        <f>SUMIFS(СВЦЭМ!$D$34:$D$777,СВЦЭМ!$A$34:$A$777,$A86,СВЦЭМ!$B$34:$B$777,S$83)+'СЕТ СН'!$H$11+СВЦЭМ!$D$10+'СЕТ СН'!$H$6-'СЕТ СН'!$H$23</f>
        <v>947.34243294999987</v>
      </c>
      <c r="T86" s="37">
        <f>SUMIFS(СВЦЭМ!$D$34:$D$777,СВЦЭМ!$A$34:$A$777,$A86,СВЦЭМ!$B$34:$B$777,T$83)+'СЕТ СН'!$H$11+СВЦЭМ!$D$10+'СЕТ СН'!$H$6-'СЕТ СН'!$H$23</f>
        <v>948.92988353999999</v>
      </c>
      <c r="U86" s="37">
        <f>SUMIFS(СВЦЭМ!$D$34:$D$777,СВЦЭМ!$A$34:$A$777,$A86,СВЦЭМ!$B$34:$B$777,U$83)+'СЕТ СН'!$H$11+СВЦЭМ!$D$10+'СЕТ СН'!$H$6-'СЕТ СН'!$H$23</f>
        <v>978.4691612900001</v>
      </c>
      <c r="V86" s="37">
        <f>SUMIFS(СВЦЭМ!$D$34:$D$777,СВЦЭМ!$A$34:$A$777,$A86,СВЦЭМ!$B$34:$B$777,V$83)+'СЕТ СН'!$H$11+СВЦЭМ!$D$10+'СЕТ СН'!$H$6-'СЕТ СН'!$H$23</f>
        <v>973.61317775999987</v>
      </c>
      <c r="W86" s="37">
        <f>SUMIFS(СВЦЭМ!$D$34:$D$777,СВЦЭМ!$A$34:$A$777,$A86,СВЦЭМ!$B$34:$B$777,W$83)+'СЕТ СН'!$H$11+СВЦЭМ!$D$10+'СЕТ СН'!$H$6-'СЕТ СН'!$H$23</f>
        <v>1035.55059992</v>
      </c>
      <c r="X86" s="37">
        <f>SUMIFS(СВЦЭМ!$D$34:$D$777,СВЦЭМ!$A$34:$A$777,$A86,СВЦЭМ!$B$34:$B$777,X$83)+'СЕТ СН'!$H$11+СВЦЭМ!$D$10+'СЕТ СН'!$H$6-'СЕТ СН'!$H$23</f>
        <v>1092.3779695100002</v>
      </c>
      <c r="Y86" s="37">
        <f>SUMIFS(СВЦЭМ!$D$34:$D$777,СВЦЭМ!$A$34:$A$777,$A86,СВЦЭМ!$B$34:$B$777,Y$83)+'СЕТ СН'!$H$11+СВЦЭМ!$D$10+'СЕТ СН'!$H$6-'СЕТ СН'!$H$23</f>
        <v>1152.9313335400002</v>
      </c>
    </row>
    <row r="87" spans="1:27" ht="15.75" x14ac:dyDescent="0.2">
      <c r="A87" s="36">
        <f t="shared" si="2"/>
        <v>43012</v>
      </c>
      <c r="B87" s="37">
        <f>SUMIFS(СВЦЭМ!$D$34:$D$777,СВЦЭМ!$A$34:$A$777,$A87,СВЦЭМ!$B$34:$B$777,B$83)+'СЕТ СН'!$H$11+СВЦЭМ!$D$10+'СЕТ СН'!$H$6-'СЕТ СН'!$H$23</f>
        <v>1203.5814687400002</v>
      </c>
      <c r="C87" s="37">
        <f>SUMIFS(СВЦЭМ!$D$34:$D$777,СВЦЭМ!$A$34:$A$777,$A87,СВЦЭМ!$B$34:$B$777,C$83)+'СЕТ СН'!$H$11+СВЦЭМ!$D$10+'СЕТ СН'!$H$6-'СЕТ СН'!$H$23</f>
        <v>1231.3878039400001</v>
      </c>
      <c r="D87" s="37">
        <f>SUMIFS(СВЦЭМ!$D$34:$D$777,СВЦЭМ!$A$34:$A$777,$A87,СВЦЭМ!$B$34:$B$777,D$83)+'СЕТ СН'!$H$11+СВЦЭМ!$D$10+'СЕТ СН'!$H$6-'СЕТ СН'!$H$23</f>
        <v>1212.6145947700002</v>
      </c>
      <c r="E87" s="37">
        <f>SUMIFS(СВЦЭМ!$D$34:$D$777,СВЦЭМ!$A$34:$A$777,$A87,СВЦЭМ!$B$34:$B$777,E$83)+'СЕТ СН'!$H$11+СВЦЭМ!$D$10+'СЕТ СН'!$H$6-'СЕТ СН'!$H$23</f>
        <v>1205.8092510199999</v>
      </c>
      <c r="F87" s="37">
        <f>SUMIFS(СВЦЭМ!$D$34:$D$777,СВЦЭМ!$A$34:$A$777,$A87,СВЦЭМ!$B$34:$B$777,F$83)+'СЕТ СН'!$H$11+СВЦЭМ!$D$10+'СЕТ СН'!$H$6-'СЕТ СН'!$H$23</f>
        <v>1203.7772123099999</v>
      </c>
      <c r="G87" s="37">
        <f>SUMIFS(СВЦЭМ!$D$34:$D$777,СВЦЭМ!$A$34:$A$777,$A87,СВЦЭМ!$B$34:$B$777,G$83)+'СЕТ СН'!$H$11+СВЦЭМ!$D$10+'СЕТ СН'!$H$6-'СЕТ СН'!$H$23</f>
        <v>1218.3971049400002</v>
      </c>
      <c r="H87" s="37">
        <f>SUMIFS(СВЦЭМ!$D$34:$D$777,СВЦЭМ!$A$34:$A$777,$A87,СВЦЭМ!$B$34:$B$777,H$83)+'СЕТ СН'!$H$11+СВЦЭМ!$D$10+'СЕТ СН'!$H$6-'СЕТ СН'!$H$23</f>
        <v>1255.2298890699999</v>
      </c>
      <c r="I87" s="37">
        <f>SUMIFS(СВЦЭМ!$D$34:$D$777,СВЦЭМ!$A$34:$A$777,$A87,СВЦЭМ!$B$34:$B$777,I$83)+'СЕТ СН'!$H$11+СВЦЭМ!$D$10+'СЕТ СН'!$H$6-'СЕТ СН'!$H$23</f>
        <v>1229.4150336000002</v>
      </c>
      <c r="J87" s="37">
        <f>SUMIFS(СВЦЭМ!$D$34:$D$777,СВЦЭМ!$A$34:$A$777,$A87,СВЦЭМ!$B$34:$B$777,J$83)+'СЕТ СН'!$H$11+СВЦЭМ!$D$10+'СЕТ СН'!$H$6-'СЕТ СН'!$H$23</f>
        <v>1176.4703878</v>
      </c>
      <c r="K87" s="37">
        <f>SUMIFS(СВЦЭМ!$D$34:$D$777,СВЦЭМ!$A$34:$A$777,$A87,СВЦЭМ!$B$34:$B$777,K$83)+'СЕТ СН'!$H$11+СВЦЭМ!$D$10+'СЕТ СН'!$H$6-'СЕТ СН'!$H$23</f>
        <v>1068.9680062800003</v>
      </c>
      <c r="L87" s="37">
        <f>SUMIFS(СВЦЭМ!$D$34:$D$777,СВЦЭМ!$A$34:$A$777,$A87,СВЦЭМ!$B$34:$B$777,L$83)+'СЕТ СН'!$H$11+СВЦЭМ!$D$10+'СЕТ СН'!$H$6-'СЕТ СН'!$H$23</f>
        <v>967.14578221000011</v>
      </c>
      <c r="M87" s="37">
        <f>SUMIFS(СВЦЭМ!$D$34:$D$777,СВЦЭМ!$A$34:$A$777,$A87,СВЦЭМ!$B$34:$B$777,M$83)+'СЕТ СН'!$H$11+СВЦЭМ!$D$10+'СЕТ СН'!$H$6-'СЕТ СН'!$H$23</f>
        <v>942.29389508999998</v>
      </c>
      <c r="N87" s="37">
        <f>SUMIFS(СВЦЭМ!$D$34:$D$777,СВЦЭМ!$A$34:$A$777,$A87,СВЦЭМ!$B$34:$B$777,N$83)+'СЕТ СН'!$H$11+СВЦЭМ!$D$10+'СЕТ СН'!$H$6-'СЕТ СН'!$H$23</f>
        <v>935.35799914000017</v>
      </c>
      <c r="O87" s="37">
        <f>SUMIFS(СВЦЭМ!$D$34:$D$777,СВЦЭМ!$A$34:$A$777,$A87,СВЦЭМ!$B$34:$B$777,O$83)+'СЕТ СН'!$H$11+СВЦЭМ!$D$10+'СЕТ СН'!$H$6-'СЕТ СН'!$H$23</f>
        <v>938.62878240999999</v>
      </c>
      <c r="P87" s="37">
        <f>SUMIFS(СВЦЭМ!$D$34:$D$777,СВЦЭМ!$A$34:$A$777,$A87,СВЦЭМ!$B$34:$B$777,P$83)+'СЕТ СН'!$H$11+СВЦЭМ!$D$10+'СЕТ СН'!$H$6-'СЕТ СН'!$H$23</f>
        <v>936.39005923000013</v>
      </c>
      <c r="Q87" s="37">
        <f>SUMIFS(СВЦЭМ!$D$34:$D$777,СВЦЭМ!$A$34:$A$777,$A87,СВЦЭМ!$B$34:$B$777,Q$83)+'СЕТ СН'!$H$11+СВЦЭМ!$D$10+'СЕТ СН'!$H$6-'СЕТ СН'!$H$23</f>
        <v>937.05775272000005</v>
      </c>
      <c r="R87" s="37">
        <f>SUMIFS(СВЦЭМ!$D$34:$D$777,СВЦЭМ!$A$34:$A$777,$A87,СВЦЭМ!$B$34:$B$777,R$83)+'СЕТ СН'!$H$11+СВЦЭМ!$D$10+'СЕТ СН'!$H$6-'СЕТ СН'!$H$23</f>
        <v>947.76924564000001</v>
      </c>
      <c r="S87" s="37">
        <f>SUMIFS(СВЦЭМ!$D$34:$D$777,СВЦЭМ!$A$34:$A$777,$A87,СВЦЭМ!$B$34:$B$777,S$83)+'СЕТ СН'!$H$11+СВЦЭМ!$D$10+'СЕТ СН'!$H$6-'СЕТ СН'!$H$23</f>
        <v>957.78920019999987</v>
      </c>
      <c r="T87" s="37">
        <f>SUMIFS(СВЦЭМ!$D$34:$D$777,СВЦЭМ!$A$34:$A$777,$A87,СВЦЭМ!$B$34:$B$777,T$83)+'СЕТ СН'!$H$11+СВЦЭМ!$D$10+'СЕТ СН'!$H$6-'СЕТ СН'!$H$23</f>
        <v>964.39861729999984</v>
      </c>
      <c r="U87" s="37">
        <f>SUMIFS(СВЦЭМ!$D$34:$D$777,СВЦЭМ!$A$34:$A$777,$A87,СВЦЭМ!$B$34:$B$777,U$83)+'СЕТ СН'!$H$11+СВЦЭМ!$D$10+'СЕТ СН'!$H$6-'СЕТ СН'!$H$23</f>
        <v>989.67053240999985</v>
      </c>
      <c r="V87" s="37">
        <f>SUMIFS(СВЦЭМ!$D$34:$D$777,СВЦЭМ!$A$34:$A$777,$A87,СВЦЭМ!$B$34:$B$777,V$83)+'СЕТ СН'!$H$11+СВЦЭМ!$D$10+'СЕТ СН'!$H$6-'СЕТ СН'!$H$23</f>
        <v>1014.5736127499999</v>
      </c>
      <c r="W87" s="37">
        <f>SUMIFS(СВЦЭМ!$D$34:$D$777,СВЦЭМ!$A$34:$A$777,$A87,СВЦЭМ!$B$34:$B$777,W$83)+'СЕТ СН'!$H$11+СВЦЭМ!$D$10+'СЕТ СН'!$H$6-'СЕТ СН'!$H$23</f>
        <v>1033.3658288699999</v>
      </c>
      <c r="X87" s="37">
        <f>SUMIFS(СВЦЭМ!$D$34:$D$777,СВЦЭМ!$A$34:$A$777,$A87,СВЦЭМ!$B$34:$B$777,X$83)+'СЕТ СН'!$H$11+СВЦЭМ!$D$10+'СЕТ СН'!$H$6-'СЕТ СН'!$H$23</f>
        <v>1114.49473016</v>
      </c>
      <c r="Y87" s="37">
        <f>SUMIFS(СВЦЭМ!$D$34:$D$777,СВЦЭМ!$A$34:$A$777,$A87,СВЦЭМ!$B$34:$B$777,Y$83)+'СЕТ СН'!$H$11+СВЦЭМ!$D$10+'СЕТ СН'!$H$6-'СЕТ СН'!$H$23</f>
        <v>1240.65290104</v>
      </c>
    </row>
    <row r="88" spans="1:27" ht="15.75" x14ac:dyDescent="0.2">
      <c r="A88" s="36">
        <f t="shared" si="2"/>
        <v>43013</v>
      </c>
      <c r="B88" s="37">
        <f>SUMIFS(СВЦЭМ!$D$34:$D$777,СВЦЭМ!$A$34:$A$777,$A88,СВЦЭМ!$B$34:$B$777,B$83)+'СЕТ СН'!$H$11+СВЦЭМ!$D$10+'СЕТ СН'!$H$6-'СЕТ СН'!$H$23</f>
        <v>1231.2392974499999</v>
      </c>
      <c r="C88" s="37">
        <f>SUMIFS(СВЦЭМ!$D$34:$D$777,СВЦЭМ!$A$34:$A$777,$A88,СВЦЭМ!$B$34:$B$777,C$83)+'СЕТ СН'!$H$11+СВЦЭМ!$D$10+'СЕТ СН'!$H$6-'СЕТ СН'!$H$23</f>
        <v>1254.96033747</v>
      </c>
      <c r="D88" s="37">
        <f>SUMIFS(СВЦЭМ!$D$34:$D$777,СВЦЭМ!$A$34:$A$777,$A88,СВЦЭМ!$B$34:$B$777,D$83)+'СЕТ СН'!$H$11+СВЦЭМ!$D$10+'СЕТ СН'!$H$6-'СЕТ СН'!$H$23</f>
        <v>1235.77723754</v>
      </c>
      <c r="E88" s="37">
        <f>SUMIFS(СВЦЭМ!$D$34:$D$777,СВЦЭМ!$A$34:$A$777,$A88,СВЦЭМ!$B$34:$B$777,E$83)+'СЕТ СН'!$H$11+СВЦЭМ!$D$10+'СЕТ СН'!$H$6-'СЕТ СН'!$H$23</f>
        <v>1229.1571935100001</v>
      </c>
      <c r="F88" s="37">
        <f>SUMIFS(СВЦЭМ!$D$34:$D$777,СВЦЭМ!$A$34:$A$777,$A88,СВЦЭМ!$B$34:$B$777,F$83)+'СЕТ СН'!$H$11+СВЦЭМ!$D$10+'СЕТ СН'!$H$6-'СЕТ СН'!$H$23</f>
        <v>1227.0556088900003</v>
      </c>
      <c r="G88" s="37">
        <f>SUMIFS(СВЦЭМ!$D$34:$D$777,СВЦЭМ!$A$34:$A$777,$A88,СВЦЭМ!$B$34:$B$777,G$83)+'СЕТ СН'!$H$11+СВЦЭМ!$D$10+'СЕТ СН'!$H$6-'СЕТ СН'!$H$23</f>
        <v>1260.1092562200001</v>
      </c>
      <c r="H88" s="37">
        <f>SUMIFS(СВЦЭМ!$D$34:$D$777,СВЦЭМ!$A$34:$A$777,$A88,СВЦЭМ!$B$34:$B$777,H$83)+'СЕТ СН'!$H$11+СВЦЭМ!$D$10+'СЕТ СН'!$H$6-'СЕТ СН'!$H$23</f>
        <v>1250.6063928100002</v>
      </c>
      <c r="I88" s="37">
        <f>SUMIFS(СВЦЭМ!$D$34:$D$777,СВЦЭМ!$A$34:$A$777,$A88,СВЦЭМ!$B$34:$B$777,I$83)+'СЕТ СН'!$H$11+СВЦЭМ!$D$10+'СЕТ СН'!$H$6-'СЕТ СН'!$H$23</f>
        <v>1199.5920199400002</v>
      </c>
      <c r="J88" s="37">
        <f>SUMIFS(СВЦЭМ!$D$34:$D$777,СВЦЭМ!$A$34:$A$777,$A88,СВЦЭМ!$B$34:$B$777,J$83)+'СЕТ СН'!$H$11+СВЦЭМ!$D$10+'СЕТ СН'!$H$6-'СЕТ СН'!$H$23</f>
        <v>1129.63212871</v>
      </c>
      <c r="K88" s="37">
        <f>SUMIFS(СВЦЭМ!$D$34:$D$777,СВЦЭМ!$A$34:$A$777,$A88,СВЦЭМ!$B$34:$B$777,K$83)+'СЕТ СН'!$H$11+СВЦЭМ!$D$10+'СЕТ СН'!$H$6-'СЕТ СН'!$H$23</f>
        <v>1111.83854634</v>
      </c>
      <c r="L88" s="37">
        <f>SUMIFS(СВЦЭМ!$D$34:$D$777,СВЦЭМ!$A$34:$A$777,$A88,СВЦЭМ!$B$34:$B$777,L$83)+'СЕТ СН'!$H$11+СВЦЭМ!$D$10+'СЕТ СН'!$H$6-'СЕТ СН'!$H$23</f>
        <v>1056.3282023199999</v>
      </c>
      <c r="M88" s="37">
        <f>SUMIFS(СВЦЭМ!$D$34:$D$777,СВЦЭМ!$A$34:$A$777,$A88,СВЦЭМ!$B$34:$B$777,M$83)+'СЕТ СН'!$H$11+СВЦЭМ!$D$10+'СЕТ СН'!$H$6-'СЕТ СН'!$H$23</f>
        <v>1022.09905228</v>
      </c>
      <c r="N88" s="37">
        <f>SUMIFS(СВЦЭМ!$D$34:$D$777,СВЦЭМ!$A$34:$A$777,$A88,СВЦЭМ!$B$34:$B$777,N$83)+'СЕТ СН'!$H$11+СВЦЭМ!$D$10+'СЕТ СН'!$H$6-'СЕТ СН'!$H$23</f>
        <v>1011.88602444</v>
      </c>
      <c r="O88" s="37">
        <f>SUMIFS(СВЦЭМ!$D$34:$D$777,СВЦЭМ!$A$34:$A$777,$A88,СВЦЭМ!$B$34:$B$777,O$83)+'СЕТ СН'!$H$11+СВЦЭМ!$D$10+'СЕТ СН'!$H$6-'СЕТ СН'!$H$23</f>
        <v>1015.0556170700002</v>
      </c>
      <c r="P88" s="37">
        <f>SUMIFS(СВЦЭМ!$D$34:$D$777,СВЦЭМ!$A$34:$A$777,$A88,СВЦЭМ!$B$34:$B$777,P$83)+'СЕТ СН'!$H$11+СВЦЭМ!$D$10+'СЕТ СН'!$H$6-'СЕТ СН'!$H$23</f>
        <v>1017.2457859599999</v>
      </c>
      <c r="Q88" s="37">
        <f>SUMIFS(СВЦЭМ!$D$34:$D$777,СВЦЭМ!$A$34:$A$777,$A88,СВЦЭМ!$B$34:$B$777,Q$83)+'СЕТ СН'!$H$11+СВЦЭМ!$D$10+'СЕТ СН'!$H$6-'СЕТ СН'!$H$23</f>
        <v>1015.9004925700001</v>
      </c>
      <c r="R88" s="37">
        <f>SUMIFS(СВЦЭМ!$D$34:$D$777,СВЦЭМ!$A$34:$A$777,$A88,СВЦЭМ!$B$34:$B$777,R$83)+'СЕТ СН'!$H$11+СВЦЭМ!$D$10+'СЕТ СН'!$H$6-'СЕТ СН'!$H$23</f>
        <v>996.69477768000002</v>
      </c>
      <c r="S88" s="37">
        <f>SUMIFS(СВЦЭМ!$D$34:$D$777,СВЦЭМ!$A$34:$A$777,$A88,СВЦЭМ!$B$34:$B$777,S$83)+'СЕТ СН'!$H$11+СВЦЭМ!$D$10+'СЕТ СН'!$H$6-'СЕТ СН'!$H$23</f>
        <v>954.93102006000004</v>
      </c>
      <c r="T88" s="37">
        <f>SUMIFS(СВЦЭМ!$D$34:$D$777,СВЦЭМ!$A$34:$A$777,$A88,СВЦЭМ!$B$34:$B$777,T$83)+'СЕТ СН'!$H$11+СВЦЭМ!$D$10+'СЕТ СН'!$H$6-'СЕТ СН'!$H$23</f>
        <v>942.29997189000005</v>
      </c>
      <c r="U88" s="37">
        <f>SUMIFS(СВЦЭМ!$D$34:$D$777,СВЦЭМ!$A$34:$A$777,$A88,СВЦЭМ!$B$34:$B$777,U$83)+'СЕТ СН'!$H$11+СВЦЭМ!$D$10+'СЕТ СН'!$H$6-'СЕТ СН'!$H$23</f>
        <v>932.48384048000003</v>
      </c>
      <c r="V88" s="37">
        <f>SUMIFS(СВЦЭМ!$D$34:$D$777,СВЦЭМ!$A$34:$A$777,$A88,СВЦЭМ!$B$34:$B$777,V$83)+'СЕТ СН'!$H$11+СВЦЭМ!$D$10+'СЕТ СН'!$H$6-'СЕТ СН'!$H$23</f>
        <v>974.20807336999997</v>
      </c>
      <c r="W88" s="37">
        <f>SUMIFS(СВЦЭМ!$D$34:$D$777,СВЦЭМ!$A$34:$A$777,$A88,СВЦЭМ!$B$34:$B$777,W$83)+'СЕТ СН'!$H$11+СВЦЭМ!$D$10+'СЕТ СН'!$H$6-'СЕТ СН'!$H$23</f>
        <v>1022.59637578</v>
      </c>
      <c r="X88" s="37">
        <f>SUMIFS(СВЦЭМ!$D$34:$D$777,СВЦЭМ!$A$34:$A$777,$A88,СВЦЭМ!$B$34:$B$777,X$83)+'СЕТ СН'!$H$11+СВЦЭМ!$D$10+'СЕТ СН'!$H$6-'СЕТ СН'!$H$23</f>
        <v>1137.1185917400003</v>
      </c>
      <c r="Y88" s="37">
        <f>SUMIFS(СВЦЭМ!$D$34:$D$777,СВЦЭМ!$A$34:$A$777,$A88,СВЦЭМ!$B$34:$B$777,Y$83)+'СЕТ СН'!$H$11+СВЦЭМ!$D$10+'СЕТ СН'!$H$6-'СЕТ СН'!$H$23</f>
        <v>1202.7959805800001</v>
      </c>
    </row>
    <row r="89" spans="1:27" ht="15.75" x14ac:dyDescent="0.2">
      <c r="A89" s="36">
        <f t="shared" si="2"/>
        <v>43014</v>
      </c>
      <c r="B89" s="37">
        <f>SUMIFS(СВЦЭМ!$D$34:$D$777,СВЦЭМ!$A$34:$A$777,$A89,СВЦЭМ!$B$34:$B$777,B$83)+'СЕТ СН'!$H$11+СВЦЭМ!$D$10+'СЕТ СН'!$H$6-'СЕТ СН'!$H$23</f>
        <v>1242.4533633199999</v>
      </c>
      <c r="C89" s="37">
        <f>SUMIFS(СВЦЭМ!$D$34:$D$777,СВЦЭМ!$A$34:$A$777,$A89,СВЦЭМ!$B$34:$B$777,C$83)+'СЕТ СН'!$H$11+СВЦЭМ!$D$10+'СЕТ СН'!$H$6-'СЕТ СН'!$H$23</f>
        <v>1292.7169828300002</v>
      </c>
      <c r="D89" s="37">
        <f>SUMIFS(СВЦЭМ!$D$34:$D$777,СВЦЭМ!$A$34:$A$777,$A89,СВЦЭМ!$B$34:$B$777,D$83)+'СЕТ СН'!$H$11+СВЦЭМ!$D$10+'СЕТ СН'!$H$6-'СЕТ СН'!$H$23</f>
        <v>1320.9899549300003</v>
      </c>
      <c r="E89" s="37">
        <f>SUMIFS(СВЦЭМ!$D$34:$D$777,СВЦЭМ!$A$34:$A$777,$A89,СВЦЭМ!$B$34:$B$777,E$83)+'СЕТ СН'!$H$11+СВЦЭМ!$D$10+'СЕТ СН'!$H$6-'СЕТ СН'!$H$23</f>
        <v>1334.33112381</v>
      </c>
      <c r="F89" s="37">
        <f>SUMIFS(СВЦЭМ!$D$34:$D$777,СВЦЭМ!$A$34:$A$777,$A89,СВЦЭМ!$B$34:$B$777,F$83)+'СЕТ СН'!$H$11+СВЦЭМ!$D$10+'СЕТ СН'!$H$6-'СЕТ СН'!$H$23</f>
        <v>1337.03795494</v>
      </c>
      <c r="G89" s="37">
        <f>SUMIFS(СВЦЭМ!$D$34:$D$777,СВЦЭМ!$A$34:$A$777,$A89,СВЦЭМ!$B$34:$B$777,G$83)+'СЕТ СН'!$H$11+СВЦЭМ!$D$10+'СЕТ СН'!$H$6-'СЕТ СН'!$H$23</f>
        <v>1312.99409569</v>
      </c>
      <c r="H89" s="37">
        <f>SUMIFS(СВЦЭМ!$D$34:$D$777,СВЦЭМ!$A$34:$A$777,$A89,СВЦЭМ!$B$34:$B$777,H$83)+'СЕТ СН'!$H$11+СВЦЭМ!$D$10+'СЕТ СН'!$H$6-'СЕТ СН'!$H$23</f>
        <v>1261.0723114400002</v>
      </c>
      <c r="I89" s="37">
        <f>SUMIFS(СВЦЭМ!$D$34:$D$777,СВЦЭМ!$A$34:$A$777,$A89,СВЦЭМ!$B$34:$B$777,I$83)+'СЕТ СН'!$H$11+СВЦЭМ!$D$10+'СЕТ СН'!$H$6-'СЕТ СН'!$H$23</f>
        <v>1238.9022714000002</v>
      </c>
      <c r="J89" s="37">
        <f>SUMIFS(СВЦЭМ!$D$34:$D$777,СВЦЭМ!$A$34:$A$777,$A89,СВЦЭМ!$B$34:$B$777,J$83)+'СЕТ СН'!$H$11+СВЦЭМ!$D$10+'СЕТ СН'!$H$6-'СЕТ СН'!$H$23</f>
        <v>1149.1237242800003</v>
      </c>
      <c r="K89" s="37">
        <f>SUMIFS(СВЦЭМ!$D$34:$D$777,СВЦЭМ!$A$34:$A$777,$A89,СВЦЭМ!$B$34:$B$777,K$83)+'СЕТ СН'!$H$11+СВЦЭМ!$D$10+'СЕТ СН'!$H$6-'СЕТ СН'!$H$23</f>
        <v>1060.7760816099999</v>
      </c>
      <c r="L89" s="37">
        <f>SUMIFS(СВЦЭМ!$D$34:$D$777,СВЦЭМ!$A$34:$A$777,$A89,СВЦЭМ!$B$34:$B$777,L$83)+'СЕТ СН'!$H$11+СВЦЭМ!$D$10+'СЕТ СН'!$H$6-'СЕТ СН'!$H$23</f>
        <v>962.54335592999996</v>
      </c>
      <c r="M89" s="37">
        <f>SUMIFS(СВЦЭМ!$D$34:$D$777,СВЦЭМ!$A$34:$A$777,$A89,СВЦЭМ!$B$34:$B$777,M$83)+'СЕТ СН'!$H$11+СВЦЭМ!$D$10+'СЕТ СН'!$H$6-'СЕТ СН'!$H$23</f>
        <v>915.94334493999986</v>
      </c>
      <c r="N89" s="37">
        <f>SUMIFS(СВЦЭМ!$D$34:$D$777,СВЦЭМ!$A$34:$A$777,$A89,СВЦЭМ!$B$34:$B$777,N$83)+'СЕТ СН'!$H$11+СВЦЭМ!$D$10+'СЕТ СН'!$H$6-'СЕТ СН'!$H$23</f>
        <v>881.13241917000005</v>
      </c>
      <c r="O89" s="37">
        <f>SUMIFS(СВЦЭМ!$D$34:$D$777,СВЦЭМ!$A$34:$A$777,$A89,СВЦЭМ!$B$34:$B$777,O$83)+'СЕТ СН'!$H$11+СВЦЭМ!$D$10+'СЕТ СН'!$H$6-'СЕТ СН'!$H$23</f>
        <v>881.91923666999992</v>
      </c>
      <c r="P89" s="37">
        <f>SUMIFS(СВЦЭМ!$D$34:$D$777,СВЦЭМ!$A$34:$A$777,$A89,СВЦЭМ!$B$34:$B$777,P$83)+'СЕТ СН'!$H$11+СВЦЭМ!$D$10+'СЕТ СН'!$H$6-'СЕТ СН'!$H$23</f>
        <v>877.9678134400001</v>
      </c>
      <c r="Q89" s="37">
        <f>SUMIFS(СВЦЭМ!$D$34:$D$777,СВЦЭМ!$A$34:$A$777,$A89,СВЦЭМ!$B$34:$B$777,Q$83)+'СЕТ СН'!$H$11+СВЦЭМ!$D$10+'СЕТ СН'!$H$6-'СЕТ СН'!$H$23</f>
        <v>929.9473118599999</v>
      </c>
      <c r="R89" s="37">
        <f>SUMIFS(СВЦЭМ!$D$34:$D$777,СВЦЭМ!$A$34:$A$777,$A89,СВЦЭМ!$B$34:$B$777,R$83)+'СЕТ СН'!$H$11+СВЦЭМ!$D$10+'СЕТ СН'!$H$6-'СЕТ СН'!$H$23</f>
        <v>974.83102596000003</v>
      </c>
      <c r="S89" s="37">
        <f>SUMIFS(СВЦЭМ!$D$34:$D$777,СВЦЭМ!$A$34:$A$777,$A89,СВЦЭМ!$B$34:$B$777,S$83)+'СЕТ СН'!$H$11+СВЦЭМ!$D$10+'СЕТ СН'!$H$6-'СЕТ СН'!$H$23</f>
        <v>970.14554235000014</v>
      </c>
      <c r="T89" s="37">
        <f>SUMIFS(СВЦЭМ!$D$34:$D$777,СВЦЭМ!$A$34:$A$777,$A89,СВЦЭМ!$B$34:$B$777,T$83)+'СЕТ СН'!$H$11+СВЦЭМ!$D$10+'СЕТ СН'!$H$6-'СЕТ СН'!$H$23</f>
        <v>957.03408399999989</v>
      </c>
      <c r="U89" s="37">
        <f>SUMIFS(СВЦЭМ!$D$34:$D$777,СВЦЭМ!$A$34:$A$777,$A89,СВЦЭМ!$B$34:$B$777,U$83)+'СЕТ СН'!$H$11+СВЦЭМ!$D$10+'СЕТ СН'!$H$6-'СЕТ СН'!$H$23</f>
        <v>906.11313949999999</v>
      </c>
      <c r="V89" s="37">
        <f>SUMIFS(СВЦЭМ!$D$34:$D$777,СВЦЭМ!$A$34:$A$777,$A89,СВЦЭМ!$B$34:$B$777,V$83)+'СЕТ СН'!$H$11+СВЦЭМ!$D$10+'СЕТ СН'!$H$6-'СЕТ СН'!$H$23</f>
        <v>937.03530780000006</v>
      </c>
      <c r="W89" s="37">
        <f>SUMIFS(СВЦЭМ!$D$34:$D$777,СВЦЭМ!$A$34:$A$777,$A89,СВЦЭМ!$B$34:$B$777,W$83)+'СЕТ СН'!$H$11+СВЦЭМ!$D$10+'СЕТ СН'!$H$6-'СЕТ СН'!$H$23</f>
        <v>1029.5448889200002</v>
      </c>
      <c r="X89" s="37">
        <f>SUMIFS(СВЦЭМ!$D$34:$D$777,СВЦЭМ!$A$34:$A$777,$A89,СВЦЭМ!$B$34:$B$777,X$83)+'СЕТ СН'!$H$11+СВЦЭМ!$D$10+'СЕТ СН'!$H$6-'СЕТ СН'!$H$23</f>
        <v>1142.7431395100002</v>
      </c>
      <c r="Y89" s="37">
        <f>SUMIFS(СВЦЭМ!$D$34:$D$777,СВЦЭМ!$A$34:$A$777,$A89,СВЦЭМ!$B$34:$B$777,Y$83)+'СЕТ СН'!$H$11+СВЦЭМ!$D$10+'СЕТ СН'!$H$6-'СЕТ СН'!$H$23</f>
        <v>1240.2195292800002</v>
      </c>
    </row>
    <row r="90" spans="1:27" ht="15.75" x14ac:dyDescent="0.2">
      <c r="A90" s="36">
        <f t="shared" si="2"/>
        <v>43015</v>
      </c>
      <c r="B90" s="37">
        <f>SUMIFS(СВЦЭМ!$D$34:$D$777,СВЦЭМ!$A$34:$A$777,$A90,СВЦЭМ!$B$34:$B$777,B$83)+'СЕТ СН'!$H$11+СВЦЭМ!$D$10+'СЕТ СН'!$H$6-'СЕТ СН'!$H$23</f>
        <v>1187.8135895200003</v>
      </c>
      <c r="C90" s="37">
        <f>SUMIFS(СВЦЭМ!$D$34:$D$777,СВЦЭМ!$A$34:$A$777,$A90,СВЦЭМ!$B$34:$B$777,C$83)+'СЕТ СН'!$H$11+СВЦЭМ!$D$10+'СЕТ СН'!$H$6-'СЕТ СН'!$H$23</f>
        <v>1241.02471135</v>
      </c>
      <c r="D90" s="37">
        <f>SUMIFS(СВЦЭМ!$D$34:$D$777,СВЦЭМ!$A$34:$A$777,$A90,СВЦЭМ!$B$34:$B$777,D$83)+'СЕТ СН'!$H$11+СВЦЭМ!$D$10+'СЕТ СН'!$H$6-'СЕТ СН'!$H$23</f>
        <v>1264.6917651600002</v>
      </c>
      <c r="E90" s="37">
        <f>SUMIFS(СВЦЭМ!$D$34:$D$777,СВЦЭМ!$A$34:$A$777,$A90,СВЦЭМ!$B$34:$B$777,E$83)+'СЕТ СН'!$H$11+СВЦЭМ!$D$10+'СЕТ СН'!$H$6-'СЕТ СН'!$H$23</f>
        <v>1278.2326174899999</v>
      </c>
      <c r="F90" s="37">
        <f>SUMIFS(СВЦЭМ!$D$34:$D$777,СВЦЭМ!$A$34:$A$777,$A90,СВЦЭМ!$B$34:$B$777,F$83)+'СЕТ СН'!$H$11+СВЦЭМ!$D$10+'СЕТ СН'!$H$6-'СЕТ СН'!$H$23</f>
        <v>1278.32784649</v>
      </c>
      <c r="G90" s="37">
        <f>SUMIFS(СВЦЭМ!$D$34:$D$777,СВЦЭМ!$A$34:$A$777,$A90,СВЦЭМ!$B$34:$B$777,G$83)+'СЕТ СН'!$H$11+СВЦЭМ!$D$10+'СЕТ СН'!$H$6-'СЕТ СН'!$H$23</f>
        <v>1270.9429659100001</v>
      </c>
      <c r="H90" s="37">
        <f>SUMIFS(СВЦЭМ!$D$34:$D$777,СВЦЭМ!$A$34:$A$777,$A90,СВЦЭМ!$B$34:$B$777,H$83)+'СЕТ СН'!$H$11+СВЦЭМ!$D$10+'СЕТ СН'!$H$6-'СЕТ СН'!$H$23</f>
        <v>1238.11070832</v>
      </c>
      <c r="I90" s="37">
        <f>SUMIFS(СВЦЭМ!$D$34:$D$777,СВЦЭМ!$A$34:$A$777,$A90,СВЦЭМ!$B$34:$B$777,I$83)+'СЕТ СН'!$H$11+СВЦЭМ!$D$10+'СЕТ СН'!$H$6-'СЕТ СН'!$H$23</f>
        <v>1158.9869493300002</v>
      </c>
      <c r="J90" s="37">
        <f>SUMIFS(СВЦЭМ!$D$34:$D$777,СВЦЭМ!$A$34:$A$777,$A90,СВЦЭМ!$B$34:$B$777,J$83)+'СЕТ СН'!$H$11+СВЦЭМ!$D$10+'СЕТ СН'!$H$6-'СЕТ СН'!$H$23</f>
        <v>1057.55190588</v>
      </c>
      <c r="K90" s="37">
        <f>SUMIFS(СВЦЭМ!$D$34:$D$777,СВЦЭМ!$A$34:$A$777,$A90,СВЦЭМ!$B$34:$B$777,K$83)+'СЕТ СН'!$H$11+СВЦЭМ!$D$10+'СЕТ СН'!$H$6-'СЕТ СН'!$H$23</f>
        <v>981.53412361000005</v>
      </c>
      <c r="L90" s="37">
        <f>SUMIFS(СВЦЭМ!$D$34:$D$777,СВЦЭМ!$A$34:$A$777,$A90,СВЦЭМ!$B$34:$B$777,L$83)+'СЕТ СН'!$H$11+СВЦЭМ!$D$10+'СЕТ СН'!$H$6-'СЕТ СН'!$H$23</f>
        <v>975.93502102999992</v>
      </c>
      <c r="M90" s="37">
        <f>SUMIFS(СВЦЭМ!$D$34:$D$777,СВЦЭМ!$A$34:$A$777,$A90,СВЦЭМ!$B$34:$B$777,M$83)+'СЕТ СН'!$H$11+СВЦЭМ!$D$10+'СЕТ СН'!$H$6-'СЕТ СН'!$H$23</f>
        <v>975.46086052999999</v>
      </c>
      <c r="N90" s="37">
        <f>SUMIFS(СВЦЭМ!$D$34:$D$777,СВЦЭМ!$A$34:$A$777,$A90,СВЦЭМ!$B$34:$B$777,N$83)+'СЕТ СН'!$H$11+СВЦЭМ!$D$10+'СЕТ СН'!$H$6-'СЕТ СН'!$H$23</f>
        <v>964.03242722999994</v>
      </c>
      <c r="O90" s="37">
        <f>SUMIFS(СВЦЭМ!$D$34:$D$777,СВЦЭМ!$A$34:$A$777,$A90,СВЦЭМ!$B$34:$B$777,O$83)+'СЕТ СН'!$H$11+СВЦЭМ!$D$10+'СЕТ СН'!$H$6-'СЕТ СН'!$H$23</f>
        <v>957.90251151999996</v>
      </c>
      <c r="P90" s="37">
        <f>SUMIFS(СВЦЭМ!$D$34:$D$777,СВЦЭМ!$A$34:$A$777,$A90,СВЦЭМ!$B$34:$B$777,P$83)+'СЕТ СН'!$H$11+СВЦЭМ!$D$10+'СЕТ СН'!$H$6-'СЕТ СН'!$H$23</f>
        <v>977.04051215000004</v>
      </c>
      <c r="Q90" s="37">
        <f>SUMIFS(СВЦЭМ!$D$34:$D$777,СВЦЭМ!$A$34:$A$777,$A90,СВЦЭМ!$B$34:$B$777,Q$83)+'СЕТ СН'!$H$11+СВЦЭМ!$D$10+'СЕТ СН'!$H$6-'СЕТ СН'!$H$23</f>
        <v>978.80991782000001</v>
      </c>
      <c r="R90" s="37">
        <f>SUMIFS(СВЦЭМ!$D$34:$D$777,СВЦЭМ!$A$34:$A$777,$A90,СВЦЭМ!$B$34:$B$777,R$83)+'СЕТ СН'!$H$11+СВЦЭМ!$D$10+'СЕТ СН'!$H$6-'СЕТ СН'!$H$23</f>
        <v>974.51012121999997</v>
      </c>
      <c r="S90" s="37">
        <f>SUMIFS(СВЦЭМ!$D$34:$D$777,СВЦЭМ!$A$34:$A$777,$A90,СВЦЭМ!$B$34:$B$777,S$83)+'СЕТ СН'!$H$11+СВЦЭМ!$D$10+'СЕТ СН'!$H$6-'СЕТ СН'!$H$23</f>
        <v>955.60778402000005</v>
      </c>
      <c r="T90" s="37">
        <f>SUMIFS(СВЦЭМ!$D$34:$D$777,СВЦЭМ!$A$34:$A$777,$A90,СВЦЭМ!$B$34:$B$777,T$83)+'СЕТ СН'!$H$11+СВЦЭМ!$D$10+'СЕТ СН'!$H$6-'СЕТ СН'!$H$23</f>
        <v>962.24759779999999</v>
      </c>
      <c r="U90" s="37">
        <f>SUMIFS(СВЦЭМ!$D$34:$D$777,СВЦЭМ!$A$34:$A$777,$A90,СВЦЭМ!$B$34:$B$777,U$83)+'СЕТ СН'!$H$11+СВЦЭМ!$D$10+'СЕТ СН'!$H$6-'СЕТ СН'!$H$23</f>
        <v>1010.0373964999999</v>
      </c>
      <c r="V90" s="37">
        <f>SUMIFS(СВЦЭМ!$D$34:$D$777,СВЦЭМ!$A$34:$A$777,$A90,СВЦЭМ!$B$34:$B$777,V$83)+'СЕТ СН'!$H$11+СВЦЭМ!$D$10+'СЕТ СН'!$H$6-'СЕТ СН'!$H$23</f>
        <v>996.05287407000014</v>
      </c>
      <c r="W90" s="37">
        <f>SUMIFS(СВЦЭМ!$D$34:$D$777,СВЦЭМ!$A$34:$A$777,$A90,СВЦЭМ!$B$34:$B$777,W$83)+'СЕТ СН'!$H$11+СВЦЭМ!$D$10+'СЕТ СН'!$H$6-'СЕТ СН'!$H$23</f>
        <v>1007.46975176</v>
      </c>
      <c r="X90" s="37">
        <f>SUMIFS(СВЦЭМ!$D$34:$D$777,СВЦЭМ!$A$34:$A$777,$A90,СВЦЭМ!$B$34:$B$777,X$83)+'СЕТ СН'!$H$11+СВЦЭМ!$D$10+'СЕТ СН'!$H$6-'СЕТ СН'!$H$23</f>
        <v>1041.2122284</v>
      </c>
      <c r="Y90" s="37">
        <f>SUMIFS(СВЦЭМ!$D$34:$D$777,СВЦЭМ!$A$34:$A$777,$A90,СВЦЭМ!$B$34:$B$777,Y$83)+'СЕТ СН'!$H$11+СВЦЭМ!$D$10+'СЕТ СН'!$H$6-'СЕТ СН'!$H$23</f>
        <v>1116.5044433200001</v>
      </c>
    </row>
    <row r="91" spans="1:27" ht="15.75" x14ac:dyDescent="0.2">
      <c r="A91" s="36">
        <f t="shared" si="2"/>
        <v>43016</v>
      </c>
      <c r="B91" s="37">
        <f>SUMIFS(СВЦЭМ!$D$34:$D$777,СВЦЭМ!$A$34:$A$777,$A91,СВЦЭМ!$B$34:$B$777,B$83)+'СЕТ СН'!$H$11+СВЦЭМ!$D$10+'СЕТ СН'!$H$6-'СЕТ СН'!$H$23</f>
        <v>1196.1612985699999</v>
      </c>
      <c r="C91" s="37">
        <f>SUMIFS(СВЦЭМ!$D$34:$D$777,СВЦЭМ!$A$34:$A$777,$A91,СВЦЭМ!$B$34:$B$777,C$83)+'СЕТ СН'!$H$11+СВЦЭМ!$D$10+'СЕТ СН'!$H$6-'СЕТ СН'!$H$23</f>
        <v>1254.5741167000001</v>
      </c>
      <c r="D91" s="37">
        <f>SUMIFS(СВЦЭМ!$D$34:$D$777,СВЦЭМ!$A$34:$A$777,$A91,СВЦЭМ!$B$34:$B$777,D$83)+'СЕТ СН'!$H$11+СВЦЭМ!$D$10+'СЕТ СН'!$H$6-'СЕТ СН'!$H$23</f>
        <v>1284.8447142600003</v>
      </c>
      <c r="E91" s="37">
        <f>SUMIFS(СВЦЭМ!$D$34:$D$777,СВЦЭМ!$A$34:$A$777,$A91,СВЦЭМ!$B$34:$B$777,E$83)+'СЕТ СН'!$H$11+СВЦЭМ!$D$10+'СЕТ СН'!$H$6-'СЕТ СН'!$H$23</f>
        <v>1290.6865531200001</v>
      </c>
      <c r="F91" s="37">
        <f>SUMIFS(СВЦЭМ!$D$34:$D$777,СВЦЭМ!$A$34:$A$777,$A91,СВЦЭМ!$B$34:$B$777,F$83)+'СЕТ СН'!$H$11+СВЦЭМ!$D$10+'СЕТ СН'!$H$6-'СЕТ СН'!$H$23</f>
        <v>1291.5987697099999</v>
      </c>
      <c r="G91" s="37">
        <f>SUMIFS(СВЦЭМ!$D$34:$D$777,СВЦЭМ!$A$34:$A$777,$A91,СВЦЭМ!$B$34:$B$777,G$83)+'СЕТ СН'!$H$11+СВЦЭМ!$D$10+'СЕТ СН'!$H$6-'СЕТ СН'!$H$23</f>
        <v>1288.3739319599999</v>
      </c>
      <c r="H91" s="37">
        <f>SUMIFS(СВЦЭМ!$D$34:$D$777,СВЦЭМ!$A$34:$A$777,$A91,СВЦЭМ!$B$34:$B$777,H$83)+'СЕТ СН'!$H$11+СВЦЭМ!$D$10+'СЕТ СН'!$H$6-'СЕТ СН'!$H$23</f>
        <v>1257.25689556</v>
      </c>
      <c r="I91" s="37">
        <f>SUMIFS(СВЦЭМ!$D$34:$D$777,СВЦЭМ!$A$34:$A$777,$A91,СВЦЭМ!$B$34:$B$777,I$83)+'СЕТ СН'!$H$11+СВЦЭМ!$D$10+'СЕТ СН'!$H$6-'СЕТ СН'!$H$23</f>
        <v>1198.8525140699999</v>
      </c>
      <c r="J91" s="37">
        <f>SUMIFS(СВЦЭМ!$D$34:$D$777,СВЦЭМ!$A$34:$A$777,$A91,СВЦЭМ!$B$34:$B$777,J$83)+'СЕТ СН'!$H$11+СВЦЭМ!$D$10+'СЕТ СН'!$H$6-'СЕТ СН'!$H$23</f>
        <v>1074.8086803800002</v>
      </c>
      <c r="K91" s="37">
        <f>SUMIFS(СВЦЭМ!$D$34:$D$777,СВЦЭМ!$A$34:$A$777,$A91,СВЦЭМ!$B$34:$B$777,K$83)+'СЕТ СН'!$H$11+СВЦЭМ!$D$10+'СЕТ СН'!$H$6-'СЕТ СН'!$H$23</f>
        <v>950.54169436000006</v>
      </c>
      <c r="L91" s="37">
        <f>SUMIFS(СВЦЭМ!$D$34:$D$777,СВЦЭМ!$A$34:$A$777,$A91,СВЦЭМ!$B$34:$B$777,L$83)+'СЕТ СН'!$H$11+СВЦЭМ!$D$10+'СЕТ СН'!$H$6-'СЕТ СН'!$H$23</f>
        <v>977.02376894000008</v>
      </c>
      <c r="M91" s="37">
        <f>SUMIFS(СВЦЭМ!$D$34:$D$777,СВЦЭМ!$A$34:$A$777,$A91,СВЦЭМ!$B$34:$B$777,M$83)+'СЕТ СН'!$H$11+СВЦЭМ!$D$10+'СЕТ СН'!$H$6-'СЕТ СН'!$H$23</f>
        <v>988.05172295000011</v>
      </c>
      <c r="N91" s="37">
        <f>SUMIFS(СВЦЭМ!$D$34:$D$777,СВЦЭМ!$A$34:$A$777,$A91,СВЦЭМ!$B$34:$B$777,N$83)+'СЕТ СН'!$H$11+СВЦЭМ!$D$10+'СЕТ СН'!$H$6-'СЕТ СН'!$H$23</f>
        <v>971.63205074000007</v>
      </c>
      <c r="O91" s="37">
        <f>SUMIFS(СВЦЭМ!$D$34:$D$777,СВЦЭМ!$A$34:$A$777,$A91,СВЦЭМ!$B$34:$B$777,O$83)+'СЕТ СН'!$H$11+СВЦЭМ!$D$10+'СЕТ СН'!$H$6-'СЕТ СН'!$H$23</f>
        <v>963.88845953999999</v>
      </c>
      <c r="P91" s="37">
        <f>SUMIFS(СВЦЭМ!$D$34:$D$777,СВЦЭМ!$A$34:$A$777,$A91,СВЦЭМ!$B$34:$B$777,P$83)+'СЕТ СН'!$H$11+СВЦЭМ!$D$10+'СЕТ СН'!$H$6-'СЕТ СН'!$H$23</f>
        <v>954.45475553999995</v>
      </c>
      <c r="Q91" s="37">
        <f>SUMIFS(СВЦЭМ!$D$34:$D$777,СВЦЭМ!$A$34:$A$777,$A91,СВЦЭМ!$B$34:$B$777,Q$83)+'СЕТ СН'!$H$11+СВЦЭМ!$D$10+'СЕТ СН'!$H$6-'СЕТ СН'!$H$23</f>
        <v>954.98914482999999</v>
      </c>
      <c r="R91" s="37">
        <f>SUMIFS(СВЦЭМ!$D$34:$D$777,СВЦЭМ!$A$34:$A$777,$A91,СВЦЭМ!$B$34:$B$777,R$83)+'СЕТ СН'!$H$11+СВЦЭМ!$D$10+'СЕТ СН'!$H$6-'СЕТ СН'!$H$23</f>
        <v>968.75854125000001</v>
      </c>
      <c r="S91" s="37">
        <f>SUMIFS(СВЦЭМ!$D$34:$D$777,СВЦЭМ!$A$34:$A$777,$A91,СВЦЭМ!$B$34:$B$777,S$83)+'СЕТ СН'!$H$11+СВЦЭМ!$D$10+'СЕТ СН'!$H$6-'СЕТ СН'!$H$23</f>
        <v>984.06147017000012</v>
      </c>
      <c r="T91" s="37">
        <f>SUMIFS(СВЦЭМ!$D$34:$D$777,СВЦЭМ!$A$34:$A$777,$A91,СВЦЭМ!$B$34:$B$777,T$83)+'СЕТ СН'!$H$11+СВЦЭМ!$D$10+'СЕТ СН'!$H$6-'СЕТ СН'!$H$23</f>
        <v>1023.6337270399999</v>
      </c>
      <c r="U91" s="37">
        <f>SUMIFS(СВЦЭМ!$D$34:$D$777,СВЦЭМ!$A$34:$A$777,$A91,СВЦЭМ!$B$34:$B$777,U$83)+'СЕТ СН'!$H$11+СВЦЭМ!$D$10+'СЕТ СН'!$H$6-'СЕТ СН'!$H$23</f>
        <v>1061.2440725500001</v>
      </c>
      <c r="V91" s="37">
        <f>SUMIFS(СВЦЭМ!$D$34:$D$777,СВЦЭМ!$A$34:$A$777,$A91,СВЦЭМ!$B$34:$B$777,V$83)+'СЕТ СН'!$H$11+СВЦЭМ!$D$10+'СЕТ СН'!$H$6-'СЕТ СН'!$H$23</f>
        <v>1045.1852463800001</v>
      </c>
      <c r="W91" s="37">
        <f>SUMIFS(СВЦЭМ!$D$34:$D$777,СВЦЭМ!$A$34:$A$777,$A91,СВЦЭМ!$B$34:$B$777,W$83)+'СЕТ СН'!$H$11+СВЦЭМ!$D$10+'СЕТ СН'!$H$6-'СЕТ СН'!$H$23</f>
        <v>1001.0242547400001</v>
      </c>
      <c r="X91" s="37">
        <f>SUMIFS(СВЦЭМ!$D$34:$D$777,СВЦЭМ!$A$34:$A$777,$A91,СВЦЭМ!$B$34:$B$777,X$83)+'СЕТ СН'!$H$11+СВЦЭМ!$D$10+'СЕТ СН'!$H$6-'СЕТ СН'!$H$23</f>
        <v>1007.85536989</v>
      </c>
      <c r="Y91" s="37">
        <f>SUMIFS(СВЦЭМ!$D$34:$D$777,СВЦЭМ!$A$34:$A$777,$A91,СВЦЭМ!$B$34:$B$777,Y$83)+'СЕТ СН'!$H$11+СВЦЭМ!$D$10+'СЕТ СН'!$H$6-'СЕТ СН'!$H$23</f>
        <v>1129.1905282600001</v>
      </c>
    </row>
    <row r="92" spans="1:27" ht="15.75" x14ac:dyDescent="0.2">
      <c r="A92" s="36">
        <f t="shared" si="2"/>
        <v>43017</v>
      </c>
      <c r="B92" s="37">
        <f>SUMIFS(СВЦЭМ!$D$34:$D$777,СВЦЭМ!$A$34:$A$777,$A92,СВЦЭМ!$B$34:$B$777,B$83)+'СЕТ СН'!$H$11+СВЦЭМ!$D$10+'СЕТ СН'!$H$6-'СЕТ СН'!$H$23</f>
        <v>1169.2614521099999</v>
      </c>
      <c r="C92" s="37">
        <f>SUMIFS(СВЦЭМ!$D$34:$D$777,СВЦЭМ!$A$34:$A$777,$A92,СВЦЭМ!$B$34:$B$777,C$83)+'СЕТ СН'!$H$11+СВЦЭМ!$D$10+'СЕТ СН'!$H$6-'СЕТ СН'!$H$23</f>
        <v>1226.73362137</v>
      </c>
      <c r="D92" s="37">
        <f>SUMIFS(СВЦЭМ!$D$34:$D$777,СВЦЭМ!$A$34:$A$777,$A92,СВЦЭМ!$B$34:$B$777,D$83)+'СЕТ СН'!$H$11+СВЦЭМ!$D$10+'СЕТ СН'!$H$6-'СЕТ СН'!$H$23</f>
        <v>1255.61805396</v>
      </c>
      <c r="E92" s="37">
        <f>SUMIFS(СВЦЭМ!$D$34:$D$777,СВЦЭМ!$A$34:$A$777,$A92,СВЦЭМ!$B$34:$B$777,E$83)+'СЕТ СН'!$H$11+СВЦЭМ!$D$10+'СЕТ СН'!$H$6-'СЕТ СН'!$H$23</f>
        <v>1265.7235986000001</v>
      </c>
      <c r="F92" s="37">
        <f>SUMIFS(СВЦЭМ!$D$34:$D$777,СВЦЭМ!$A$34:$A$777,$A92,СВЦЭМ!$B$34:$B$777,F$83)+'СЕТ СН'!$H$11+СВЦЭМ!$D$10+'СЕТ СН'!$H$6-'СЕТ СН'!$H$23</f>
        <v>1258.7942186200003</v>
      </c>
      <c r="G92" s="37">
        <f>SUMIFS(СВЦЭМ!$D$34:$D$777,СВЦЭМ!$A$34:$A$777,$A92,СВЦЭМ!$B$34:$B$777,G$83)+'СЕТ СН'!$H$11+СВЦЭМ!$D$10+'СЕТ СН'!$H$6-'СЕТ СН'!$H$23</f>
        <v>1222.2050990100001</v>
      </c>
      <c r="H92" s="37">
        <f>SUMIFS(СВЦЭМ!$D$34:$D$777,СВЦЭМ!$A$34:$A$777,$A92,СВЦЭМ!$B$34:$B$777,H$83)+'СЕТ СН'!$H$11+СВЦЭМ!$D$10+'СЕТ СН'!$H$6-'СЕТ СН'!$H$23</f>
        <v>1164.6588291399999</v>
      </c>
      <c r="I92" s="37">
        <f>SUMIFS(СВЦЭМ!$D$34:$D$777,СВЦЭМ!$A$34:$A$777,$A92,СВЦЭМ!$B$34:$B$777,I$83)+'СЕТ СН'!$H$11+СВЦЭМ!$D$10+'СЕТ СН'!$H$6-'СЕТ СН'!$H$23</f>
        <v>1098.7117016699999</v>
      </c>
      <c r="J92" s="37">
        <f>SUMIFS(СВЦЭМ!$D$34:$D$777,СВЦЭМ!$A$34:$A$777,$A92,СВЦЭМ!$B$34:$B$777,J$83)+'СЕТ СН'!$H$11+СВЦЭМ!$D$10+'СЕТ СН'!$H$6-'СЕТ СН'!$H$23</f>
        <v>1037.9099187900001</v>
      </c>
      <c r="K92" s="37">
        <f>SUMIFS(СВЦЭМ!$D$34:$D$777,СВЦЭМ!$A$34:$A$777,$A92,СВЦЭМ!$B$34:$B$777,K$83)+'СЕТ СН'!$H$11+СВЦЭМ!$D$10+'СЕТ СН'!$H$6-'СЕТ СН'!$H$23</f>
        <v>1074.8678602300001</v>
      </c>
      <c r="L92" s="37">
        <f>SUMIFS(СВЦЭМ!$D$34:$D$777,СВЦЭМ!$A$34:$A$777,$A92,СВЦЭМ!$B$34:$B$777,L$83)+'СЕТ СН'!$H$11+СВЦЭМ!$D$10+'СЕТ СН'!$H$6-'СЕТ СН'!$H$23</f>
        <v>1139.2484370500001</v>
      </c>
      <c r="M92" s="37">
        <f>SUMIFS(СВЦЭМ!$D$34:$D$777,СВЦЭМ!$A$34:$A$777,$A92,СВЦЭМ!$B$34:$B$777,M$83)+'СЕТ СН'!$H$11+СВЦЭМ!$D$10+'СЕТ СН'!$H$6-'СЕТ СН'!$H$23</f>
        <v>1165.7524584400003</v>
      </c>
      <c r="N92" s="37">
        <f>SUMIFS(СВЦЭМ!$D$34:$D$777,СВЦЭМ!$A$34:$A$777,$A92,СВЦЭМ!$B$34:$B$777,N$83)+'СЕТ СН'!$H$11+СВЦЭМ!$D$10+'СЕТ СН'!$H$6-'СЕТ СН'!$H$23</f>
        <v>1128.1229734799999</v>
      </c>
      <c r="O92" s="37">
        <f>SUMIFS(СВЦЭМ!$D$34:$D$777,СВЦЭМ!$A$34:$A$777,$A92,СВЦЭМ!$B$34:$B$777,O$83)+'СЕТ СН'!$H$11+СВЦЭМ!$D$10+'СЕТ СН'!$H$6-'СЕТ СН'!$H$23</f>
        <v>1126.6230403200002</v>
      </c>
      <c r="P92" s="37">
        <f>SUMIFS(СВЦЭМ!$D$34:$D$777,СВЦЭМ!$A$34:$A$777,$A92,СВЦЭМ!$B$34:$B$777,P$83)+'СЕТ СН'!$H$11+СВЦЭМ!$D$10+'СЕТ СН'!$H$6-'СЕТ СН'!$H$23</f>
        <v>1110.8965312999999</v>
      </c>
      <c r="Q92" s="37">
        <f>SUMIFS(СВЦЭМ!$D$34:$D$777,СВЦЭМ!$A$34:$A$777,$A92,СВЦЭМ!$B$34:$B$777,Q$83)+'СЕТ СН'!$H$11+СВЦЭМ!$D$10+'СЕТ СН'!$H$6-'СЕТ СН'!$H$23</f>
        <v>1105.5022445899999</v>
      </c>
      <c r="R92" s="37">
        <f>SUMIFS(СВЦЭМ!$D$34:$D$777,СВЦЭМ!$A$34:$A$777,$A92,СВЦЭМ!$B$34:$B$777,R$83)+'СЕТ СН'!$H$11+СВЦЭМ!$D$10+'СЕТ СН'!$H$6-'СЕТ СН'!$H$23</f>
        <v>1102.4859345600003</v>
      </c>
      <c r="S92" s="37">
        <f>SUMIFS(СВЦЭМ!$D$34:$D$777,СВЦЭМ!$A$34:$A$777,$A92,СВЦЭМ!$B$34:$B$777,S$83)+'СЕТ СН'!$H$11+СВЦЭМ!$D$10+'СЕТ СН'!$H$6-'СЕТ СН'!$H$23</f>
        <v>1111.8460506800002</v>
      </c>
      <c r="T92" s="37">
        <f>SUMIFS(СВЦЭМ!$D$34:$D$777,СВЦЭМ!$A$34:$A$777,$A92,СВЦЭМ!$B$34:$B$777,T$83)+'СЕТ СН'!$H$11+СВЦЭМ!$D$10+'СЕТ СН'!$H$6-'СЕТ СН'!$H$23</f>
        <v>1166.3914820200002</v>
      </c>
      <c r="U92" s="37">
        <f>SUMIFS(СВЦЭМ!$D$34:$D$777,СВЦЭМ!$A$34:$A$777,$A92,СВЦЭМ!$B$34:$B$777,U$83)+'СЕТ СН'!$H$11+СВЦЭМ!$D$10+'СЕТ СН'!$H$6-'СЕТ СН'!$H$23</f>
        <v>1206.4284613</v>
      </c>
      <c r="V92" s="37">
        <f>SUMIFS(СВЦЭМ!$D$34:$D$777,СВЦЭМ!$A$34:$A$777,$A92,СВЦЭМ!$B$34:$B$777,V$83)+'СЕТ СН'!$H$11+СВЦЭМ!$D$10+'СЕТ СН'!$H$6-'СЕТ СН'!$H$23</f>
        <v>1177.9259271300002</v>
      </c>
      <c r="W92" s="37">
        <f>SUMIFS(СВЦЭМ!$D$34:$D$777,СВЦЭМ!$A$34:$A$777,$A92,СВЦЭМ!$B$34:$B$777,W$83)+'СЕТ СН'!$H$11+СВЦЭМ!$D$10+'СЕТ СН'!$H$6-'СЕТ СН'!$H$23</f>
        <v>1121.5464782899999</v>
      </c>
      <c r="X92" s="37">
        <f>SUMIFS(СВЦЭМ!$D$34:$D$777,СВЦЭМ!$A$34:$A$777,$A92,СВЦЭМ!$B$34:$B$777,X$83)+'СЕТ СН'!$H$11+СВЦЭМ!$D$10+'СЕТ СН'!$H$6-'СЕТ СН'!$H$23</f>
        <v>1092.1469109</v>
      </c>
      <c r="Y92" s="37">
        <f>SUMIFS(СВЦЭМ!$D$34:$D$777,СВЦЭМ!$A$34:$A$777,$A92,СВЦЭМ!$B$34:$B$777,Y$83)+'СЕТ СН'!$H$11+СВЦЭМ!$D$10+'СЕТ СН'!$H$6-'СЕТ СН'!$H$23</f>
        <v>1154.14021753</v>
      </c>
    </row>
    <row r="93" spans="1:27" ht="15.75" x14ac:dyDescent="0.2">
      <c r="A93" s="36">
        <f t="shared" si="2"/>
        <v>43018</v>
      </c>
      <c r="B93" s="37">
        <f>SUMIFS(СВЦЭМ!$D$34:$D$777,СВЦЭМ!$A$34:$A$777,$A93,СВЦЭМ!$B$34:$B$777,B$83)+'СЕТ СН'!$H$11+СВЦЭМ!$D$10+'СЕТ СН'!$H$6-'СЕТ СН'!$H$23</f>
        <v>1296.11878247</v>
      </c>
      <c r="C93" s="37">
        <f>SUMIFS(СВЦЭМ!$D$34:$D$777,СВЦЭМ!$A$34:$A$777,$A93,СВЦЭМ!$B$34:$B$777,C$83)+'СЕТ СН'!$H$11+СВЦЭМ!$D$10+'СЕТ СН'!$H$6-'СЕТ СН'!$H$23</f>
        <v>1359.9094749300002</v>
      </c>
      <c r="D93" s="37">
        <f>SUMIFS(СВЦЭМ!$D$34:$D$777,СВЦЭМ!$A$34:$A$777,$A93,СВЦЭМ!$B$34:$B$777,D$83)+'СЕТ СН'!$H$11+СВЦЭМ!$D$10+'СЕТ СН'!$H$6-'СЕТ СН'!$H$23</f>
        <v>1392.7570112399999</v>
      </c>
      <c r="E93" s="37">
        <f>SUMIFS(СВЦЭМ!$D$34:$D$777,СВЦЭМ!$A$34:$A$777,$A93,СВЦЭМ!$B$34:$B$777,E$83)+'СЕТ СН'!$H$11+СВЦЭМ!$D$10+'СЕТ СН'!$H$6-'СЕТ СН'!$H$23</f>
        <v>1406.0805084799999</v>
      </c>
      <c r="F93" s="37">
        <f>SUMIFS(СВЦЭМ!$D$34:$D$777,СВЦЭМ!$A$34:$A$777,$A93,СВЦЭМ!$B$34:$B$777,F$83)+'СЕТ СН'!$H$11+СВЦЭМ!$D$10+'СЕТ СН'!$H$6-'СЕТ СН'!$H$23</f>
        <v>1406.23996902</v>
      </c>
      <c r="G93" s="37">
        <f>SUMIFS(СВЦЭМ!$D$34:$D$777,СВЦЭМ!$A$34:$A$777,$A93,СВЦЭМ!$B$34:$B$777,G$83)+'СЕТ СН'!$H$11+СВЦЭМ!$D$10+'СЕТ СН'!$H$6-'СЕТ СН'!$H$23</f>
        <v>1382.1815152499998</v>
      </c>
      <c r="H93" s="37">
        <f>SUMIFS(СВЦЭМ!$D$34:$D$777,СВЦЭМ!$A$34:$A$777,$A93,СВЦЭМ!$B$34:$B$777,H$83)+'СЕТ СН'!$H$11+СВЦЭМ!$D$10+'СЕТ СН'!$H$6-'СЕТ СН'!$H$23</f>
        <v>1268.6301149599999</v>
      </c>
      <c r="I93" s="37">
        <f>SUMIFS(СВЦЭМ!$D$34:$D$777,СВЦЭМ!$A$34:$A$777,$A93,СВЦЭМ!$B$34:$B$777,I$83)+'СЕТ СН'!$H$11+СВЦЭМ!$D$10+'СЕТ СН'!$H$6-'СЕТ СН'!$H$23</f>
        <v>1158.6692852900001</v>
      </c>
      <c r="J93" s="37">
        <f>SUMIFS(СВЦЭМ!$D$34:$D$777,СВЦЭМ!$A$34:$A$777,$A93,СВЦЭМ!$B$34:$B$777,J$83)+'СЕТ СН'!$H$11+СВЦЭМ!$D$10+'СЕТ СН'!$H$6-'СЕТ СН'!$H$23</f>
        <v>1091.3970610400002</v>
      </c>
      <c r="K93" s="37">
        <f>SUMIFS(СВЦЭМ!$D$34:$D$777,СВЦЭМ!$A$34:$A$777,$A93,СВЦЭМ!$B$34:$B$777,K$83)+'СЕТ СН'!$H$11+СВЦЭМ!$D$10+'СЕТ СН'!$H$6-'СЕТ СН'!$H$23</f>
        <v>1094.1777698700002</v>
      </c>
      <c r="L93" s="37">
        <f>SUMIFS(СВЦЭМ!$D$34:$D$777,СВЦЭМ!$A$34:$A$777,$A93,СВЦЭМ!$B$34:$B$777,L$83)+'СЕТ СН'!$H$11+СВЦЭМ!$D$10+'СЕТ СН'!$H$6-'СЕТ СН'!$H$23</f>
        <v>1115.5656668300003</v>
      </c>
      <c r="M93" s="37">
        <f>SUMIFS(СВЦЭМ!$D$34:$D$777,СВЦЭМ!$A$34:$A$777,$A93,СВЦЭМ!$B$34:$B$777,M$83)+'СЕТ СН'!$H$11+СВЦЭМ!$D$10+'СЕТ СН'!$H$6-'СЕТ СН'!$H$23</f>
        <v>1122.6830724800002</v>
      </c>
      <c r="N93" s="37">
        <f>SUMIFS(СВЦЭМ!$D$34:$D$777,СВЦЭМ!$A$34:$A$777,$A93,СВЦЭМ!$B$34:$B$777,N$83)+'СЕТ СН'!$H$11+СВЦЭМ!$D$10+'СЕТ СН'!$H$6-'СЕТ СН'!$H$23</f>
        <v>1102.0167142300002</v>
      </c>
      <c r="O93" s="37">
        <f>SUMIFS(СВЦЭМ!$D$34:$D$777,СВЦЭМ!$A$34:$A$777,$A93,СВЦЭМ!$B$34:$B$777,O$83)+'СЕТ СН'!$H$11+СВЦЭМ!$D$10+'СЕТ СН'!$H$6-'СЕТ СН'!$H$23</f>
        <v>1099.2946533700001</v>
      </c>
      <c r="P93" s="37">
        <f>SUMIFS(СВЦЭМ!$D$34:$D$777,СВЦЭМ!$A$34:$A$777,$A93,СВЦЭМ!$B$34:$B$777,P$83)+'СЕТ СН'!$H$11+СВЦЭМ!$D$10+'СЕТ СН'!$H$6-'СЕТ СН'!$H$23</f>
        <v>1091.0234841800002</v>
      </c>
      <c r="Q93" s="37">
        <f>SUMIFS(СВЦЭМ!$D$34:$D$777,СВЦЭМ!$A$34:$A$777,$A93,СВЦЭМ!$B$34:$B$777,Q$83)+'СЕТ СН'!$H$11+СВЦЭМ!$D$10+'СЕТ СН'!$H$6-'СЕТ СН'!$H$23</f>
        <v>1089.8880278400002</v>
      </c>
      <c r="R93" s="37">
        <f>SUMIFS(СВЦЭМ!$D$34:$D$777,СВЦЭМ!$A$34:$A$777,$A93,СВЦЭМ!$B$34:$B$777,R$83)+'СЕТ СН'!$H$11+СВЦЭМ!$D$10+'СЕТ СН'!$H$6-'СЕТ СН'!$H$23</f>
        <v>1090.9573242900001</v>
      </c>
      <c r="S93" s="37">
        <f>SUMIFS(СВЦЭМ!$D$34:$D$777,СВЦЭМ!$A$34:$A$777,$A93,СВЦЭМ!$B$34:$B$777,S$83)+'СЕТ СН'!$H$11+СВЦЭМ!$D$10+'СЕТ СН'!$H$6-'СЕТ СН'!$H$23</f>
        <v>1099.7512426100002</v>
      </c>
      <c r="T93" s="37">
        <f>SUMIFS(СВЦЭМ!$D$34:$D$777,СВЦЭМ!$A$34:$A$777,$A93,СВЦЭМ!$B$34:$B$777,T$83)+'СЕТ СН'!$H$11+СВЦЭМ!$D$10+'СЕТ СН'!$H$6-'СЕТ СН'!$H$23</f>
        <v>1132.7191259599999</v>
      </c>
      <c r="U93" s="37">
        <f>SUMIFS(СВЦЭМ!$D$34:$D$777,СВЦЭМ!$A$34:$A$777,$A93,СВЦЭМ!$B$34:$B$777,U$83)+'СЕТ СН'!$H$11+СВЦЭМ!$D$10+'СЕТ СН'!$H$6-'СЕТ СН'!$H$23</f>
        <v>1170.1098498700003</v>
      </c>
      <c r="V93" s="37">
        <f>SUMIFS(СВЦЭМ!$D$34:$D$777,СВЦЭМ!$A$34:$A$777,$A93,СВЦЭМ!$B$34:$B$777,V$83)+'СЕТ СН'!$H$11+СВЦЭМ!$D$10+'СЕТ СН'!$H$6-'СЕТ СН'!$H$23</f>
        <v>1153.6481739400001</v>
      </c>
      <c r="W93" s="37">
        <f>SUMIFS(СВЦЭМ!$D$34:$D$777,СВЦЭМ!$A$34:$A$777,$A93,СВЦЭМ!$B$34:$B$777,W$83)+'СЕТ СН'!$H$11+СВЦЭМ!$D$10+'СЕТ СН'!$H$6-'СЕТ СН'!$H$23</f>
        <v>1111.0996832800001</v>
      </c>
      <c r="X93" s="37">
        <f>SUMIFS(СВЦЭМ!$D$34:$D$777,СВЦЭМ!$A$34:$A$777,$A93,СВЦЭМ!$B$34:$B$777,X$83)+'СЕТ СН'!$H$11+СВЦЭМ!$D$10+'СЕТ СН'!$H$6-'СЕТ СН'!$H$23</f>
        <v>1081.7797453500002</v>
      </c>
      <c r="Y93" s="37">
        <f>SUMIFS(СВЦЭМ!$D$34:$D$777,СВЦЭМ!$A$34:$A$777,$A93,СВЦЭМ!$B$34:$B$777,Y$83)+'СЕТ СН'!$H$11+СВЦЭМ!$D$10+'СЕТ СН'!$H$6-'СЕТ СН'!$H$23</f>
        <v>1186.1045531499999</v>
      </c>
    </row>
    <row r="94" spans="1:27" ht="15.75" x14ac:dyDescent="0.2">
      <c r="A94" s="36">
        <f t="shared" si="2"/>
        <v>43019</v>
      </c>
      <c r="B94" s="37">
        <f>SUMIFS(СВЦЭМ!$D$34:$D$777,СВЦЭМ!$A$34:$A$777,$A94,СВЦЭМ!$B$34:$B$777,B$83)+'СЕТ СН'!$H$11+СВЦЭМ!$D$10+'СЕТ СН'!$H$6-'СЕТ СН'!$H$23</f>
        <v>1314.6650858799999</v>
      </c>
      <c r="C94" s="37">
        <f>SUMIFS(СВЦЭМ!$D$34:$D$777,СВЦЭМ!$A$34:$A$777,$A94,СВЦЭМ!$B$34:$B$777,C$83)+'СЕТ СН'!$H$11+СВЦЭМ!$D$10+'СЕТ СН'!$H$6-'СЕТ СН'!$H$23</f>
        <v>1371.6049089899998</v>
      </c>
      <c r="D94" s="37">
        <f>SUMIFS(СВЦЭМ!$D$34:$D$777,СВЦЭМ!$A$34:$A$777,$A94,СВЦЭМ!$B$34:$B$777,D$83)+'СЕТ СН'!$H$11+СВЦЭМ!$D$10+'СЕТ СН'!$H$6-'СЕТ СН'!$H$23</f>
        <v>1393.2944673400002</v>
      </c>
      <c r="E94" s="37">
        <f>SUMIFS(СВЦЭМ!$D$34:$D$777,СВЦЭМ!$A$34:$A$777,$A94,СВЦЭМ!$B$34:$B$777,E$83)+'СЕТ СН'!$H$11+СВЦЭМ!$D$10+'СЕТ СН'!$H$6-'СЕТ СН'!$H$23</f>
        <v>1406.33015733</v>
      </c>
      <c r="F94" s="37">
        <f>SUMIFS(СВЦЭМ!$D$34:$D$777,СВЦЭМ!$A$34:$A$777,$A94,СВЦЭМ!$B$34:$B$777,F$83)+'СЕТ СН'!$H$11+СВЦЭМ!$D$10+'СЕТ СН'!$H$6-'СЕТ СН'!$H$23</f>
        <v>1408.3278162400002</v>
      </c>
      <c r="G94" s="37">
        <f>SUMIFS(СВЦЭМ!$D$34:$D$777,СВЦЭМ!$A$34:$A$777,$A94,СВЦЭМ!$B$34:$B$777,G$83)+'СЕТ СН'!$H$11+СВЦЭМ!$D$10+'СЕТ СН'!$H$6-'СЕТ СН'!$H$23</f>
        <v>1365.8004241499998</v>
      </c>
      <c r="H94" s="37">
        <f>SUMIFS(СВЦЭМ!$D$34:$D$777,СВЦЭМ!$A$34:$A$777,$A94,СВЦЭМ!$B$34:$B$777,H$83)+'СЕТ СН'!$H$11+СВЦЭМ!$D$10+'СЕТ СН'!$H$6-'СЕТ СН'!$H$23</f>
        <v>1274.9543923199999</v>
      </c>
      <c r="I94" s="37">
        <f>SUMIFS(СВЦЭМ!$D$34:$D$777,СВЦЭМ!$A$34:$A$777,$A94,СВЦЭМ!$B$34:$B$777,I$83)+'СЕТ СН'!$H$11+СВЦЭМ!$D$10+'СЕТ СН'!$H$6-'СЕТ СН'!$H$23</f>
        <v>1172.9505741100002</v>
      </c>
      <c r="J94" s="37">
        <f>SUMIFS(СВЦЭМ!$D$34:$D$777,СВЦЭМ!$A$34:$A$777,$A94,СВЦЭМ!$B$34:$B$777,J$83)+'СЕТ СН'!$H$11+СВЦЭМ!$D$10+'СЕТ СН'!$H$6-'СЕТ СН'!$H$23</f>
        <v>1104.9042027200003</v>
      </c>
      <c r="K94" s="37">
        <f>SUMIFS(СВЦЭМ!$D$34:$D$777,СВЦЭМ!$A$34:$A$777,$A94,СВЦЭМ!$B$34:$B$777,K$83)+'СЕТ СН'!$H$11+СВЦЭМ!$D$10+'СЕТ СН'!$H$6-'СЕТ СН'!$H$23</f>
        <v>1088.3496929100002</v>
      </c>
      <c r="L94" s="37">
        <f>SUMIFS(СВЦЭМ!$D$34:$D$777,СВЦЭМ!$A$34:$A$777,$A94,СВЦЭМ!$B$34:$B$777,L$83)+'СЕТ СН'!$H$11+СВЦЭМ!$D$10+'СЕТ СН'!$H$6-'СЕТ СН'!$H$23</f>
        <v>1126.9938988899999</v>
      </c>
      <c r="M94" s="37">
        <f>SUMIFS(СВЦЭМ!$D$34:$D$777,СВЦЭМ!$A$34:$A$777,$A94,СВЦЭМ!$B$34:$B$777,M$83)+'СЕТ СН'!$H$11+СВЦЭМ!$D$10+'СЕТ СН'!$H$6-'СЕТ СН'!$H$23</f>
        <v>1148.63631704</v>
      </c>
      <c r="N94" s="37">
        <f>SUMIFS(СВЦЭМ!$D$34:$D$777,СВЦЭМ!$A$34:$A$777,$A94,СВЦЭМ!$B$34:$B$777,N$83)+'СЕТ СН'!$H$11+СВЦЭМ!$D$10+'СЕТ СН'!$H$6-'СЕТ СН'!$H$23</f>
        <v>1129.9451860300001</v>
      </c>
      <c r="O94" s="37">
        <f>SUMIFS(СВЦЭМ!$D$34:$D$777,СВЦЭМ!$A$34:$A$777,$A94,СВЦЭМ!$B$34:$B$777,O$83)+'СЕТ СН'!$H$11+СВЦЭМ!$D$10+'СЕТ СН'!$H$6-'СЕТ СН'!$H$23</f>
        <v>1115.9512801300002</v>
      </c>
      <c r="P94" s="37">
        <f>SUMIFS(СВЦЭМ!$D$34:$D$777,СВЦЭМ!$A$34:$A$777,$A94,СВЦЭМ!$B$34:$B$777,P$83)+'СЕТ СН'!$H$11+СВЦЭМ!$D$10+'СЕТ СН'!$H$6-'СЕТ СН'!$H$23</f>
        <v>1109.7234762600001</v>
      </c>
      <c r="Q94" s="37">
        <f>SUMIFS(СВЦЭМ!$D$34:$D$777,СВЦЭМ!$A$34:$A$777,$A94,СВЦЭМ!$B$34:$B$777,Q$83)+'СЕТ СН'!$H$11+СВЦЭМ!$D$10+'СЕТ СН'!$H$6-'СЕТ СН'!$H$23</f>
        <v>1106.4259797600002</v>
      </c>
      <c r="R94" s="37">
        <f>SUMIFS(СВЦЭМ!$D$34:$D$777,СВЦЭМ!$A$34:$A$777,$A94,СВЦЭМ!$B$34:$B$777,R$83)+'СЕТ СН'!$H$11+СВЦЭМ!$D$10+'СЕТ СН'!$H$6-'СЕТ СН'!$H$23</f>
        <v>1105.4694302799999</v>
      </c>
      <c r="S94" s="37">
        <f>SUMIFS(СВЦЭМ!$D$34:$D$777,СВЦЭМ!$A$34:$A$777,$A94,СВЦЭМ!$B$34:$B$777,S$83)+'СЕТ СН'!$H$11+СВЦЭМ!$D$10+'СЕТ СН'!$H$6-'СЕТ СН'!$H$23</f>
        <v>1126.8211081200002</v>
      </c>
      <c r="T94" s="37">
        <f>SUMIFS(СВЦЭМ!$D$34:$D$777,СВЦЭМ!$A$34:$A$777,$A94,СВЦЭМ!$B$34:$B$777,T$83)+'СЕТ СН'!$H$11+СВЦЭМ!$D$10+'СЕТ СН'!$H$6-'СЕТ СН'!$H$23</f>
        <v>1177.5942206899999</v>
      </c>
      <c r="U94" s="37">
        <f>SUMIFS(СВЦЭМ!$D$34:$D$777,СВЦЭМ!$A$34:$A$777,$A94,СВЦЭМ!$B$34:$B$777,U$83)+'СЕТ СН'!$H$11+СВЦЭМ!$D$10+'СЕТ СН'!$H$6-'СЕТ СН'!$H$23</f>
        <v>1205.2125387199999</v>
      </c>
      <c r="V94" s="37">
        <f>SUMIFS(СВЦЭМ!$D$34:$D$777,СВЦЭМ!$A$34:$A$777,$A94,СВЦЭМ!$B$34:$B$777,V$83)+'СЕТ СН'!$H$11+СВЦЭМ!$D$10+'СЕТ СН'!$H$6-'СЕТ СН'!$H$23</f>
        <v>1172.7283577000003</v>
      </c>
      <c r="W94" s="37">
        <f>SUMIFS(СВЦЭМ!$D$34:$D$777,СВЦЭМ!$A$34:$A$777,$A94,СВЦЭМ!$B$34:$B$777,W$83)+'СЕТ СН'!$H$11+СВЦЭМ!$D$10+'СЕТ СН'!$H$6-'СЕТ СН'!$H$23</f>
        <v>1115.0917760299999</v>
      </c>
      <c r="X94" s="37">
        <f>SUMIFS(СВЦЭМ!$D$34:$D$777,СВЦЭМ!$A$34:$A$777,$A94,СВЦЭМ!$B$34:$B$777,X$83)+'СЕТ СН'!$H$11+СВЦЭМ!$D$10+'СЕТ СН'!$H$6-'СЕТ СН'!$H$23</f>
        <v>1082.1495946499999</v>
      </c>
      <c r="Y94" s="37">
        <f>SUMIFS(СВЦЭМ!$D$34:$D$777,СВЦЭМ!$A$34:$A$777,$A94,СВЦЭМ!$B$34:$B$777,Y$83)+'СЕТ СН'!$H$11+СВЦЭМ!$D$10+'СЕТ СН'!$H$6-'СЕТ СН'!$H$23</f>
        <v>1192.8082745800002</v>
      </c>
    </row>
    <row r="95" spans="1:27" ht="15.75" x14ac:dyDescent="0.2">
      <c r="A95" s="36">
        <f t="shared" si="2"/>
        <v>43020</v>
      </c>
      <c r="B95" s="37">
        <f>SUMIFS(СВЦЭМ!$D$34:$D$777,СВЦЭМ!$A$34:$A$777,$A95,СВЦЭМ!$B$34:$B$777,B$83)+'СЕТ СН'!$H$11+СВЦЭМ!$D$10+'СЕТ СН'!$H$6-'СЕТ СН'!$H$23</f>
        <v>1276.94224244</v>
      </c>
      <c r="C95" s="37">
        <f>SUMIFS(СВЦЭМ!$D$34:$D$777,СВЦЭМ!$A$34:$A$777,$A95,СВЦЭМ!$B$34:$B$777,C$83)+'СЕТ СН'!$H$11+СВЦЭМ!$D$10+'СЕТ СН'!$H$6-'СЕТ СН'!$H$23</f>
        <v>1332.1991464600001</v>
      </c>
      <c r="D95" s="37">
        <f>SUMIFS(СВЦЭМ!$D$34:$D$777,СВЦЭМ!$A$34:$A$777,$A95,СВЦЭМ!$B$34:$B$777,D$83)+'СЕТ СН'!$H$11+СВЦЭМ!$D$10+'СЕТ СН'!$H$6-'СЕТ СН'!$H$23</f>
        <v>1364.3342790400002</v>
      </c>
      <c r="E95" s="37">
        <f>SUMIFS(СВЦЭМ!$D$34:$D$777,СВЦЭМ!$A$34:$A$777,$A95,СВЦЭМ!$B$34:$B$777,E$83)+'СЕТ СН'!$H$11+СВЦЭМ!$D$10+'СЕТ СН'!$H$6-'СЕТ СН'!$H$23</f>
        <v>1378.5932868</v>
      </c>
      <c r="F95" s="37">
        <f>SUMIFS(СВЦЭМ!$D$34:$D$777,СВЦЭМ!$A$34:$A$777,$A95,СВЦЭМ!$B$34:$B$777,F$83)+'СЕТ СН'!$H$11+СВЦЭМ!$D$10+'СЕТ СН'!$H$6-'СЕТ СН'!$H$23</f>
        <v>1381.8483977400001</v>
      </c>
      <c r="G95" s="37">
        <f>SUMIFS(СВЦЭМ!$D$34:$D$777,СВЦЭМ!$A$34:$A$777,$A95,СВЦЭМ!$B$34:$B$777,G$83)+'СЕТ СН'!$H$11+СВЦЭМ!$D$10+'СЕТ СН'!$H$6-'СЕТ СН'!$H$23</f>
        <v>1332.34361098</v>
      </c>
      <c r="H95" s="37">
        <f>SUMIFS(СВЦЭМ!$D$34:$D$777,СВЦЭМ!$A$34:$A$777,$A95,СВЦЭМ!$B$34:$B$777,H$83)+'СЕТ СН'!$H$11+СВЦЭМ!$D$10+'СЕТ СН'!$H$6-'СЕТ СН'!$H$23</f>
        <v>1243.98119464</v>
      </c>
      <c r="I95" s="37">
        <f>SUMIFS(СВЦЭМ!$D$34:$D$777,СВЦЭМ!$A$34:$A$777,$A95,СВЦЭМ!$B$34:$B$777,I$83)+'СЕТ СН'!$H$11+СВЦЭМ!$D$10+'СЕТ СН'!$H$6-'СЕТ СН'!$H$23</f>
        <v>1156.7218901800002</v>
      </c>
      <c r="J95" s="37">
        <f>SUMIFS(СВЦЭМ!$D$34:$D$777,СВЦЭМ!$A$34:$A$777,$A95,СВЦЭМ!$B$34:$B$777,J$83)+'СЕТ СН'!$H$11+СВЦЭМ!$D$10+'СЕТ СН'!$H$6-'СЕТ СН'!$H$23</f>
        <v>1105.4911540000003</v>
      </c>
      <c r="K95" s="37">
        <f>SUMIFS(СВЦЭМ!$D$34:$D$777,СВЦЭМ!$A$34:$A$777,$A95,СВЦЭМ!$B$34:$B$777,K$83)+'СЕТ СН'!$H$11+СВЦЭМ!$D$10+'СЕТ СН'!$H$6-'СЕТ СН'!$H$23</f>
        <v>1106.8811921000001</v>
      </c>
      <c r="L95" s="37">
        <f>SUMIFS(СВЦЭМ!$D$34:$D$777,СВЦЭМ!$A$34:$A$777,$A95,СВЦЭМ!$B$34:$B$777,L$83)+'СЕТ СН'!$H$11+СВЦЭМ!$D$10+'СЕТ СН'!$H$6-'СЕТ СН'!$H$23</f>
        <v>1138.7341971700002</v>
      </c>
      <c r="M95" s="37">
        <f>SUMIFS(СВЦЭМ!$D$34:$D$777,СВЦЭМ!$A$34:$A$777,$A95,СВЦЭМ!$B$34:$B$777,M$83)+'СЕТ СН'!$H$11+СВЦЭМ!$D$10+'СЕТ СН'!$H$6-'СЕТ СН'!$H$23</f>
        <v>1147.43019159</v>
      </c>
      <c r="N95" s="37">
        <f>SUMIFS(СВЦЭМ!$D$34:$D$777,СВЦЭМ!$A$34:$A$777,$A95,СВЦЭМ!$B$34:$B$777,N$83)+'СЕТ СН'!$H$11+СВЦЭМ!$D$10+'СЕТ СН'!$H$6-'СЕТ СН'!$H$23</f>
        <v>1134.2659407599999</v>
      </c>
      <c r="O95" s="37">
        <f>SUMIFS(СВЦЭМ!$D$34:$D$777,СВЦЭМ!$A$34:$A$777,$A95,СВЦЭМ!$B$34:$B$777,O$83)+'СЕТ СН'!$H$11+СВЦЭМ!$D$10+'СЕТ СН'!$H$6-'СЕТ СН'!$H$23</f>
        <v>1130.2191188100001</v>
      </c>
      <c r="P95" s="37">
        <f>SUMIFS(СВЦЭМ!$D$34:$D$777,СВЦЭМ!$A$34:$A$777,$A95,СВЦЭМ!$B$34:$B$777,P$83)+'СЕТ СН'!$H$11+СВЦЭМ!$D$10+'СЕТ СН'!$H$6-'СЕТ СН'!$H$23</f>
        <v>1124.3785210199999</v>
      </c>
      <c r="Q95" s="37">
        <f>SUMIFS(СВЦЭМ!$D$34:$D$777,СВЦЭМ!$A$34:$A$777,$A95,СВЦЭМ!$B$34:$B$777,Q$83)+'СЕТ СН'!$H$11+СВЦЭМ!$D$10+'СЕТ СН'!$H$6-'СЕТ СН'!$H$23</f>
        <v>1119.3448476900003</v>
      </c>
      <c r="R95" s="37">
        <f>SUMIFS(СВЦЭМ!$D$34:$D$777,СВЦЭМ!$A$34:$A$777,$A95,СВЦЭМ!$B$34:$B$777,R$83)+'СЕТ СН'!$H$11+СВЦЭМ!$D$10+'СЕТ СН'!$H$6-'СЕТ СН'!$H$23</f>
        <v>1115.8148267400002</v>
      </c>
      <c r="S95" s="37">
        <f>SUMIFS(СВЦЭМ!$D$34:$D$777,СВЦЭМ!$A$34:$A$777,$A95,СВЦЭМ!$B$34:$B$777,S$83)+'СЕТ СН'!$H$11+СВЦЭМ!$D$10+'СЕТ СН'!$H$6-'СЕТ СН'!$H$23</f>
        <v>1130.4192912399999</v>
      </c>
      <c r="T95" s="37">
        <f>SUMIFS(СВЦЭМ!$D$34:$D$777,СВЦЭМ!$A$34:$A$777,$A95,СВЦЭМ!$B$34:$B$777,T$83)+'СЕТ СН'!$H$11+СВЦЭМ!$D$10+'СЕТ СН'!$H$6-'СЕТ СН'!$H$23</f>
        <v>1162.50081525</v>
      </c>
      <c r="U95" s="37">
        <f>SUMIFS(СВЦЭМ!$D$34:$D$777,СВЦЭМ!$A$34:$A$777,$A95,СВЦЭМ!$B$34:$B$777,U$83)+'СЕТ СН'!$H$11+СВЦЭМ!$D$10+'СЕТ СН'!$H$6-'СЕТ СН'!$H$23</f>
        <v>1189.47779524</v>
      </c>
      <c r="V95" s="37">
        <f>SUMIFS(СВЦЭМ!$D$34:$D$777,СВЦЭМ!$A$34:$A$777,$A95,СВЦЭМ!$B$34:$B$777,V$83)+'СЕТ СН'!$H$11+СВЦЭМ!$D$10+'СЕТ СН'!$H$6-'СЕТ СН'!$H$23</f>
        <v>1172.0519996399998</v>
      </c>
      <c r="W95" s="37">
        <f>SUMIFS(СВЦЭМ!$D$34:$D$777,СВЦЭМ!$A$34:$A$777,$A95,СВЦЭМ!$B$34:$B$777,W$83)+'СЕТ СН'!$H$11+СВЦЭМ!$D$10+'СЕТ СН'!$H$6-'СЕТ СН'!$H$23</f>
        <v>1127.4972981199999</v>
      </c>
      <c r="X95" s="37">
        <f>SUMIFS(СВЦЭМ!$D$34:$D$777,СВЦЭМ!$A$34:$A$777,$A95,СВЦЭМ!$B$34:$B$777,X$83)+'СЕТ СН'!$H$11+СВЦЭМ!$D$10+'СЕТ СН'!$H$6-'СЕТ СН'!$H$23</f>
        <v>1085.9520743500002</v>
      </c>
      <c r="Y95" s="37">
        <f>SUMIFS(СВЦЭМ!$D$34:$D$777,СВЦЭМ!$A$34:$A$777,$A95,СВЦЭМ!$B$34:$B$777,Y$83)+'СЕТ СН'!$H$11+СВЦЭМ!$D$10+'СЕТ СН'!$H$6-'СЕТ СН'!$H$23</f>
        <v>1176.7950169300002</v>
      </c>
    </row>
    <row r="96" spans="1:27" ht="15.75" x14ac:dyDescent="0.2">
      <c r="A96" s="36">
        <f t="shared" si="2"/>
        <v>43021</v>
      </c>
      <c r="B96" s="37">
        <f>SUMIFS(СВЦЭМ!$D$34:$D$777,СВЦЭМ!$A$34:$A$777,$A96,СВЦЭМ!$B$34:$B$777,B$83)+'СЕТ СН'!$H$11+СВЦЭМ!$D$10+'СЕТ СН'!$H$6-'СЕТ СН'!$H$23</f>
        <v>1273.19658923</v>
      </c>
      <c r="C96" s="37">
        <f>SUMIFS(СВЦЭМ!$D$34:$D$777,СВЦЭМ!$A$34:$A$777,$A96,СВЦЭМ!$B$34:$B$777,C$83)+'СЕТ СН'!$H$11+СВЦЭМ!$D$10+'СЕТ СН'!$H$6-'СЕТ СН'!$H$23</f>
        <v>1270.2643989399999</v>
      </c>
      <c r="D96" s="37">
        <f>SUMIFS(СВЦЭМ!$D$34:$D$777,СВЦЭМ!$A$34:$A$777,$A96,СВЦЭМ!$B$34:$B$777,D$83)+'СЕТ СН'!$H$11+СВЦЭМ!$D$10+'СЕТ СН'!$H$6-'СЕТ СН'!$H$23</f>
        <v>1317.0451458500002</v>
      </c>
      <c r="E96" s="37">
        <f>SUMIFS(СВЦЭМ!$D$34:$D$777,СВЦЭМ!$A$34:$A$777,$A96,СВЦЭМ!$B$34:$B$777,E$83)+'СЕТ СН'!$H$11+СВЦЭМ!$D$10+'СЕТ СН'!$H$6-'СЕТ СН'!$H$23</f>
        <v>1394.8057096900002</v>
      </c>
      <c r="F96" s="37">
        <f>SUMIFS(СВЦЭМ!$D$34:$D$777,СВЦЭМ!$A$34:$A$777,$A96,СВЦЭМ!$B$34:$B$777,F$83)+'СЕТ СН'!$H$11+СВЦЭМ!$D$10+'СЕТ СН'!$H$6-'СЕТ СН'!$H$23</f>
        <v>1424.2724215200001</v>
      </c>
      <c r="G96" s="37">
        <f>SUMIFS(СВЦЭМ!$D$34:$D$777,СВЦЭМ!$A$34:$A$777,$A96,СВЦЭМ!$B$34:$B$777,G$83)+'СЕТ СН'!$H$11+СВЦЭМ!$D$10+'СЕТ СН'!$H$6-'СЕТ СН'!$H$23</f>
        <v>1390.1065991400001</v>
      </c>
      <c r="H96" s="37">
        <f>SUMIFS(СВЦЭМ!$D$34:$D$777,СВЦЭМ!$A$34:$A$777,$A96,СВЦЭМ!$B$34:$B$777,H$83)+'СЕТ СН'!$H$11+СВЦЭМ!$D$10+'СЕТ СН'!$H$6-'СЕТ СН'!$H$23</f>
        <v>1299.4602943200002</v>
      </c>
      <c r="I96" s="37">
        <f>SUMIFS(СВЦЭМ!$D$34:$D$777,СВЦЭМ!$A$34:$A$777,$A96,СВЦЭМ!$B$34:$B$777,I$83)+'СЕТ СН'!$H$11+СВЦЭМ!$D$10+'СЕТ СН'!$H$6-'СЕТ СН'!$H$23</f>
        <v>1233.4815673500002</v>
      </c>
      <c r="J96" s="37">
        <f>SUMIFS(СВЦЭМ!$D$34:$D$777,СВЦЭМ!$A$34:$A$777,$A96,СВЦЭМ!$B$34:$B$777,J$83)+'СЕТ СН'!$H$11+СВЦЭМ!$D$10+'СЕТ СН'!$H$6-'СЕТ СН'!$H$23</f>
        <v>1181.2056250000001</v>
      </c>
      <c r="K96" s="37">
        <f>SUMIFS(СВЦЭМ!$D$34:$D$777,СВЦЭМ!$A$34:$A$777,$A96,СВЦЭМ!$B$34:$B$777,K$83)+'СЕТ СН'!$H$11+СВЦЭМ!$D$10+'СЕТ СН'!$H$6-'СЕТ СН'!$H$23</f>
        <v>1119.3947426</v>
      </c>
      <c r="L96" s="37">
        <f>SUMIFS(СВЦЭМ!$D$34:$D$777,СВЦЭМ!$A$34:$A$777,$A96,СВЦЭМ!$B$34:$B$777,L$83)+'СЕТ СН'!$H$11+СВЦЭМ!$D$10+'СЕТ СН'!$H$6-'СЕТ СН'!$H$23</f>
        <v>1128.0659528400001</v>
      </c>
      <c r="M96" s="37">
        <f>SUMIFS(СВЦЭМ!$D$34:$D$777,СВЦЭМ!$A$34:$A$777,$A96,СВЦЭМ!$B$34:$B$777,M$83)+'СЕТ СН'!$H$11+СВЦЭМ!$D$10+'СЕТ СН'!$H$6-'СЕТ СН'!$H$23</f>
        <v>1132.00036787</v>
      </c>
      <c r="N96" s="37">
        <f>SUMIFS(СВЦЭМ!$D$34:$D$777,СВЦЭМ!$A$34:$A$777,$A96,СВЦЭМ!$B$34:$B$777,N$83)+'СЕТ СН'!$H$11+СВЦЭМ!$D$10+'СЕТ СН'!$H$6-'СЕТ СН'!$H$23</f>
        <v>1118.6323161</v>
      </c>
      <c r="O96" s="37">
        <f>SUMIFS(СВЦЭМ!$D$34:$D$777,СВЦЭМ!$A$34:$A$777,$A96,СВЦЭМ!$B$34:$B$777,O$83)+'СЕТ СН'!$H$11+СВЦЭМ!$D$10+'СЕТ СН'!$H$6-'СЕТ СН'!$H$23</f>
        <v>1112.4301151899999</v>
      </c>
      <c r="P96" s="37">
        <f>SUMIFS(СВЦЭМ!$D$34:$D$777,СВЦЭМ!$A$34:$A$777,$A96,СВЦЭМ!$B$34:$B$777,P$83)+'СЕТ СН'!$H$11+СВЦЭМ!$D$10+'СЕТ СН'!$H$6-'СЕТ СН'!$H$23</f>
        <v>1105.4122358099999</v>
      </c>
      <c r="Q96" s="37">
        <f>SUMIFS(СВЦЭМ!$D$34:$D$777,СВЦЭМ!$A$34:$A$777,$A96,СВЦЭМ!$B$34:$B$777,Q$83)+'СЕТ СН'!$H$11+СВЦЭМ!$D$10+'СЕТ СН'!$H$6-'СЕТ СН'!$H$23</f>
        <v>1102.1185747200002</v>
      </c>
      <c r="R96" s="37">
        <f>SUMIFS(СВЦЭМ!$D$34:$D$777,СВЦЭМ!$A$34:$A$777,$A96,СВЦЭМ!$B$34:$B$777,R$83)+'СЕТ СН'!$H$11+СВЦЭМ!$D$10+'СЕТ СН'!$H$6-'СЕТ СН'!$H$23</f>
        <v>1100.5261254299999</v>
      </c>
      <c r="S96" s="37">
        <f>SUMIFS(СВЦЭМ!$D$34:$D$777,СВЦЭМ!$A$34:$A$777,$A96,СВЦЭМ!$B$34:$B$777,S$83)+'СЕТ СН'!$H$11+СВЦЭМ!$D$10+'СЕТ СН'!$H$6-'СЕТ СН'!$H$23</f>
        <v>1119.8255900899999</v>
      </c>
      <c r="T96" s="37">
        <f>SUMIFS(СВЦЭМ!$D$34:$D$777,СВЦЭМ!$A$34:$A$777,$A96,СВЦЭМ!$B$34:$B$777,T$83)+'СЕТ СН'!$H$11+СВЦЭМ!$D$10+'СЕТ СН'!$H$6-'СЕТ СН'!$H$23</f>
        <v>1158.7551136800002</v>
      </c>
      <c r="U96" s="37">
        <f>SUMIFS(СВЦЭМ!$D$34:$D$777,СВЦЭМ!$A$34:$A$777,$A96,СВЦЭМ!$B$34:$B$777,U$83)+'СЕТ СН'!$H$11+СВЦЭМ!$D$10+'СЕТ СН'!$H$6-'СЕТ СН'!$H$23</f>
        <v>1186.0751267199998</v>
      </c>
      <c r="V96" s="37">
        <f>SUMIFS(СВЦЭМ!$D$34:$D$777,СВЦЭМ!$A$34:$A$777,$A96,СВЦЭМ!$B$34:$B$777,V$83)+'СЕТ СН'!$H$11+СВЦЭМ!$D$10+'СЕТ СН'!$H$6-'СЕТ СН'!$H$23</f>
        <v>1164.8088011899999</v>
      </c>
      <c r="W96" s="37">
        <f>SUMIFS(СВЦЭМ!$D$34:$D$777,СВЦЭМ!$A$34:$A$777,$A96,СВЦЭМ!$B$34:$B$777,W$83)+'СЕТ СН'!$H$11+СВЦЭМ!$D$10+'СЕТ СН'!$H$6-'СЕТ СН'!$H$23</f>
        <v>1118.0326017000002</v>
      </c>
      <c r="X96" s="37">
        <f>SUMIFS(СВЦЭМ!$D$34:$D$777,СВЦЭМ!$A$34:$A$777,$A96,СВЦЭМ!$B$34:$B$777,X$83)+'СЕТ СН'!$H$11+СВЦЭМ!$D$10+'СЕТ СН'!$H$6-'СЕТ СН'!$H$23</f>
        <v>1121.5271489100001</v>
      </c>
      <c r="Y96" s="37">
        <f>SUMIFS(СВЦЭМ!$D$34:$D$777,СВЦЭМ!$A$34:$A$777,$A96,СВЦЭМ!$B$34:$B$777,Y$83)+'СЕТ СН'!$H$11+СВЦЭМ!$D$10+'СЕТ СН'!$H$6-'СЕТ СН'!$H$23</f>
        <v>1248.0169163099999</v>
      </c>
    </row>
    <row r="97" spans="1:25" ht="15.75" x14ac:dyDescent="0.2">
      <c r="A97" s="36">
        <f t="shared" si="2"/>
        <v>43022</v>
      </c>
      <c r="B97" s="37">
        <f>SUMIFS(СВЦЭМ!$D$34:$D$777,СВЦЭМ!$A$34:$A$777,$A97,СВЦЭМ!$B$34:$B$777,B$83)+'СЕТ СН'!$H$11+СВЦЭМ!$D$10+'СЕТ СН'!$H$6-'СЕТ СН'!$H$23</f>
        <v>1335.70570146</v>
      </c>
      <c r="C97" s="37">
        <f>SUMIFS(СВЦЭМ!$D$34:$D$777,СВЦЭМ!$A$34:$A$777,$A97,СВЦЭМ!$B$34:$B$777,C$83)+'СЕТ СН'!$H$11+СВЦЭМ!$D$10+'СЕТ СН'!$H$6-'СЕТ СН'!$H$23</f>
        <v>1402.4220145899999</v>
      </c>
      <c r="D97" s="37">
        <f>SUMIFS(СВЦЭМ!$D$34:$D$777,СВЦЭМ!$A$34:$A$777,$A97,СВЦЭМ!$B$34:$B$777,D$83)+'СЕТ СН'!$H$11+СВЦЭМ!$D$10+'СЕТ СН'!$H$6-'СЕТ СН'!$H$23</f>
        <v>1383.7645937900002</v>
      </c>
      <c r="E97" s="37">
        <f>SUMIFS(СВЦЭМ!$D$34:$D$777,СВЦЭМ!$A$34:$A$777,$A97,СВЦЭМ!$B$34:$B$777,E$83)+'СЕТ СН'!$H$11+СВЦЭМ!$D$10+'СЕТ СН'!$H$6-'СЕТ СН'!$H$23</f>
        <v>1404.2363064699998</v>
      </c>
      <c r="F97" s="37">
        <f>SUMIFS(СВЦЭМ!$D$34:$D$777,СВЦЭМ!$A$34:$A$777,$A97,СВЦЭМ!$B$34:$B$777,F$83)+'СЕТ СН'!$H$11+СВЦЭМ!$D$10+'СЕТ СН'!$H$6-'СЕТ СН'!$H$23</f>
        <v>1398.9815290400002</v>
      </c>
      <c r="G97" s="37">
        <f>SUMIFS(СВЦЭМ!$D$34:$D$777,СВЦЭМ!$A$34:$A$777,$A97,СВЦЭМ!$B$34:$B$777,G$83)+'СЕТ СН'!$H$11+СВЦЭМ!$D$10+'СЕТ СН'!$H$6-'СЕТ СН'!$H$23</f>
        <v>1387.50562696</v>
      </c>
      <c r="H97" s="37">
        <f>SUMIFS(СВЦЭМ!$D$34:$D$777,СВЦЭМ!$A$34:$A$777,$A97,СВЦЭМ!$B$34:$B$777,H$83)+'СЕТ СН'!$H$11+СВЦЭМ!$D$10+'СЕТ СН'!$H$6-'СЕТ СН'!$H$23</f>
        <v>1343.94650538</v>
      </c>
      <c r="I97" s="37">
        <f>SUMIFS(СВЦЭМ!$D$34:$D$777,СВЦЭМ!$A$34:$A$777,$A97,СВЦЭМ!$B$34:$B$777,I$83)+'СЕТ СН'!$H$11+СВЦЭМ!$D$10+'СЕТ СН'!$H$6-'СЕТ СН'!$H$23</f>
        <v>1290.2399730900001</v>
      </c>
      <c r="J97" s="37">
        <f>SUMIFS(СВЦЭМ!$D$34:$D$777,СВЦЭМ!$A$34:$A$777,$A97,СВЦЭМ!$B$34:$B$777,J$83)+'СЕТ СН'!$H$11+СВЦЭМ!$D$10+'СЕТ СН'!$H$6-'СЕТ СН'!$H$23</f>
        <v>1169.7981115799998</v>
      </c>
      <c r="K97" s="37">
        <f>SUMIFS(СВЦЭМ!$D$34:$D$777,СВЦЭМ!$A$34:$A$777,$A97,СВЦЭМ!$B$34:$B$777,K$83)+'СЕТ СН'!$H$11+СВЦЭМ!$D$10+'СЕТ СН'!$H$6-'СЕТ СН'!$H$23</f>
        <v>1078.1750818599999</v>
      </c>
      <c r="L97" s="37">
        <f>SUMIFS(СВЦЭМ!$D$34:$D$777,СВЦЭМ!$A$34:$A$777,$A97,СВЦЭМ!$B$34:$B$777,L$83)+'СЕТ СН'!$H$11+СВЦЭМ!$D$10+'СЕТ СН'!$H$6-'СЕТ СН'!$H$23</f>
        <v>1111.69168102</v>
      </c>
      <c r="M97" s="37">
        <f>SUMIFS(СВЦЭМ!$D$34:$D$777,СВЦЭМ!$A$34:$A$777,$A97,СВЦЭМ!$B$34:$B$777,M$83)+'СЕТ СН'!$H$11+СВЦЭМ!$D$10+'СЕТ СН'!$H$6-'СЕТ СН'!$H$23</f>
        <v>1125.0250666400002</v>
      </c>
      <c r="N97" s="37">
        <f>SUMIFS(СВЦЭМ!$D$34:$D$777,СВЦЭМ!$A$34:$A$777,$A97,СВЦЭМ!$B$34:$B$777,N$83)+'СЕТ СН'!$H$11+СВЦЭМ!$D$10+'СЕТ СН'!$H$6-'СЕТ СН'!$H$23</f>
        <v>1110.8290969600002</v>
      </c>
      <c r="O97" s="37">
        <f>SUMIFS(СВЦЭМ!$D$34:$D$777,СВЦЭМ!$A$34:$A$777,$A97,СВЦЭМ!$B$34:$B$777,O$83)+'СЕТ СН'!$H$11+СВЦЭМ!$D$10+'СЕТ СН'!$H$6-'СЕТ СН'!$H$23</f>
        <v>1101.2296649</v>
      </c>
      <c r="P97" s="37">
        <f>SUMIFS(СВЦЭМ!$D$34:$D$777,СВЦЭМ!$A$34:$A$777,$A97,СВЦЭМ!$B$34:$B$777,P$83)+'СЕТ СН'!$H$11+СВЦЭМ!$D$10+'СЕТ СН'!$H$6-'СЕТ СН'!$H$23</f>
        <v>1095.9560040700003</v>
      </c>
      <c r="Q97" s="37">
        <f>SUMIFS(СВЦЭМ!$D$34:$D$777,СВЦЭМ!$A$34:$A$777,$A97,СВЦЭМ!$B$34:$B$777,Q$83)+'СЕТ СН'!$H$11+СВЦЭМ!$D$10+'СЕТ СН'!$H$6-'СЕТ СН'!$H$23</f>
        <v>1094.6786821800001</v>
      </c>
      <c r="R97" s="37">
        <f>SUMIFS(СВЦЭМ!$D$34:$D$777,СВЦЭМ!$A$34:$A$777,$A97,СВЦЭМ!$B$34:$B$777,R$83)+'СЕТ СН'!$H$11+СВЦЭМ!$D$10+'СЕТ СН'!$H$6-'СЕТ СН'!$H$23</f>
        <v>1089.5922825000002</v>
      </c>
      <c r="S97" s="37">
        <f>SUMIFS(СВЦЭМ!$D$34:$D$777,СВЦЭМ!$A$34:$A$777,$A97,СВЦЭМ!$B$34:$B$777,S$83)+'СЕТ СН'!$H$11+СВЦЭМ!$D$10+'СЕТ СН'!$H$6-'СЕТ СН'!$H$23</f>
        <v>1107.7638012000002</v>
      </c>
      <c r="T97" s="37">
        <f>SUMIFS(СВЦЭМ!$D$34:$D$777,СВЦЭМ!$A$34:$A$777,$A97,СВЦЭМ!$B$34:$B$777,T$83)+'СЕТ СН'!$H$11+СВЦЭМ!$D$10+'СЕТ СН'!$H$6-'СЕТ СН'!$H$23</f>
        <v>1152.0334848000002</v>
      </c>
      <c r="U97" s="37">
        <f>SUMIFS(СВЦЭМ!$D$34:$D$777,СВЦЭМ!$A$34:$A$777,$A97,СВЦЭМ!$B$34:$B$777,U$83)+'СЕТ СН'!$H$11+СВЦЭМ!$D$10+'СЕТ СН'!$H$6-'СЕТ СН'!$H$23</f>
        <v>1185.44966041</v>
      </c>
      <c r="V97" s="37">
        <f>SUMIFS(СВЦЭМ!$D$34:$D$777,СВЦЭМ!$A$34:$A$777,$A97,СВЦЭМ!$B$34:$B$777,V$83)+'СЕТ СН'!$H$11+СВЦЭМ!$D$10+'СЕТ СН'!$H$6-'СЕТ СН'!$H$23</f>
        <v>1146.75950306</v>
      </c>
      <c r="W97" s="37">
        <f>SUMIFS(СВЦЭМ!$D$34:$D$777,СВЦЭМ!$A$34:$A$777,$A97,СВЦЭМ!$B$34:$B$777,W$83)+'СЕТ СН'!$H$11+СВЦЭМ!$D$10+'СЕТ СН'!$H$6-'СЕТ СН'!$H$23</f>
        <v>1093.2809437700002</v>
      </c>
      <c r="X97" s="37">
        <f>SUMIFS(СВЦЭМ!$D$34:$D$777,СВЦЭМ!$A$34:$A$777,$A97,СВЦЭМ!$B$34:$B$777,X$83)+'СЕТ СН'!$H$11+СВЦЭМ!$D$10+'СЕТ СН'!$H$6-'СЕТ СН'!$H$23</f>
        <v>1129.7814985800001</v>
      </c>
      <c r="Y97" s="37">
        <f>SUMIFS(СВЦЭМ!$D$34:$D$777,СВЦЭМ!$A$34:$A$777,$A97,СВЦЭМ!$B$34:$B$777,Y$83)+'СЕТ СН'!$H$11+СВЦЭМ!$D$10+'СЕТ СН'!$H$6-'СЕТ СН'!$H$23</f>
        <v>1243.26172146</v>
      </c>
    </row>
    <row r="98" spans="1:25" ht="15.75" x14ac:dyDescent="0.2">
      <c r="A98" s="36">
        <f t="shared" si="2"/>
        <v>43023</v>
      </c>
      <c r="B98" s="37">
        <f>SUMIFS(СВЦЭМ!$D$34:$D$777,СВЦЭМ!$A$34:$A$777,$A98,СВЦЭМ!$B$34:$B$777,B$83)+'СЕТ СН'!$H$11+СВЦЭМ!$D$10+'СЕТ СН'!$H$6-'СЕТ СН'!$H$23</f>
        <v>1301.5383334799999</v>
      </c>
      <c r="C98" s="37">
        <f>SUMIFS(СВЦЭМ!$D$34:$D$777,СВЦЭМ!$A$34:$A$777,$A98,СВЦЭМ!$B$34:$B$777,C$83)+'СЕТ СН'!$H$11+СВЦЭМ!$D$10+'СЕТ СН'!$H$6-'СЕТ СН'!$H$23</f>
        <v>1359.95073912</v>
      </c>
      <c r="D98" s="37">
        <f>SUMIFS(СВЦЭМ!$D$34:$D$777,СВЦЭМ!$A$34:$A$777,$A98,СВЦЭМ!$B$34:$B$777,D$83)+'СЕТ СН'!$H$11+СВЦЭМ!$D$10+'СЕТ СН'!$H$6-'СЕТ СН'!$H$23</f>
        <v>1400.0175032299999</v>
      </c>
      <c r="E98" s="37">
        <f>SUMIFS(СВЦЭМ!$D$34:$D$777,СВЦЭМ!$A$34:$A$777,$A98,СВЦЭМ!$B$34:$B$777,E$83)+'СЕТ СН'!$H$11+СВЦЭМ!$D$10+'СЕТ СН'!$H$6-'СЕТ СН'!$H$23</f>
        <v>1417.4484804899998</v>
      </c>
      <c r="F98" s="37">
        <f>SUMIFS(СВЦЭМ!$D$34:$D$777,СВЦЭМ!$A$34:$A$777,$A98,СВЦЭМ!$B$34:$B$777,F$83)+'СЕТ СН'!$H$11+СВЦЭМ!$D$10+'СЕТ СН'!$H$6-'СЕТ СН'!$H$23</f>
        <v>1417.1841477500002</v>
      </c>
      <c r="G98" s="37">
        <f>SUMIFS(СВЦЭМ!$D$34:$D$777,СВЦЭМ!$A$34:$A$777,$A98,СВЦЭМ!$B$34:$B$777,G$83)+'СЕТ СН'!$H$11+СВЦЭМ!$D$10+'СЕТ СН'!$H$6-'СЕТ СН'!$H$23</f>
        <v>1387.77641958</v>
      </c>
      <c r="H98" s="37">
        <f>SUMIFS(СВЦЭМ!$D$34:$D$777,СВЦЭМ!$A$34:$A$777,$A98,СВЦЭМ!$B$34:$B$777,H$83)+'СЕТ СН'!$H$11+СВЦЭМ!$D$10+'СЕТ СН'!$H$6-'СЕТ СН'!$H$23</f>
        <v>1356.9885737600002</v>
      </c>
      <c r="I98" s="37">
        <f>SUMIFS(СВЦЭМ!$D$34:$D$777,СВЦЭМ!$A$34:$A$777,$A98,СВЦЭМ!$B$34:$B$777,I$83)+'СЕТ СН'!$H$11+СВЦЭМ!$D$10+'СЕТ СН'!$H$6-'СЕТ СН'!$H$23</f>
        <v>1317.3969645500001</v>
      </c>
      <c r="J98" s="37">
        <f>SUMIFS(СВЦЭМ!$D$34:$D$777,СВЦЭМ!$A$34:$A$777,$A98,СВЦЭМ!$B$34:$B$777,J$83)+'СЕТ СН'!$H$11+СВЦЭМ!$D$10+'СЕТ СН'!$H$6-'СЕТ СН'!$H$23</f>
        <v>1186.9601012799999</v>
      </c>
      <c r="K98" s="37">
        <f>SUMIFS(СВЦЭМ!$D$34:$D$777,СВЦЭМ!$A$34:$A$777,$A98,СВЦЭМ!$B$34:$B$777,K$83)+'СЕТ СН'!$H$11+СВЦЭМ!$D$10+'СЕТ СН'!$H$6-'СЕТ СН'!$H$23</f>
        <v>1077.41454067</v>
      </c>
      <c r="L98" s="37">
        <f>SUMIFS(СВЦЭМ!$D$34:$D$777,СВЦЭМ!$A$34:$A$777,$A98,СВЦЭМ!$B$34:$B$777,L$83)+'СЕТ СН'!$H$11+СВЦЭМ!$D$10+'СЕТ СН'!$H$6-'СЕТ СН'!$H$23</f>
        <v>1097.2023842100002</v>
      </c>
      <c r="M98" s="37">
        <f>SUMIFS(СВЦЭМ!$D$34:$D$777,СВЦЭМ!$A$34:$A$777,$A98,СВЦЭМ!$B$34:$B$777,M$83)+'СЕТ СН'!$H$11+СВЦЭМ!$D$10+'СЕТ СН'!$H$6-'СЕТ СН'!$H$23</f>
        <v>1105.6106521900001</v>
      </c>
      <c r="N98" s="37">
        <f>SUMIFS(СВЦЭМ!$D$34:$D$777,СВЦЭМ!$A$34:$A$777,$A98,СВЦЭМ!$B$34:$B$777,N$83)+'СЕТ СН'!$H$11+СВЦЭМ!$D$10+'СЕТ СН'!$H$6-'СЕТ СН'!$H$23</f>
        <v>1090.8064086899999</v>
      </c>
      <c r="O98" s="37">
        <f>SUMIFS(СВЦЭМ!$D$34:$D$777,СВЦЭМ!$A$34:$A$777,$A98,СВЦЭМ!$B$34:$B$777,O$83)+'СЕТ СН'!$H$11+СВЦЭМ!$D$10+'СЕТ СН'!$H$6-'СЕТ СН'!$H$23</f>
        <v>1081.20811134</v>
      </c>
      <c r="P98" s="37">
        <f>SUMIFS(СВЦЭМ!$D$34:$D$777,СВЦЭМ!$A$34:$A$777,$A98,СВЦЭМ!$B$34:$B$777,P$83)+'СЕТ СН'!$H$11+СВЦЭМ!$D$10+'СЕТ СН'!$H$6-'СЕТ СН'!$H$23</f>
        <v>1074.90590754</v>
      </c>
      <c r="Q98" s="37">
        <f>SUMIFS(СВЦЭМ!$D$34:$D$777,СВЦЭМ!$A$34:$A$777,$A98,СВЦЭМ!$B$34:$B$777,Q$83)+'СЕТ СН'!$H$11+СВЦЭМ!$D$10+'СЕТ СН'!$H$6-'СЕТ СН'!$H$23</f>
        <v>1072.5370634999999</v>
      </c>
      <c r="R98" s="37">
        <f>SUMIFS(СВЦЭМ!$D$34:$D$777,СВЦЭМ!$A$34:$A$777,$A98,СВЦЭМ!$B$34:$B$777,R$83)+'СЕТ СН'!$H$11+СВЦЭМ!$D$10+'СЕТ СН'!$H$6-'СЕТ СН'!$H$23</f>
        <v>1072.6898918299999</v>
      </c>
      <c r="S98" s="37">
        <f>SUMIFS(СВЦЭМ!$D$34:$D$777,СВЦЭМ!$A$34:$A$777,$A98,СВЦЭМ!$B$34:$B$777,S$83)+'СЕТ СН'!$H$11+СВЦЭМ!$D$10+'СЕТ СН'!$H$6-'СЕТ СН'!$H$23</f>
        <v>1099.6134166400002</v>
      </c>
      <c r="T98" s="37">
        <f>SUMIFS(СВЦЭМ!$D$34:$D$777,СВЦЭМ!$A$34:$A$777,$A98,СВЦЭМ!$B$34:$B$777,T$83)+'СЕТ СН'!$H$11+СВЦЭМ!$D$10+'СЕТ СН'!$H$6-'СЕТ СН'!$H$23</f>
        <v>1144.1337091099999</v>
      </c>
      <c r="U98" s="37">
        <f>SUMIFS(СВЦЭМ!$D$34:$D$777,СВЦЭМ!$A$34:$A$777,$A98,СВЦЭМ!$B$34:$B$777,U$83)+'СЕТ СН'!$H$11+СВЦЭМ!$D$10+'СЕТ СН'!$H$6-'СЕТ СН'!$H$23</f>
        <v>1178.8261657500002</v>
      </c>
      <c r="V98" s="37">
        <f>SUMIFS(СВЦЭМ!$D$34:$D$777,СВЦЭМ!$A$34:$A$777,$A98,СВЦЭМ!$B$34:$B$777,V$83)+'СЕТ СН'!$H$11+СВЦЭМ!$D$10+'СЕТ СН'!$H$6-'СЕТ СН'!$H$23</f>
        <v>1159.7315381200001</v>
      </c>
      <c r="W98" s="37">
        <f>SUMIFS(СВЦЭМ!$D$34:$D$777,СВЦЭМ!$A$34:$A$777,$A98,СВЦЭМ!$B$34:$B$777,W$83)+'СЕТ СН'!$H$11+СВЦЭМ!$D$10+'СЕТ СН'!$H$6-'СЕТ СН'!$H$23</f>
        <v>1113.4851338900003</v>
      </c>
      <c r="X98" s="37">
        <f>SUMIFS(СВЦЭМ!$D$34:$D$777,СВЦЭМ!$A$34:$A$777,$A98,СВЦЭМ!$B$34:$B$777,X$83)+'СЕТ СН'!$H$11+СВЦЭМ!$D$10+'СЕТ СН'!$H$6-'СЕТ СН'!$H$23</f>
        <v>1096.5436732000003</v>
      </c>
      <c r="Y98" s="37">
        <f>SUMIFS(СВЦЭМ!$D$34:$D$777,СВЦЭМ!$A$34:$A$777,$A98,СВЦЭМ!$B$34:$B$777,Y$83)+'СЕТ СН'!$H$11+СВЦЭМ!$D$10+'СЕТ СН'!$H$6-'СЕТ СН'!$H$23</f>
        <v>1202.8479093599999</v>
      </c>
    </row>
    <row r="99" spans="1:25" ht="15.75" x14ac:dyDescent="0.2">
      <c r="A99" s="36">
        <f t="shared" si="2"/>
        <v>43024</v>
      </c>
      <c r="B99" s="37">
        <f>SUMIFS(СВЦЭМ!$D$34:$D$777,СВЦЭМ!$A$34:$A$777,$A99,СВЦЭМ!$B$34:$B$777,B$83)+'СЕТ СН'!$H$11+СВЦЭМ!$D$10+'СЕТ СН'!$H$6-'СЕТ СН'!$H$23</f>
        <v>1236.9793004399999</v>
      </c>
      <c r="C99" s="37">
        <f>SUMIFS(СВЦЭМ!$D$34:$D$777,СВЦЭМ!$A$34:$A$777,$A99,СВЦЭМ!$B$34:$B$777,C$83)+'СЕТ СН'!$H$11+СВЦЭМ!$D$10+'СЕТ СН'!$H$6-'СЕТ СН'!$H$23</f>
        <v>1276.6612318299999</v>
      </c>
      <c r="D99" s="37">
        <f>SUMIFS(СВЦЭМ!$D$34:$D$777,СВЦЭМ!$A$34:$A$777,$A99,СВЦЭМ!$B$34:$B$777,D$83)+'СЕТ СН'!$H$11+СВЦЭМ!$D$10+'СЕТ СН'!$H$6-'СЕТ СН'!$H$23</f>
        <v>1310.3143720900002</v>
      </c>
      <c r="E99" s="37">
        <f>SUMIFS(СВЦЭМ!$D$34:$D$777,СВЦЭМ!$A$34:$A$777,$A99,СВЦЭМ!$B$34:$B$777,E$83)+'СЕТ СН'!$H$11+СВЦЭМ!$D$10+'СЕТ СН'!$H$6-'СЕТ СН'!$H$23</f>
        <v>1325.2953309300001</v>
      </c>
      <c r="F99" s="37">
        <f>SUMIFS(СВЦЭМ!$D$34:$D$777,СВЦЭМ!$A$34:$A$777,$A99,СВЦЭМ!$B$34:$B$777,F$83)+'СЕТ СН'!$H$11+СВЦЭМ!$D$10+'СЕТ СН'!$H$6-'СЕТ СН'!$H$23</f>
        <v>1320.5986958399999</v>
      </c>
      <c r="G99" s="37">
        <f>SUMIFS(СВЦЭМ!$D$34:$D$777,СВЦЭМ!$A$34:$A$777,$A99,СВЦЭМ!$B$34:$B$777,G$83)+'СЕТ СН'!$H$11+СВЦЭМ!$D$10+'СЕТ СН'!$H$6-'СЕТ СН'!$H$23</f>
        <v>1289.03505154</v>
      </c>
      <c r="H99" s="37">
        <f>SUMIFS(СВЦЭМ!$D$34:$D$777,СВЦЭМ!$A$34:$A$777,$A99,СВЦЭМ!$B$34:$B$777,H$83)+'СЕТ СН'!$H$11+СВЦЭМ!$D$10+'СЕТ СН'!$H$6-'СЕТ СН'!$H$23</f>
        <v>1284.5984779</v>
      </c>
      <c r="I99" s="37">
        <f>SUMIFS(СВЦЭМ!$D$34:$D$777,СВЦЭМ!$A$34:$A$777,$A99,СВЦЭМ!$B$34:$B$777,I$83)+'СЕТ СН'!$H$11+СВЦЭМ!$D$10+'СЕТ СН'!$H$6-'СЕТ СН'!$H$23</f>
        <v>1269.4701107400001</v>
      </c>
      <c r="J99" s="37">
        <f>SUMIFS(СВЦЭМ!$D$34:$D$777,СВЦЭМ!$A$34:$A$777,$A99,СВЦЭМ!$B$34:$B$777,J$83)+'СЕТ СН'!$H$11+СВЦЭМ!$D$10+'СЕТ СН'!$H$6-'СЕТ СН'!$H$23</f>
        <v>1226.0765552900002</v>
      </c>
      <c r="K99" s="37">
        <f>SUMIFS(СВЦЭМ!$D$34:$D$777,СВЦЭМ!$A$34:$A$777,$A99,СВЦЭМ!$B$34:$B$777,K$83)+'СЕТ СН'!$H$11+СВЦЭМ!$D$10+'СЕТ СН'!$H$6-'СЕТ СН'!$H$23</f>
        <v>1157.1224825600002</v>
      </c>
      <c r="L99" s="37">
        <f>SUMIFS(СВЦЭМ!$D$34:$D$777,СВЦЭМ!$A$34:$A$777,$A99,СВЦЭМ!$B$34:$B$777,L$83)+'СЕТ СН'!$H$11+СВЦЭМ!$D$10+'СЕТ СН'!$H$6-'СЕТ СН'!$H$23</f>
        <v>1067.05373719</v>
      </c>
      <c r="M99" s="37">
        <f>SUMIFS(СВЦЭМ!$D$34:$D$777,СВЦЭМ!$A$34:$A$777,$A99,СВЦЭМ!$B$34:$B$777,M$83)+'СЕТ СН'!$H$11+СВЦЭМ!$D$10+'СЕТ СН'!$H$6-'СЕТ СН'!$H$23</f>
        <v>1021.65804523</v>
      </c>
      <c r="N99" s="37">
        <f>SUMIFS(СВЦЭМ!$D$34:$D$777,СВЦЭМ!$A$34:$A$777,$A99,СВЦЭМ!$B$34:$B$777,N$83)+'СЕТ СН'!$H$11+СВЦЭМ!$D$10+'СЕТ СН'!$H$6-'СЕТ СН'!$H$23</f>
        <v>1018.6756968300001</v>
      </c>
      <c r="O99" s="37">
        <f>SUMIFS(СВЦЭМ!$D$34:$D$777,СВЦЭМ!$A$34:$A$777,$A99,СВЦЭМ!$B$34:$B$777,O$83)+'СЕТ СН'!$H$11+СВЦЭМ!$D$10+'СЕТ СН'!$H$6-'СЕТ СН'!$H$23</f>
        <v>1021.6439430200001</v>
      </c>
      <c r="P99" s="37">
        <f>SUMIFS(СВЦЭМ!$D$34:$D$777,СВЦЭМ!$A$34:$A$777,$A99,СВЦЭМ!$B$34:$B$777,P$83)+'СЕТ СН'!$H$11+СВЦЭМ!$D$10+'СЕТ СН'!$H$6-'СЕТ СН'!$H$23</f>
        <v>1012.9430360599999</v>
      </c>
      <c r="Q99" s="37">
        <f>SUMIFS(СВЦЭМ!$D$34:$D$777,СВЦЭМ!$A$34:$A$777,$A99,СВЦЭМ!$B$34:$B$777,Q$83)+'СЕТ СН'!$H$11+СВЦЭМ!$D$10+'СЕТ СН'!$H$6-'СЕТ СН'!$H$23</f>
        <v>1011.2966418199999</v>
      </c>
      <c r="R99" s="37">
        <f>SUMIFS(СВЦЭМ!$D$34:$D$777,СВЦЭМ!$A$34:$A$777,$A99,СВЦЭМ!$B$34:$B$777,R$83)+'СЕТ СН'!$H$11+СВЦЭМ!$D$10+'СЕТ СН'!$H$6-'СЕТ СН'!$H$23</f>
        <v>1009.0030320599999</v>
      </c>
      <c r="S99" s="37">
        <f>SUMIFS(СВЦЭМ!$D$34:$D$777,СВЦЭМ!$A$34:$A$777,$A99,СВЦЭМ!$B$34:$B$777,S$83)+'СЕТ СН'!$H$11+СВЦЭМ!$D$10+'СЕТ СН'!$H$6-'СЕТ СН'!$H$23</f>
        <v>1019.8274785900001</v>
      </c>
      <c r="T99" s="37">
        <f>SUMIFS(СВЦЭМ!$D$34:$D$777,СВЦЭМ!$A$34:$A$777,$A99,СВЦЭМ!$B$34:$B$777,T$83)+'СЕТ СН'!$H$11+СВЦЭМ!$D$10+'СЕТ СН'!$H$6-'СЕТ СН'!$H$23</f>
        <v>1035.4596262300001</v>
      </c>
      <c r="U99" s="37">
        <f>SUMIFS(СВЦЭМ!$D$34:$D$777,СВЦЭМ!$A$34:$A$777,$A99,СВЦЭМ!$B$34:$B$777,U$83)+'СЕТ СН'!$H$11+СВЦЭМ!$D$10+'СЕТ СН'!$H$6-'СЕТ СН'!$H$23</f>
        <v>1046.17686549</v>
      </c>
      <c r="V99" s="37">
        <f>SUMIFS(СВЦЭМ!$D$34:$D$777,СВЦЭМ!$A$34:$A$777,$A99,СВЦЭМ!$B$34:$B$777,V$83)+'СЕТ СН'!$H$11+СВЦЭМ!$D$10+'СЕТ СН'!$H$6-'СЕТ СН'!$H$23</f>
        <v>1089.1273003700003</v>
      </c>
      <c r="W99" s="37">
        <f>SUMIFS(СВЦЭМ!$D$34:$D$777,СВЦЭМ!$A$34:$A$777,$A99,СВЦЭМ!$B$34:$B$777,W$83)+'СЕТ СН'!$H$11+СВЦЭМ!$D$10+'СЕТ СН'!$H$6-'СЕТ СН'!$H$23</f>
        <v>1150.8009421100001</v>
      </c>
      <c r="X99" s="37">
        <f>SUMIFS(СВЦЭМ!$D$34:$D$777,СВЦЭМ!$A$34:$A$777,$A99,СВЦЭМ!$B$34:$B$777,X$83)+'СЕТ СН'!$H$11+СВЦЭМ!$D$10+'СЕТ СН'!$H$6-'СЕТ СН'!$H$23</f>
        <v>1225.2006667300002</v>
      </c>
      <c r="Y99" s="37">
        <f>SUMIFS(СВЦЭМ!$D$34:$D$777,СВЦЭМ!$A$34:$A$777,$A99,СВЦЭМ!$B$34:$B$777,Y$83)+'СЕТ СН'!$H$11+СВЦЭМ!$D$10+'СЕТ СН'!$H$6-'СЕТ СН'!$H$23</f>
        <v>1265.2686165700002</v>
      </c>
    </row>
    <row r="100" spans="1:25" ht="15.75" x14ac:dyDescent="0.2">
      <c r="A100" s="36">
        <f t="shared" si="2"/>
        <v>43025</v>
      </c>
      <c r="B100" s="37">
        <f>SUMIFS(СВЦЭМ!$D$34:$D$777,СВЦЭМ!$A$34:$A$777,$A100,СВЦЭМ!$B$34:$B$777,B$83)+'СЕТ СН'!$H$11+СВЦЭМ!$D$10+'СЕТ СН'!$H$6-'СЕТ СН'!$H$23</f>
        <v>1264.3093243100002</v>
      </c>
      <c r="C100" s="37">
        <f>SUMIFS(СВЦЭМ!$D$34:$D$777,СВЦЭМ!$A$34:$A$777,$A100,СВЦЭМ!$B$34:$B$777,C$83)+'СЕТ СН'!$H$11+СВЦЭМ!$D$10+'СЕТ СН'!$H$6-'СЕТ СН'!$H$23</f>
        <v>1296.22604086</v>
      </c>
      <c r="D100" s="37">
        <f>SUMIFS(СВЦЭМ!$D$34:$D$777,СВЦЭМ!$A$34:$A$777,$A100,СВЦЭМ!$B$34:$B$777,D$83)+'СЕТ СН'!$H$11+СВЦЭМ!$D$10+'СЕТ СН'!$H$6-'СЕТ СН'!$H$23</f>
        <v>1336.75026213</v>
      </c>
      <c r="E100" s="37">
        <f>SUMIFS(СВЦЭМ!$D$34:$D$777,СВЦЭМ!$A$34:$A$777,$A100,СВЦЭМ!$B$34:$B$777,E$83)+'СЕТ СН'!$H$11+СВЦЭМ!$D$10+'СЕТ СН'!$H$6-'СЕТ СН'!$H$23</f>
        <v>1348.7868471699999</v>
      </c>
      <c r="F100" s="37">
        <f>SUMIFS(СВЦЭМ!$D$34:$D$777,СВЦЭМ!$A$34:$A$777,$A100,СВЦЭМ!$B$34:$B$777,F$83)+'СЕТ СН'!$H$11+СВЦЭМ!$D$10+'СЕТ СН'!$H$6-'СЕТ СН'!$H$23</f>
        <v>1353.3784271099998</v>
      </c>
      <c r="G100" s="37">
        <f>SUMIFS(СВЦЭМ!$D$34:$D$777,СВЦЭМ!$A$34:$A$777,$A100,СВЦЭМ!$B$34:$B$777,G$83)+'СЕТ СН'!$H$11+СВЦЭМ!$D$10+'СЕТ СН'!$H$6-'СЕТ СН'!$H$23</f>
        <v>1328.3378507699999</v>
      </c>
      <c r="H100" s="37">
        <f>SUMIFS(СВЦЭМ!$D$34:$D$777,СВЦЭМ!$A$34:$A$777,$A100,СВЦЭМ!$B$34:$B$777,H$83)+'СЕТ СН'!$H$11+СВЦЭМ!$D$10+'СЕТ СН'!$H$6-'СЕТ СН'!$H$23</f>
        <v>1286.7223130699999</v>
      </c>
      <c r="I100" s="37">
        <f>SUMIFS(СВЦЭМ!$D$34:$D$777,СВЦЭМ!$A$34:$A$777,$A100,СВЦЭМ!$B$34:$B$777,I$83)+'СЕТ СН'!$H$11+СВЦЭМ!$D$10+'СЕТ СН'!$H$6-'СЕТ СН'!$H$23</f>
        <v>1280.8387418299999</v>
      </c>
      <c r="J100" s="37">
        <f>SUMIFS(СВЦЭМ!$D$34:$D$777,СВЦЭМ!$A$34:$A$777,$A100,СВЦЭМ!$B$34:$B$777,J$83)+'СЕТ СН'!$H$11+СВЦЭМ!$D$10+'СЕТ СН'!$H$6-'СЕТ СН'!$H$23</f>
        <v>1229.6724243200001</v>
      </c>
      <c r="K100" s="37">
        <f>SUMIFS(СВЦЭМ!$D$34:$D$777,СВЦЭМ!$A$34:$A$777,$A100,СВЦЭМ!$B$34:$B$777,K$83)+'СЕТ СН'!$H$11+СВЦЭМ!$D$10+'СЕТ СН'!$H$6-'СЕТ СН'!$H$23</f>
        <v>1158.1501889700003</v>
      </c>
      <c r="L100" s="37">
        <f>SUMIFS(СВЦЭМ!$D$34:$D$777,СВЦЭМ!$A$34:$A$777,$A100,СВЦЭМ!$B$34:$B$777,L$83)+'СЕТ СН'!$H$11+СВЦЭМ!$D$10+'СЕТ СН'!$H$6-'СЕТ СН'!$H$23</f>
        <v>1079.4733163400001</v>
      </c>
      <c r="M100" s="37">
        <f>SUMIFS(СВЦЭМ!$D$34:$D$777,СВЦЭМ!$A$34:$A$777,$A100,СВЦЭМ!$B$34:$B$777,M$83)+'СЕТ СН'!$H$11+СВЦЭМ!$D$10+'СЕТ СН'!$H$6-'СЕТ СН'!$H$23</f>
        <v>1039.0184086499999</v>
      </c>
      <c r="N100" s="37">
        <f>SUMIFS(СВЦЭМ!$D$34:$D$777,СВЦЭМ!$A$34:$A$777,$A100,СВЦЭМ!$B$34:$B$777,N$83)+'СЕТ СН'!$H$11+СВЦЭМ!$D$10+'СЕТ СН'!$H$6-'СЕТ СН'!$H$23</f>
        <v>1031.28417066</v>
      </c>
      <c r="O100" s="37">
        <f>SUMIFS(СВЦЭМ!$D$34:$D$777,СВЦЭМ!$A$34:$A$777,$A100,СВЦЭМ!$B$34:$B$777,O$83)+'СЕТ СН'!$H$11+СВЦЭМ!$D$10+'СЕТ СН'!$H$6-'СЕТ СН'!$H$23</f>
        <v>1031.49007809</v>
      </c>
      <c r="P100" s="37">
        <f>SUMIFS(СВЦЭМ!$D$34:$D$777,СВЦЭМ!$A$34:$A$777,$A100,СВЦЭМ!$B$34:$B$777,P$83)+'СЕТ СН'!$H$11+СВЦЭМ!$D$10+'СЕТ СН'!$H$6-'СЕТ СН'!$H$23</f>
        <v>1024.18484958</v>
      </c>
      <c r="Q100" s="37">
        <f>SUMIFS(СВЦЭМ!$D$34:$D$777,СВЦЭМ!$A$34:$A$777,$A100,СВЦЭМ!$B$34:$B$777,Q$83)+'СЕТ СН'!$H$11+СВЦЭМ!$D$10+'СЕТ СН'!$H$6-'СЕТ СН'!$H$23</f>
        <v>1021.9407652800001</v>
      </c>
      <c r="R100" s="37">
        <f>SUMIFS(СВЦЭМ!$D$34:$D$777,СВЦЭМ!$A$34:$A$777,$A100,СВЦЭМ!$B$34:$B$777,R$83)+'СЕТ СН'!$H$11+СВЦЭМ!$D$10+'СЕТ СН'!$H$6-'СЕТ СН'!$H$23</f>
        <v>1022.18523293</v>
      </c>
      <c r="S100" s="37">
        <f>SUMIFS(СВЦЭМ!$D$34:$D$777,СВЦЭМ!$A$34:$A$777,$A100,СВЦЭМ!$B$34:$B$777,S$83)+'СЕТ СН'!$H$11+СВЦЭМ!$D$10+'СЕТ СН'!$H$6-'СЕТ СН'!$H$23</f>
        <v>1028.8227958500001</v>
      </c>
      <c r="T100" s="37">
        <f>SUMIFS(СВЦЭМ!$D$34:$D$777,СВЦЭМ!$A$34:$A$777,$A100,СВЦЭМ!$B$34:$B$777,T$83)+'СЕТ СН'!$H$11+СВЦЭМ!$D$10+'СЕТ СН'!$H$6-'СЕТ СН'!$H$23</f>
        <v>1050.6039295999999</v>
      </c>
      <c r="U100" s="37">
        <f>SUMIFS(СВЦЭМ!$D$34:$D$777,СВЦЭМ!$A$34:$A$777,$A100,СВЦЭМ!$B$34:$B$777,U$83)+'СЕТ СН'!$H$11+СВЦЭМ!$D$10+'СЕТ СН'!$H$6-'СЕТ СН'!$H$23</f>
        <v>1086.1005741899999</v>
      </c>
      <c r="V100" s="37">
        <f>SUMIFS(СВЦЭМ!$D$34:$D$777,СВЦЭМ!$A$34:$A$777,$A100,СВЦЭМ!$B$34:$B$777,V$83)+'СЕТ СН'!$H$11+СВЦЭМ!$D$10+'СЕТ СН'!$H$6-'СЕТ СН'!$H$23</f>
        <v>1079.9965831099998</v>
      </c>
      <c r="W100" s="37">
        <f>SUMIFS(СВЦЭМ!$D$34:$D$777,СВЦЭМ!$A$34:$A$777,$A100,СВЦЭМ!$B$34:$B$777,W$83)+'СЕТ СН'!$H$11+СВЦЭМ!$D$10+'СЕТ СН'!$H$6-'СЕТ СН'!$H$23</f>
        <v>1144.5167206400001</v>
      </c>
      <c r="X100" s="37">
        <f>SUMIFS(СВЦЭМ!$D$34:$D$777,СВЦЭМ!$A$34:$A$777,$A100,СВЦЭМ!$B$34:$B$777,X$83)+'СЕТ СН'!$H$11+СВЦЭМ!$D$10+'СЕТ СН'!$H$6-'СЕТ СН'!$H$23</f>
        <v>1215.1286497900001</v>
      </c>
      <c r="Y100" s="37">
        <f>SUMIFS(СВЦЭМ!$D$34:$D$777,СВЦЭМ!$A$34:$A$777,$A100,СВЦЭМ!$B$34:$B$777,Y$83)+'СЕТ СН'!$H$11+СВЦЭМ!$D$10+'СЕТ СН'!$H$6-'СЕТ СН'!$H$23</f>
        <v>1254.1474501799999</v>
      </c>
    </row>
    <row r="101" spans="1:25" ht="15.75" x14ac:dyDescent="0.2">
      <c r="A101" s="36">
        <f t="shared" si="2"/>
        <v>43026</v>
      </c>
      <c r="B101" s="37">
        <f>SUMIFS(СВЦЭМ!$D$34:$D$777,СВЦЭМ!$A$34:$A$777,$A101,СВЦЭМ!$B$34:$B$777,B$83)+'СЕТ СН'!$H$11+СВЦЭМ!$D$10+'СЕТ СН'!$H$6-'СЕТ СН'!$H$23</f>
        <v>1279.8370604699999</v>
      </c>
      <c r="C101" s="37">
        <f>SUMIFS(СВЦЭМ!$D$34:$D$777,СВЦЭМ!$A$34:$A$777,$A101,СВЦЭМ!$B$34:$B$777,C$83)+'СЕТ СН'!$H$11+СВЦЭМ!$D$10+'СЕТ СН'!$H$6-'СЕТ СН'!$H$23</f>
        <v>1303.1121395999999</v>
      </c>
      <c r="D101" s="37">
        <f>SUMIFS(СВЦЭМ!$D$34:$D$777,СВЦЭМ!$A$34:$A$777,$A101,СВЦЭМ!$B$34:$B$777,D$83)+'СЕТ СН'!$H$11+СВЦЭМ!$D$10+'СЕТ СН'!$H$6-'СЕТ СН'!$H$23</f>
        <v>1343.28224568</v>
      </c>
      <c r="E101" s="37">
        <f>SUMIFS(СВЦЭМ!$D$34:$D$777,СВЦЭМ!$A$34:$A$777,$A101,СВЦЭМ!$B$34:$B$777,E$83)+'СЕТ СН'!$H$11+СВЦЭМ!$D$10+'СЕТ СН'!$H$6-'СЕТ СН'!$H$23</f>
        <v>1351.5729077800002</v>
      </c>
      <c r="F101" s="37">
        <f>SUMIFS(СВЦЭМ!$D$34:$D$777,СВЦЭМ!$A$34:$A$777,$A101,СВЦЭМ!$B$34:$B$777,F$83)+'СЕТ СН'!$H$11+СВЦЭМ!$D$10+'СЕТ СН'!$H$6-'СЕТ СН'!$H$23</f>
        <v>1350.36234479</v>
      </c>
      <c r="G101" s="37">
        <f>SUMIFS(СВЦЭМ!$D$34:$D$777,СВЦЭМ!$A$34:$A$777,$A101,СВЦЭМ!$B$34:$B$777,G$83)+'СЕТ СН'!$H$11+СВЦЭМ!$D$10+'СЕТ СН'!$H$6-'СЕТ СН'!$H$23</f>
        <v>1325.25303798</v>
      </c>
      <c r="H101" s="37">
        <f>SUMIFS(СВЦЭМ!$D$34:$D$777,СВЦЭМ!$A$34:$A$777,$A101,СВЦЭМ!$B$34:$B$777,H$83)+'СЕТ СН'!$H$11+СВЦЭМ!$D$10+'СЕТ СН'!$H$6-'СЕТ СН'!$H$23</f>
        <v>1309.8756807</v>
      </c>
      <c r="I101" s="37">
        <f>SUMIFS(СВЦЭМ!$D$34:$D$777,СВЦЭМ!$A$34:$A$777,$A101,СВЦЭМ!$B$34:$B$777,I$83)+'СЕТ СН'!$H$11+СВЦЭМ!$D$10+'СЕТ СН'!$H$6-'СЕТ СН'!$H$23</f>
        <v>1318.1888681099999</v>
      </c>
      <c r="J101" s="37">
        <f>SUMIFS(СВЦЭМ!$D$34:$D$777,СВЦЭМ!$A$34:$A$777,$A101,СВЦЭМ!$B$34:$B$777,J$83)+'СЕТ СН'!$H$11+СВЦЭМ!$D$10+'СЕТ СН'!$H$6-'СЕТ СН'!$H$23</f>
        <v>1241.1887956599999</v>
      </c>
      <c r="K101" s="37">
        <f>SUMIFS(СВЦЭМ!$D$34:$D$777,СВЦЭМ!$A$34:$A$777,$A101,СВЦЭМ!$B$34:$B$777,K$83)+'СЕТ СН'!$H$11+СВЦЭМ!$D$10+'СЕТ СН'!$H$6-'СЕТ СН'!$H$23</f>
        <v>1158.2692078800001</v>
      </c>
      <c r="L101" s="37">
        <f>SUMIFS(СВЦЭМ!$D$34:$D$777,СВЦЭМ!$A$34:$A$777,$A101,СВЦЭМ!$B$34:$B$777,L$83)+'СЕТ СН'!$H$11+СВЦЭМ!$D$10+'СЕТ СН'!$H$6-'СЕТ СН'!$H$23</f>
        <v>1086.7132397400001</v>
      </c>
      <c r="M101" s="37">
        <f>SUMIFS(СВЦЭМ!$D$34:$D$777,СВЦЭМ!$A$34:$A$777,$A101,СВЦЭМ!$B$34:$B$777,M$83)+'СЕТ СН'!$H$11+СВЦЭМ!$D$10+'СЕТ СН'!$H$6-'СЕТ СН'!$H$23</f>
        <v>1049.6056323299999</v>
      </c>
      <c r="N101" s="37">
        <f>SUMIFS(СВЦЭМ!$D$34:$D$777,СВЦЭМ!$A$34:$A$777,$A101,СВЦЭМ!$B$34:$B$777,N$83)+'СЕТ СН'!$H$11+СВЦЭМ!$D$10+'СЕТ СН'!$H$6-'СЕТ СН'!$H$23</f>
        <v>1048.8303943800001</v>
      </c>
      <c r="O101" s="37">
        <f>SUMIFS(СВЦЭМ!$D$34:$D$777,СВЦЭМ!$A$34:$A$777,$A101,СВЦЭМ!$B$34:$B$777,O$83)+'СЕТ СН'!$H$11+СВЦЭМ!$D$10+'СЕТ СН'!$H$6-'СЕТ СН'!$H$23</f>
        <v>1049.7621167900002</v>
      </c>
      <c r="P101" s="37">
        <f>SUMIFS(СВЦЭМ!$D$34:$D$777,СВЦЭМ!$A$34:$A$777,$A101,СВЦЭМ!$B$34:$B$777,P$83)+'СЕТ СН'!$H$11+СВЦЭМ!$D$10+'СЕТ СН'!$H$6-'СЕТ СН'!$H$23</f>
        <v>1031.9009219300001</v>
      </c>
      <c r="Q101" s="37">
        <f>SUMIFS(СВЦЭМ!$D$34:$D$777,СВЦЭМ!$A$34:$A$777,$A101,СВЦЭМ!$B$34:$B$777,Q$83)+'СЕТ СН'!$H$11+СВЦЭМ!$D$10+'СЕТ СН'!$H$6-'СЕТ СН'!$H$23</f>
        <v>1020.7580888699999</v>
      </c>
      <c r="R101" s="37">
        <f>SUMIFS(СВЦЭМ!$D$34:$D$777,СВЦЭМ!$A$34:$A$777,$A101,СВЦЭМ!$B$34:$B$777,R$83)+'СЕТ СН'!$H$11+СВЦЭМ!$D$10+'СЕТ СН'!$H$6-'СЕТ СН'!$H$23</f>
        <v>1022.4492415</v>
      </c>
      <c r="S101" s="37">
        <f>SUMIFS(СВЦЭМ!$D$34:$D$777,СВЦЭМ!$A$34:$A$777,$A101,СВЦЭМ!$B$34:$B$777,S$83)+'СЕТ СН'!$H$11+СВЦЭМ!$D$10+'СЕТ СН'!$H$6-'СЕТ СН'!$H$23</f>
        <v>1025.9318897799999</v>
      </c>
      <c r="T101" s="37">
        <f>SUMIFS(СВЦЭМ!$D$34:$D$777,СВЦЭМ!$A$34:$A$777,$A101,СВЦЭМ!$B$34:$B$777,T$83)+'СЕТ СН'!$H$11+СВЦЭМ!$D$10+'СЕТ СН'!$H$6-'СЕТ СН'!$H$23</f>
        <v>1049.3685898399999</v>
      </c>
      <c r="U101" s="37">
        <f>SUMIFS(СВЦЭМ!$D$34:$D$777,СВЦЭМ!$A$34:$A$777,$A101,СВЦЭМ!$B$34:$B$777,U$83)+'СЕТ СН'!$H$11+СВЦЭМ!$D$10+'СЕТ СН'!$H$6-'СЕТ СН'!$H$23</f>
        <v>1081.7145721699999</v>
      </c>
      <c r="V101" s="37">
        <f>SUMIFS(СВЦЭМ!$D$34:$D$777,СВЦЭМ!$A$34:$A$777,$A101,СВЦЭМ!$B$34:$B$777,V$83)+'СЕТ СН'!$H$11+СВЦЭМ!$D$10+'СЕТ СН'!$H$6-'СЕТ СН'!$H$23</f>
        <v>1084.44545186</v>
      </c>
      <c r="W101" s="37">
        <f>SUMIFS(СВЦЭМ!$D$34:$D$777,СВЦЭМ!$A$34:$A$777,$A101,СВЦЭМ!$B$34:$B$777,W$83)+'СЕТ СН'!$H$11+СВЦЭМ!$D$10+'СЕТ СН'!$H$6-'СЕТ СН'!$H$23</f>
        <v>1158.88489132</v>
      </c>
      <c r="X101" s="37">
        <f>SUMIFS(СВЦЭМ!$D$34:$D$777,СВЦЭМ!$A$34:$A$777,$A101,СВЦЭМ!$B$34:$B$777,X$83)+'СЕТ СН'!$H$11+СВЦЭМ!$D$10+'СЕТ СН'!$H$6-'СЕТ СН'!$H$23</f>
        <v>1229.24779481</v>
      </c>
      <c r="Y101" s="37">
        <f>SUMIFS(СВЦЭМ!$D$34:$D$777,СВЦЭМ!$A$34:$A$777,$A101,СВЦЭМ!$B$34:$B$777,Y$83)+'СЕТ СН'!$H$11+СВЦЭМ!$D$10+'СЕТ СН'!$H$6-'СЕТ СН'!$H$23</f>
        <v>1267.8449609700001</v>
      </c>
    </row>
    <row r="102" spans="1:25" ht="15.75" x14ac:dyDescent="0.2">
      <c r="A102" s="36">
        <f t="shared" si="2"/>
        <v>43027</v>
      </c>
      <c r="B102" s="37">
        <f>SUMIFS(СВЦЭМ!$D$34:$D$777,СВЦЭМ!$A$34:$A$777,$A102,СВЦЭМ!$B$34:$B$777,B$83)+'СЕТ СН'!$H$11+СВЦЭМ!$D$10+'СЕТ СН'!$H$6-'СЕТ СН'!$H$23</f>
        <v>1258.17284058</v>
      </c>
      <c r="C102" s="37">
        <f>SUMIFS(СВЦЭМ!$D$34:$D$777,СВЦЭМ!$A$34:$A$777,$A102,СВЦЭМ!$B$34:$B$777,C$83)+'СЕТ СН'!$H$11+СВЦЭМ!$D$10+'СЕТ СН'!$H$6-'СЕТ СН'!$H$23</f>
        <v>1251.9052862100002</v>
      </c>
      <c r="D102" s="37">
        <f>SUMIFS(СВЦЭМ!$D$34:$D$777,СВЦЭМ!$A$34:$A$777,$A102,СВЦЭМ!$B$34:$B$777,D$83)+'СЕТ СН'!$H$11+СВЦЭМ!$D$10+'СЕТ СН'!$H$6-'СЕТ СН'!$H$23</f>
        <v>1291.2660603300001</v>
      </c>
      <c r="E102" s="37">
        <f>SUMIFS(СВЦЭМ!$D$34:$D$777,СВЦЭМ!$A$34:$A$777,$A102,СВЦЭМ!$B$34:$B$777,E$83)+'СЕТ СН'!$H$11+СВЦЭМ!$D$10+'СЕТ СН'!$H$6-'СЕТ СН'!$H$23</f>
        <v>1295.69390995</v>
      </c>
      <c r="F102" s="37">
        <f>SUMIFS(СВЦЭМ!$D$34:$D$777,СВЦЭМ!$A$34:$A$777,$A102,СВЦЭМ!$B$34:$B$777,F$83)+'СЕТ СН'!$H$11+СВЦЭМ!$D$10+'СЕТ СН'!$H$6-'СЕТ СН'!$H$23</f>
        <v>1298.78309261</v>
      </c>
      <c r="G102" s="37">
        <f>SUMIFS(СВЦЭМ!$D$34:$D$777,СВЦЭМ!$A$34:$A$777,$A102,СВЦЭМ!$B$34:$B$777,G$83)+'СЕТ СН'!$H$11+СВЦЭМ!$D$10+'СЕТ СН'!$H$6-'СЕТ СН'!$H$23</f>
        <v>1275.7180840000001</v>
      </c>
      <c r="H102" s="37">
        <f>SUMIFS(СВЦЭМ!$D$34:$D$777,СВЦЭМ!$A$34:$A$777,$A102,СВЦЭМ!$B$34:$B$777,H$83)+'СЕТ СН'!$H$11+СВЦЭМ!$D$10+'СЕТ СН'!$H$6-'СЕТ СН'!$H$23</f>
        <v>1275.07886018</v>
      </c>
      <c r="I102" s="37">
        <f>SUMIFS(СВЦЭМ!$D$34:$D$777,СВЦЭМ!$A$34:$A$777,$A102,СВЦЭМ!$B$34:$B$777,I$83)+'СЕТ СН'!$H$11+СВЦЭМ!$D$10+'СЕТ СН'!$H$6-'СЕТ СН'!$H$23</f>
        <v>1274.4159961300002</v>
      </c>
      <c r="J102" s="37">
        <f>SUMIFS(СВЦЭМ!$D$34:$D$777,СВЦЭМ!$A$34:$A$777,$A102,СВЦЭМ!$B$34:$B$777,J$83)+'СЕТ СН'!$H$11+СВЦЭМ!$D$10+'СЕТ СН'!$H$6-'СЕТ СН'!$H$23</f>
        <v>1216.2013778</v>
      </c>
      <c r="K102" s="37">
        <f>SUMIFS(СВЦЭМ!$D$34:$D$777,СВЦЭМ!$A$34:$A$777,$A102,СВЦЭМ!$B$34:$B$777,K$83)+'СЕТ СН'!$H$11+СВЦЭМ!$D$10+'СЕТ СН'!$H$6-'СЕТ СН'!$H$23</f>
        <v>1187.8394295799999</v>
      </c>
      <c r="L102" s="37">
        <f>SUMIFS(СВЦЭМ!$D$34:$D$777,СВЦЭМ!$A$34:$A$777,$A102,СВЦЭМ!$B$34:$B$777,L$83)+'СЕТ СН'!$H$11+СВЦЭМ!$D$10+'СЕТ СН'!$H$6-'СЕТ СН'!$H$23</f>
        <v>1136.6737566800002</v>
      </c>
      <c r="M102" s="37">
        <f>SUMIFS(СВЦЭМ!$D$34:$D$777,СВЦЭМ!$A$34:$A$777,$A102,СВЦЭМ!$B$34:$B$777,M$83)+'СЕТ СН'!$H$11+СВЦЭМ!$D$10+'СЕТ СН'!$H$6-'СЕТ СН'!$H$23</f>
        <v>1126.7633824</v>
      </c>
      <c r="N102" s="37">
        <f>SUMIFS(СВЦЭМ!$D$34:$D$777,СВЦЭМ!$A$34:$A$777,$A102,СВЦЭМ!$B$34:$B$777,N$83)+'СЕТ СН'!$H$11+СВЦЭМ!$D$10+'СЕТ СН'!$H$6-'СЕТ СН'!$H$23</f>
        <v>1115.26227763</v>
      </c>
      <c r="O102" s="37">
        <f>SUMIFS(СВЦЭМ!$D$34:$D$777,СВЦЭМ!$A$34:$A$777,$A102,СВЦЭМ!$B$34:$B$777,O$83)+'СЕТ СН'!$H$11+СВЦЭМ!$D$10+'СЕТ СН'!$H$6-'СЕТ СН'!$H$23</f>
        <v>1115.6589530700003</v>
      </c>
      <c r="P102" s="37">
        <f>SUMIFS(СВЦЭМ!$D$34:$D$777,СВЦЭМ!$A$34:$A$777,$A102,СВЦЭМ!$B$34:$B$777,P$83)+'СЕТ СН'!$H$11+СВЦЭМ!$D$10+'СЕТ СН'!$H$6-'СЕТ СН'!$H$23</f>
        <v>1108.0875450500002</v>
      </c>
      <c r="Q102" s="37">
        <f>SUMIFS(СВЦЭМ!$D$34:$D$777,СВЦЭМ!$A$34:$A$777,$A102,СВЦЭМ!$B$34:$B$777,Q$83)+'СЕТ СН'!$H$11+СВЦЭМ!$D$10+'СЕТ СН'!$H$6-'СЕТ СН'!$H$23</f>
        <v>1103.0177411600002</v>
      </c>
      <c r="R102" s="37">
        <f>SUMIFS(СВЦЭМ!$D$34:$D$777,СВЦЭМ!$A$34:$A$777,$A102,СВЦЭМ!$B$34:$B$777,R$83)+'СЕТ СН'!$H$11+СВЦЭМ!$D$10+'СЕТ СН'!$H$6-'СЕТ СН'!$H$23</f>
        <v>1101.90671883</v>
      </c>
      <c r="S102" s="37">
        <f>SUMIFS(СВЦЭМ!$D$34:$D$777,СВЦЭМ!$A$34:$A$777,$A102,СВЦЭМ!$B$34:$B$777,S$83)+'СЕТ СН'!$H$11+СВЦЭМ!$D$10+'СЕТ СН'!$H$6-'СЕТ СН'!$H$23</f>
        <v>1117.54259447</v>
      </c>
      <c r="T102" s="37">
        <f>SUMIFS(СВЦЭМ!$D$34:$D$777,СВЦЭМ!$A$34:$A$777,$A102,СВЦЭМ!$B$34:$B$777,T$83)+'СЕТ СН'!$H$11+СВЦЭМ!$D$10+'СЕТ СН'!$H$6-'СЕТ СН'!$H$23</f>
        <v>1154.9710624899999</v>
      </c>
      <c r="U102" s="37">
        <f>SUMIFS(СВЦЭМ!$D$34:$D$777,СВЦЭМ!$A$34:$A$777,$A102,СВЦЭМ!$B$34:$B$777,U$83)+'СЕТ СН'!$H$11+СВЦЭМ!$D$10+'СЕТ СН'!$H$6-'СЕТ СН'!$H$23</f>
        <v>1181.09678166</v>
      </c>
      <c r="V102" s="37">
        <f>SUMIFS(СВЦЭМ!$D$34:$D$777,СВЦЭМ!$A$34:$A$777,$A102,СВЦЭМ!$B$34:$B$777,V$83)+'СЕТ СН'!$H$11+СВЦЭМ!$D$10+'СЕТ СН'!$H$6-'СЕТ СН'!$H$23</f>
        <v>1170.2732287500003</v>
      </c>
      <c r="W102" s="37">
        <f>SUMIFS(СВЦЭМ!$D$34:$D$777,СВЦЭМ!$A$34:$A$777,$A102,СВЦЭМ!$B$34:$B$777,W$83)+'СЕТ СН'!$H$11+СВЦЭМ!$D$10+'СЕТ СН'!$H$6-'СЕТ СН'!$H$23</f>
        <v>1188.2064698899999</v>
      </c>
      <c r="X102" s="37">
        <f>SUMIFS(СВЦЭМ!$D$34:$D$777,СВЦЭМ!$A$34:$A$777,$A102,СВЦЭМ!$B$34:$B$777,X$83)+'СЕТ СН'!$H$11+СВЦЭМ!$D$10+'СЕТ СН'!$H$6-'СЕТ СН'!$H$23</f>
        <v>1234.9715336899999</v>
      </c>
      <c r="Y102" s="37">
        <f>SUMIFS(СВЦЭМ!$D$34:$D$777,СВЦЭМ!$A$34:$A$777,$A102,СВЦЭМ!$B$34:$B$777,Y$83)+'СЕТ СН'!$H$11+СВЦЭМ!$D$10+'СЕТ СН'!$H$6-'СЕТ СН'!$H$23</f>
        <v>1272.7898622900002</v>
      </c>
    </row>
    <row r="103" spans="1:25" ht="15.75" x14ac:dyDescent="0.2">
      <c r="A103" s="36">
        <f t="shared" si="2"/>
        <v>43028</v>
      </c>
      <c r="B103" s="37">
        <f>SUMIFS(СВЦЭМ!$D$34:$D$777,СВЦЭМ!$A$34:$A$777,$A103,СВЦЭМ!$B$34:$B$777,B$83)+'СЕТ СН'!$H$11+СВЦЭМ!$D$10+'СЕТ СН'!$H$6-'СЕТ СН'!$H$23</f>
        <v>1314.7196259000002</v>
      </c>
      <c r="C103" s="37">
        <f>SUMIFS(СВЦЭМ!$D$34:$D$777,СВЦЭМ!$A$34:$A$777,$A103,СВЦЭМ!$B$34:$B$777,C$83)+'СЕТ СН'!$H$11+СВЦЭМ!$D$10+'СЕТ СН'!$H$6-'СЕТ СН'!$H$23</f>
        <v>1311.62577285</v>
      </c>
      <c r="D103" s="37">
        <f>SUMIFS(СВЦЭМ!$D$34:$D$777,СВЦЭМ!$A$34:$A$777,$A103,СВЦЭМ!$B$34:$B$777,D$83)+'СЕТ СН'!$H$11+СВЦЭМ!$D$10+'СЕТ СН'!$H$6-'СЕТ СН'!$H$23</f>
        <v>1313.0400962799999</v>
      </c>
      <c r="E103" s="37">
        <f>SUMIFS(СВЦЭМ!$D$34:$D$777,СВЦЭМ!$A$34:$A$777,$A103,СВЦЭМ!$B$34:$B$777,E$83)+'СЕТ СН'!$H$11+СВЦЭМ!$D$10+'СЕТ СН'!$H$6-'СЕТ СН'!$H$23</f>
        <v>1310.8415237200002</v>
      </c>
      <c r="F103" s="37">
        <f>SUMIFS(СВЦЭМ!$D$34:$D$777,СВЦЭМ!$A$34:$A$777,$A103,СВЦЭМ!$B$34:$B$777,F$83)+'СЕТ СН'!$H$11+СВЦЭМ!$D$10+'СЕТ СН'!$H$6-'СЕТ СН'!$H$23</f>
        <v>1314.5923011300001</v>
      </c>
      <c r="G103" s="37">
        <f>SUMIFS(СВЦЭМ!$D$34:$D$777,СВЦЭМ!$A$34:$A$777,$A103,СВЦЭМ!$B$34:$B$777,G$83)+'СЕТ СН'!$H$11+СВЦЭМ!$D$10+'СЕТ СН'!$H$6-'СЕТ СН'!$H$23</f>
        <v>1313.6415952699999</v>
      </c>
      <c r="H103" s="37">
        <f>SUMIFS(СВЦЭМ!$D$34:$D$777,СВЦЭМ!$A$34:$A$777,$A103,СВЦЭМ!$B$34:$B$777,H$83)+'СЕТ СН'!$H$11+СВЦЭМ!$D$10+'СЕТ СН'!$H$6-'СЕТ СН'!$H$23</f>
        <v>1318.78395108</v>
      </c>
      <c r="I103" s="37">
        <f>SUMIFS(СВЦЭМ!$D$34:$D$777,СВЦЭМ!$A$34:$A$777,$A103,СВЦЭМ!$B$34:$B$777,I$83)+'СЕТ СН'!$H$11+СВЦЭМ!$D$10+'СЕТ СН'!$H$6-'СЕТ СН'!$H$23</f>
        <v>1299.7228429400002</v>
      </c>
      <c r="J103" s="37">
        <f>SUMIFS(СВЦЭМ!$D$34:$D$777,СВЦЭМ!$A$34:$A$777,$A103,СВЦЭМ!$B$34:$B$777,J$83)+'СЕТ СН'!$H$11+СВЦЭМ!$D$10+'СЕТ СН'!$H$6-'СЕТ СН'!$H$23</f>
        <v>1253.7114497400003</v>
      </c>
      <c r="K103" s="37">
        <f>SUMIFS(СВЦЭМ!$D$34:$D$777,СВЦЭМ!$A$34:$A$777,$A103,СВЦЭМ!$B$34:$B$777,K$83)+'СЕТ СН'!$H$11+СВЦЭМ!$D$10+'СЕТ СН'!$H$6-'СЕТ СН'!$H$23</f>
        <v>1193.3883650100001</v>
      </c>
      <c r="L103" s="37">
        <f>SUMIFS(СВЦЭМ!$D$34:$D$777,СВЦЭМ!$A$34:$A$777,$A103,СВЦЭМ!$B$34:$B$777,L$83)+'СЕТ СН'!$H$11+СВЦЭМ!$D$10+'СЕТ СН'!$H$6-'СЕТ СН'!$H$23</f>
        <v>1143.0930998500003</v>
      </c>
      <c r="M103" s="37">
        <f>SUMIFS(СВЦЭМ!$D$34:$D$777,СВЦЭМ!$A$34:$A$777,$A103,СВЦЭМ!$B$34:$B$777,M$83)+'СЕТ СН'!$H$11+СВЦЭМ!$D$10+'СЕТ СН'!$H$6-'СЕТ СН'!$H$23</f>
        <v>1127.7042711499998</v>
      </c>
      <c r="N103" s="37">
        <f>SUMIFS(СВЦЭМ!$D$34:$D$777,СВЦЭМ!$A$34:$A$777,$A103,СВЦЭМ!$B$34:$B$777,N$83)+'СЕТ СН'!$H$11+СВЦЭМ!$D$10+'СЕТ СН'!$H$6-'СЕТ СН'!$H$23</f>
        <v>1119.86424257</v>
      </c>
      <c r="O103" s="37">
        <f>SUMIFS(СВЦЭМ!$D$34:$D$777,СВЦЭМ!$A$34:$A$777,$A103,СВЦЭМ!$B$34:$B$777,O$83)+'СЕТ СН'!$H$11+СВЦЭМ!$D$10+'СЕТ СН'!$H$6-'СЕТ СН'!$H$23</f>
        <v>1118.2904443400002</v>
      </c>
      <c r="P103" s="37">
        <f>SUMIFS(СВЦЭМ!$D$34:$D$777,СВЦЭМ!$A$34:$A$777,$A103,СВЦЭМ!$B$34:$B$777,P$83)+'СЕТ СН'!$H$11+СВЦЭМ!$D$10+'СЕТ СН'!$H$6-'СЕТ СН'!$H$23</f>
        <v>1130.1864823999999</v>
      </c>
      <c r="Q103" s="37">
        <f>SUMIFS(СВЦЭМ!$D$34:$D$777,СВЦЭМ!$A$34:$A$777,$A103,СВЦЭМ!$B$34:$B$777,Q$83)+'СЕТ СН'!$H$11+СВЦЭМ!$D$10+'СЕТ СН'!$H$6-'СЕТ СН'!$H$23</f>
        <v>1146.4724001200002</v>
      </c>
      <c r="R103" s="37">
        <f>SUMIFS(СВЦЭМ!$D$34:$D$777,СВЦЭМ!$A$34:$A$777,$A103,СВЦЭМ!$B$34:$B$777,R$83)+'СЕТ СН'!$H$11+СВЦЭМ!$D$10+'СЕТ СН'!$H$6-'СЕТ СН'!$H$23</f>
        <v>1143.7512874399999</v>
      </c>
      <c r="S103" s="37">
        <f>SUMIFS(СВЦЭМ!$D$34:$D$777,СВЦЭМ!$A$34:$A$777,$A103,СВЦЭМ!$B$34:$B$777,S$83)+'СЕТ СН'!$H$11+СВЦЭМ!$D$10+'СЕТ СН'!$H$6-'СЕТ СН'!$H$23</f>
        <v>1146.2861609500001</v>
      </c>
      <c r="T103" s="37">
        <f>SUMIFS(СВЦЭМ!$D$34:$D$777,СВЦЭМ!$A$34:$A$777,$A103,СВЦЭМ!$B$34:$B$777,T$83)+'СЕТ СН'!$H$11+СВЦЭМ!$D$10+'СЕТ СН'!$H$6-'СЕТ СН'!$H$23</f>
        <v>1160.6195185300003</v>
      </c>
      <c r="U103" s="37">
        <f>SUMIFS(СВЦЭМ!$D$34:$D$777,СВЦЭМ!$A$34:$A$777,$A103,СВЦЭМ!$B$34:$B$777,U$83)+'СЕТ СН'!$H$11+СВЦЭМ!$D$10+'СЕТ СН'!$H$6-'СЕТ СН'!$H$23</f>
        <v>1181.9703952499999</v>
      </c>
      <c r="V103" s="37">
        <f>SUMIFS(СВЦЭМ!$D$34:$D$777,СВЦЭМ!$A$34:$A$777,$A103,СВЦЭМ!$B$34:$B$777,V$83)+'СЕТ СН'!$H$11+СВЦЭМ!$D$10+'СЕТ СН'!$H$6-'СЕТ СН'!$H$23</f>
        <v>1184.6608916</v>
      </c>
      <c r="W103" s="37">
        <f>SUMIFS(СВЦЭМ!$D$34:$D$777,СВЦЭМ!$A$34:$A$777,$A103,СВЦЭМ!$B$34:$B$777,W$83)+'СЕТ СН'!$H$11+СВЦЭМ!$D$10+'СЕТ СН'!$H$6-'СЕТ СН'!$H$23</f>
        <v>1230.2109229299999</v>
      </c>
      <c r="X103" s="37">
        <f>SUMIFS(СВЦЭМ!$D$34:$D$777,СВЦЭМ!$A$34:$A$777,$A103,СВЦЭМ!$B$34:$B$777,X$83)+'СЕТ СН'!$H$11+СВЦЭМ!$D$10+'СЕТ СН'!$H$6-'СЕТ СН'!$H$23</f>
        <v>1257.7976725100002</v>
      </c>
      <c r="Y103" s="37">
        <f>SUMIFS(СВЦЭМ!$D$34:$D$777,СВЦЭМ!$A$34:$A$777,$A103,СВЦЭМ!$B$34:$B$777,Y$83)+'СЕТ СН'!$H$11+СВЦЭМ!$D$10+'СЕТ СН'!$H$6-'СЕТ СН'!$H$23</f>
        <v>1304.26112625</v>
      </c>
    </row>
    <row r="104" spans="1:25" ht="15.75" x14ac:dyDescent="0.2">
      <c r="A104" s="36">
        <f t="shared" si="2"/>
        <v>43029</v>
      </c>
      <c r="B104" s="37">
        <f>SUMIFS(СВЦЭМ!$D$34:$D$777,СВЦЭМ!$A$34:$A$777,$A104,СВЦЭМ!$B$34:$B$777,B$83)+'СЕТ СН'!$H$11+СВЦЭМ!$D$10+'СЕТ СН'!$H$6-'СЕТ СН'!$H$23</f>
        <v>1323.1465366000002</v>
      </c>
      <c r="C104" s="37">
        <f>SUMIFS(СВЦЭМ!$D$34:$D$777,СВЦЭМ!$A$34:$A$777,$A104,СВЦЭМ!$B$34:$B$777,C$83)+'СЕТ СН'!$H$11+СВЦЭМ!$D$10+'СЕТ СН'!$H$6-'СЕТ СН'!$H$23</f>
        <v>1361.5120242100002</v>
      </c>
      <c r="D104" s="37">
        <f>SUMIFS(СВЦЭМ!$D$34:$D$777,СВЦЭМ!$A$34:$A$777,$A104,СВЦЭМ!$B$34:$B$777,D$83)+'СЕТ СН'!$H$11+СВЦЭМ!$D$10+'СЕТ СН'!$H$6-'СЕТ СН'!$H$23</f>
        <v>1351.4259551099999</v>
      </c>
      <c r="E104" s="37">
        <f>SUMIFS(СВЦЭМ!$D$34:$D$777,СВЦЭМ!$A$34:$A$777,$A104,СВЦЭМ!$B$34:$B$777,E$83)+'СЕТ СН'!$H$11+СВЦЭМ!$D$10+'СЕТ СН'!$H$6-'СЕТ СН'!$H$23</f>
        <v>1367.9927443900001</v>
      </c>
      <c r="F104" s="37">
        <f>SUMIFS(СВЦЭМ!$D$34:$D$777,СВЦЭМ!$A$34:$A$777,$A104,СВЦЭМ!$B$34:$B$777,F$83)+'СЕТ СН'!$H$11+СВЦЭМ!$D$10+'СЕТ СН'!$H$6-'СЕТ СН'!$H$23</f>
        <v>1376.6285702999999</v>
      </c>
      <c r="G104" s="37">
        <f>SUMIFS(СВЦЭМ!$D$34:$D$777,СВЦЭМ!$A$34:$A$777,$A104,СВЦЭМ!$B$34:$B$777,G$83)+'СЕТ СН'!$H$11+СВЦЭМ!$D$10+'СЕТ СН'!$H$6-'СЕТ СН'!$H$23</f>
        <v>1363.4483289200002</v>
      </c>
      <c r="H104" s="37">
        <f>SUMIFS(СВЦЭМ!$D$34:$D$777,СВЦЭМ!$A$34:$A$777,$A104,СВЦЭМ!$B$34:$B$777,H$83)+'СЕТ СН'!$H$11+СВЦЭМ!$D$10+'СЕТ СН'!$H$6-'СЕТ СН'!$H$23</f>
        <v>1308.2542678700001</v>
      </c>
      <c r="I104" s="37">
        <f>SUMIFS(СВЦЭМ!$D$34:$D$777,СВЦЭМ!$A$34:$A$777,$A104,СВЦЭМ!$B$34:$B$777,I$83)+'СЕТ СН'!$H$11+СВЦЭМ!$D$10+'СЕТ СН'!$H$6-'СЕТ СН'!$H$23</f>
        <v>1264.42270706</v>
      </c>
      <c r="J104" s="37">
        <f>SUMIFS(СВЦЭМ!$D$34:$D$777,СВЦЭМ!$A$34:$A$777,$A104,СВЦЭМ!$B$34:$B$777,J$83)+'СЕТ СН'!$H$11+СВЦЭМ!$D$10+'СЕТ СН'!$H$6-'СЕТ СН'!$H$23</f>
        <v>1229.9515540400002</v>
      </c>
      <c r="K104" s="37">
        <f>SUMIFS(СВЦЭМ!$D$34:$D$777,СВЦЭМ!$A$34:$A$777,$A104,СВЦЭМ!$B$34:$B$777,K$83)+'СЕТ СН'!$H$11+СВЦЭМ!$D$10+'СЕТ СН'!$H$6-'СЕТ СН'!$H$23</f>
        <v>1162.8409263200001</v>
      </c>
      <c r="L104" s="37">
        <f>SUMIFS(СВЦЭМ!$D$34:$D$777,СВЦЭМ!$A$34:$A$777,$A104,СВЦЭМ!$B$34:$B$777,L$83)+'СЕТ СН'!$H$11+СВЦЭМ!$D$10+'СЕТ СН'!$H$6-'СЕТ СН'!$H$23</f>
        <v>1140.4708208800002</v>
      </c>
      <c r="M104" s="37">
        <f>SUMIFS(СВЦЭМ!$D$34:$D$777,СВЦЭМ!$A$34:$A$777,$A104,СВЦЭМ!$B$34:$B$777,M$83)+'СЕТ СН'!$H$11+СВЦЭМ!$D$10+'СЕТ СН'!$H$6-'СЕТ СН'!$H$23</f>
        <v>1132.7025089899998</v>
      </c>
      <c r="N104" s="37">
        <f>SUMIFS(СВЦЭМ!$D$34:$D$777,СВЦЭМ!$A$34:$A$777,$A104,СВЦЭМ!$B$34:$B$777,N$83)+'СЕТ СН'!$H$11+СВЦЭМ!$D$10+'СЕТ СН'!$H$6-'СЕТ СН'!$H$23</f>
        <v>1117.46997857</v>
      </c>
      <c r="O104" s="37">
        <f>SUMIFS(СВЦЭМ!$D$34:$D$777,СВЦЭМ!$A$34:$A$777,$A104,СВЦЭМ!$B$34:$B$777,O$83)+'СЕТ СН'!$H$11+СВЦЭМ!$D$10+'СЕТ СН'!$H$6-'СЕТ СН'!$H$23</f>
        <v>1100.9572979200002</v>
      </c>
      <c r="P104" s="37">
        <f>SUMIFS(СВЦЭМ!$D$34:$D$777,СВЦЭМ!$A$34:$A$777,$A104,СВЦЭМ!$B$34:$B$777,P$83)+'СЕТ СН'!$H$11+СВЦЭМ!$D$10+'СЕТ СН'!$H$6-'СЕТ СН'!$H$23</f>
        <v>1090.6428001300001</v>
      </c>
      <c r="Q104" s="37">
        <f>SUMIFS(СВЦЭМ!$D$34:$D$777,СВЦЭМ!$A$34:$A$777,$A104,СВЦЭМ!$B$34:$B$777,Q$83)+'СЕТ СН'!$H$11+СВЦЭМ!$D$10+'СЕТ СН'!$H$6-'СЕТ СН'!$H$23</f>
        <v>1098.1912463900003</v>
      </c>
      <c r="R104" s="37">
        <f>SUMIFS(СВЦЭМ!$D$34:$D$777,СВЦЭМ!$A$34:$A$777,$A104,СВЦЭМ!$B$34:$B$777,R$83)+'СЕТ СН'!$H$11+СВЦЭМ!$D$10+'СЕТ СН'!$H$6-'СЕТ СН'!$H$23</f>
        <v>1102.04776885</v>
      </c>
      <c r="S104" s="37">
        <f>SUMIFS(СВЦЭМ!$D$34:$D$777,СВЦЭМ!$A$34:$A$777,$A104,СВЦЭМ!$B$34:$B$777,S$83)+'СЕТ СН'!$H$11+СВЦЭМ!$D$10+'СЕТ СН'!$H$6-'СЕТ СН'!$H$23</f>
        <v>1114.6010592400003</v>
      </c>
      <c r="T104" s="37">
        <f>SUMIFS(СВЦЭМ!$D$34:$D$777,СВЦЭМ!$A$34:$A$777,$A104,СВЦЭМ!$B$34:$B$777,T$83)+'СЕТ СН'!$H$11+СВЦЭМ!$D$10+'СЕТ СН'!$H$6-'СЕТ СН'!$H$23</f>
        <v>1149.8923162400001</v>
      </c>
      <c r="U104" s="37">
        <f>SUMIFS(СВЦЭМ!$D$34:$D$777,СВЦЭМ!$A$34:$A$777,$A104,СВЦЭМ!$B$34:$B$777,U$83)+'СЕТ СН'!$H$11+СВЦЭМ!$D$10+'СЕТ СН'!$H$6-'СЕТ СН'!$H$23</f>
        <v>1177.6172937199999</v>
      </c>
      <c r="V104" s="37">
        <f>SUMIFS(СВЦЭМ!$D$34:$D$777,СВЦЭМ!$A$34:$A$777,$A104,СВЦЭМ!$B$34:$B$777,V$83)+'СЕТ СН'!$H$11+СВЦЭМ!$D$10+'СЕТ СН'!$H$6-'СЕТ СН'!$H$23</f>
        <v>1162.17277633</v>
      </c>
      <c r="W104" s="37">
        <f>SUMIFS(СВЦЭМ!$D$34:$D$777,СВЦЭМ!$A$34:$A$777,$A104,СВЦЭМ!$B$34:$B$777,W$83)+'СЕТ СН'!$H$11+СВЦЭМ!$D$10+'СЕТ СН'!$H$6-'СЕТ СН'!$H$23</f>
        <v>1150.9223606400001</v>
      </c>
      <c r="X104" s="37">
        <f>SUMIFS(СВЦЭМ!$D$34:$D$777,СВЦЭМ!$A$34:$A$777,$A104,СВЦЭМ!$B$34:$B$777,X$83)+'СЕТ СН'!$H$11+СВЦЭМ!$D$10+'СЕТ СН'!$H$6-'СЕТ СН'!$H$23</f>
        <v>1213.2038445799999</v>
      </c>
      <c r="Y104" s="37">
        <f>SUMIFS(СВЦЭМ!$D$34:$D$777,СВЦЭМ!$A$34:$A$777,$A104,СВЦЭМ!$B$34:$B$777,Y$83)+'СЕТ СН'!$H$11+СВЦЭМ!$D$10+'СЕТ СН'!$H$6-'СЕТ СН'!$H$23</f>
        <v>1262.1327182700002</v>
      </c>
    </row>
    <row r="105" spans="1:25" ht="15.75" x14ac:dyDescent="0.2">
      <c r="A105" s="36">
        <f t="shared" si="2"/>
        <v>43030</v>
      </c>
      <c r="B105" s="37">
        <f>SUMIFS(СВЦЭМ!$D$34:$D$777,СВЦЭМ!$A$34:$A$777,$A105,СВЦЭМ!$B$34:$B$777,B$83)+'СЕТ СН'!$H$11+СВЦЭМ!$D$10+'СЕТ СН'!$H$6-'СЕТ СН'!$H$23</f>
        <v>1341.7884475199999</v>
      </c>
      <c r="C105" s="37">
        <f>SUMIFS(СВЦЭМ!$D$34:$D$777,СВЦЭМ!$A$34:$A$777,$A105,СВЦЭМ!$B$34:$B$777,C$83)+'СЕТ СН'!$H$11+СВЦЭМ!$D$10+'СЕТ СН'!$H$6-'СЕТ СН'!$H$23</f>
        <v>1406.0313427400001</v>
      </c>
      <c r="D105" s="37">
        <f>SUMIFS(СВЦЭМ!$D$34:$D$777,СВЦЭМ!$A$34:$A$777,$A105,СВЦЭМ!$B$34:$B$777,D$83)+'СЕТ СН'!$H$11+СВЦЭМ!$D$10+'СЕТ СН'!$H$6-'СЕТ СН'!$H$23</f>
        <v>1433.5492750399999</v>
      </c>
      <c r="E105" s="37">
        <f>SUMIFS(СВЦЭМ!$D$34:$D$777,СВЦЭМ!$A$34:$A$777,$A105,СВЦЭМ!$B$34:$B$777,E$83)+'СЕТ СН'!$H$11+СВЦЭМ!$D$10+'СЕТ СН'!$H$6-'СЕТ СН'!$H$23</f>
        <v>1456.23965924</v>
      </c>
      <c r="F105" s="37">
        <f>SUMIFS(СВЦЭМ!$D$34:$D$777,СВЦЭМ!$A$34:$A$777,$A105,СВЦЭМ!$B$34:$B$777,F$83)+'СЕТ СН'!$H$11+СВЦЭМ!$D$10+'СЕТ СН'!$H$6-'СЕТ СН'!$H$23</f>
        <v>1450.5429220000001</v>
      </c>
      <c r="G105" s="37">
        <f>SUMIFS(СВЦЭМ!$D$34:$D$777,СВЦЭМ!$A$34:$A$777,$A105,СВЦЭМ!$B$34:$B$777,G$83)+'СЕТ СН'!$H$11+СВЦЭМ!$D$10+'СЕТ СН'!$H$6-'СЕТ СН'!$H$23</f>
        <v>1430.5074767400001</v>
      </c>
      <c r="H105" s="37">
        <f>SUMIFS(СВЦЭМ!$D$34:$D$777,СВЦЭМ!$A$34:$A$777,$A105,СВЦЭМ!$B$34:$B$777,H$83)+'СЕТ СН'!$H$11+СВЦЭМ!$D$10+'СЕТ СН'!$H$6-'СЕТ СН'!$H$23</f>
        <v>1399.9187470000002</v>
      </c>
      <c r="I105" s="37">
        <f>SUMIFS(СВЦЭМ!$D$34:$D$777,СВЦЭМ!$A$34:$A$777,$A105,СВЦЭМ!$B$34:$B$777,I$83)+'СЕТ СН'!$H$11+СВЦЭМ!$D$10+'СЕТ СН'!$H$6-'СЕТ СН'!$H$23</f>
        <v>1352.80838619</v>
      </c>
      <c r="J105" s="37">
        <f>SUMIFS(СВЦЭМ!$D$34:$D$777,СВЦЭМ!$A$34:$A$777,$A105,СВЦЭМ!$B$34:$B$777,J$83)+'СЕТ СН'!$H$11+СВЦЭМ!$D$10+'СЕТ СН'!$H$6-'СЕТ СН'!$H$23</f>
        <v>1248.0937583999998</v>
      </c>
      <c r="K105" s="37">
        <f>SUMIFS(СВЦЭМ!$D$34:$D$777,СВЦЭМ!$A$34:$A$777,$A105,СВЦЭМ!$B$34:$B$777,K$83)+'СЕТ СН'!$H$11+СВЦЭМ!$D$10+'СЕТ СН'!$H$6-'СЕТ СН'!$H$23</f>
        <v>1160.5820154900002</v>
      </c>
      <c r="L105" s="37">
        <f>SUMIFS(СВЦЭМ!$D$34:$D$777,СВЦЭМ!$A$34:$A$777,$A105,СВЦЭМ!$B$34:$B$777,L$83)+'СЕТ СН'!$H$11+СВЦЭМ!$D$10+'СЕТ СН'!$H$6-'СЕТ СН'!$H$23</f>
        <v>1086.65521868</v>
      </c>
      <c r="M105" s="37">
        <f>SUMIFS(СВЦЭМ!$D$34:$D$777,СВЦЭМ!$A$34:$A$777,$A105,СВЦЭМ!$B$34:$B$777,M$83)+'СЕТ СН'!$H$11+СВЦЭМ!$D$10+'СЕТ СН'!$H$6-'СЕТ СН'!$H$23</f>
        <v>1088.1173960900001</v>
      </c>
      <c r="N105" s="37">
        <f>SUMIFS(СВЦЭМ!$D$34:$D$777,СВЦЭМ!$A$34:$A$777,$A105,СВЦЭМ!$B$34:$B$777,N$83)+'СЕТ СН'!$H$11+СВЦЭМ!$D$10+'СЕТ СН'!$H$6-'СЕТ СН'!$H$23</f>
        <v>1089.8608389700003</v>
      </c>
      <c r="O105" s="37">
        <f>SUMIFS(СВЦЭМ!$D$34:$D$777,СВЦЭМ!$A$34:$A$777,$A105,СВЦЭМ!$B$34:$B$777,O$83)+'СЕТ СН'!$H$11+СВЦЭМ!$D$10+'СЕТ СН'!$H$6-'СЕТ СН'!$H$23</f>
        <v>1097.1435929600002</v>
      </c>
      <c r="P105" s="37">
        <f>SUMIFS(СВЦЭМ!$D$34:$D$777,СВЦЭМ!$A$34:$A$777,$A105,СВЦЭМ!$B$34:$B$777,P$83)+'СЕТ СН'!$H$11+СВЦЭМ!$D$10+'СЕТ СН'!$H$6-'СЕТ СН'!$H$23</f>
        <v>1100.6431326000002</v>
      </c>
      <c r="Q105" s="37">
        <f>SUMIFS(СВЦЭМ!$D$34:$D$777,СВЦЭМ!$A$34:$A$777,$A105,СВЦЭМ!$B$34:$B$777,Q$83)+'СЕТ СН'!$H$11+СВЦЭМ!$D$10+'СЕТ СН'!$H$6-'СЕТ СН'!$H$23</f>
        <v>1102.00589653</v>
      </c>
      <c r="R105" s="37">
        <f>SUMIFS(СВЦЭМ!$D$34:$D$777,СВЦЭМ!$A$34:$A$777,$A105,СВЦЭМ!$B$34:$B$777,R$83)+'СЕТ СН'!$H$11+СВЦЭМ!$D$10+'СЕТ СН'!$H$6-'СЕТ СН'!$H$23</f>
        <v>1098.5795132600001</v>
      </c>
      <c r="S105" s="37">
        <f>SUMIFS(СВЦЭМ!$D$34:$D$777,СВЦЭМ!$A$34:$A$777,$A105,СВЦЭМ!$B$34:$B$777,S$83)+'СЕТ СН'!$H$11+СВЦЭМ!$D$10+'СЕТ СН'!$H$6-'СЕТ СН'!$H$23</f>
        <v>1098.9696309400001</v>
      </c>
      <c r="T105" s="37">
        <f>SUMIFS(СВЦЭМ!$D$34:$D$777,СВЦЭМ!$A$34:$A$777,$A105,СВЦЭМ!$B$34:$B$777,T$83)+'СЕТ СН'!$H$11+СВЦЭМ!$D$10+'СЕТ СН'!$H$6-'СЕТ СН'!$H$23</f>
        <v>1059.9813254800001</v>
      </c>
      <c r="U105" s="37">
        <f>SUMIFS(СВЦЭМ!$D$34:$D$777,СВЦЭМ!$A$34:$A$777,$A105,СВЦЭМ!$B$34:$B$777,U$83)+'СЕТ СН'!$H$11+СВЦЭМ!$D$10+'СЕТ СН'!$H$6-'СЕТ СН'!$H$23</f>
        <v>1043.96805374</v>
      </c>
      <c r="V105" s="37">
        <f>SUMIFS(СВЦЭМ!$D$34:$D$777,СВЦЭМ!$A$34:$A$777,$A105,СВЦЭМ!$B$34:$B$777,V$83)+'СЕТ СН'!$H$11+СВЦЭМ!$D$10+'СЕТ СН'!$H$6-'СЕТ СН'!$H$23</f>
        <v>1045.8116081799999</v>
      </c>
      <c r="W105" s="37">
        <f>SUMIFS(СВЦЭМ!$D$34:$D$777,СВЦЭМ!$A$34:$A$777,$A105,СВЦЭМ!$B$34:$B$777,W$83)+'СЕТ СН'!$H$11+СВЦЭМ!$D$10+'СЕТ СН'!$H$6-'СЕТ СН'!$H$23</f>
        <v>1116.6106216000003</v>
      </c>
      <c r="X105" s="37">
        <f>SUMIFS(СВЦЭМ!$D$34:$D$777,СВЦЭМ!$A$34:$A$777,$A105,СВЦЭМ!$B$34:$B$777,X$83)+'СЕТ СН'!$H$11+СВЦЭМ!$D$10+'СЕТ СН'!$H$6-'СЕТ СН'!$H$23</f>
        <v>1211.6518841800003</v>
      </c>
      <c r="Y105" s="37">
        <f>SUMIFS(СВЦЭМ!$D$34:$D$777,СВЦЭМ!$A$34:$A$777,$A105,СВЦЭМ!$B$34:$B$777,Y$83)+'СЕТ СН'!$H$11+СВЦЭМ!$D$10+'СЕТ СН'!$H$6-'СЕТ СН'!$H$23</f>
        <v>1300.3838772899999</v>
      </c>
    </row>
    <row r="106" spans="1:25" ht="15.75" x14ac:dyDescent="0.2">
      <c r="A106" s="36">
        <f t="shared" si="2"/>
        <v>43031</v>
      </c>
      <c r="B106" s="37">
        <f>SUMIFS(СВЦЭМ!$D$34:$D$777,СВЦЭМ!$A$34:$A$777,$A106,СВЦЭМ!$B$34:$B$777,B$83)+'СЕТ СН'!$H$11+СВЦЭМ!$D$10+'СЕТ СН'!$H$6-'СЕТ СН'!$H$23</f>
        <v>1315.5472241000002</v>
      </c>
      <c r="C106" s="37">
        <f>SUMIFS(СВЦЭМ!$D$34:$D$777,СВЦЭМ!$A$34:$A$777,$A106,СВЦЭМ!$B$34:$B$777,C$83)+'СЕТ СН'!$H$11+СВЦЭМ!$D$10+'СЕТ СН'!$H$6-'СЕТ СН'!$H$23</f>
        <v>1369.4494770400001</v>
      </c>
      <c r="D106" s="37">
        <f>SUMIFS(СВЦЭМ!$D$34:$D$777,СВЦЭМ!$A$34:$A$777,$A106,СВЦЭМ!$B$34:$B$777,D$83)+'СЕТ СН'!$H$11+СВЦЭМ!$D$10+'СЕТ СН'!$H$6-'СЕТ СН'!$H$23</f>
        <v>1406.1255300299999</v>
      </c>
      <c r="E106" s="37">
        <f>SUMIFS(СВЦЭМ!$D$34:$D$777,СВЦЭМ!$A$34:$A$777,$A106,СВЦЭМ!$B$34:$B$777,E$83)+'СЕТ СН'!$H$11+СВЦЭМ!$D$10+'СЕТ СН'!$H$6-'СЕТ СН'!$H$23</f>
        <v>1427.9336061499998</v>
      </c>
      <c r="F106" s="37">
        <f>SUMIFS(СВЦЭМ!$D$34:$D$777,СВЦЭМ!$A$34:$A$777,$A106,СВЦЭМ!$B$34:$B$777,F$83)+'СЕТ СН'!$H$11+СВЦЭМ!$D$10+'СЕТ СН'!$H$6-'СЕТ СН'!$H$23</f>
        <v>1427.7225005400001</v>
      </c>
      <c r="G106" s="37">
        <f>SUMIFS(СВЦЭМ!$D$34:$D$777,СВЦЭМ!$A$34:$A$777,$A106,СВЦЭМ!$B$34:$B$777,G$83)+'СЕТ СН'!$H$11+СВЦЭМ!$D$10+'СЕТ СН'!$H$6-'СЕТ СН'!$H$23</f>
        <v>1398.8285822900002</v>
      </c>
      <c r="H106" s="37">
        <f>SUMIFS(СВЦЭМ!$D$34:$D$777,СВЦЭМ!$A$34:$A$777,$A106,СВЦЭМ!$B$34:$B$777,H$83)+'СЕТ СН'!$H$11+СВЦЭМ!$D$10+'СЕТ СН'!$H$6-'СЕТ СН'!$H$23</f>
        <v>1380.5489639799998</v>
      </c>
      <c r="I106" s="37">
        <f>SUMIFS(СВЦЭМ!$D$34:$D$777,СВЦЭМ!$A$34:$A$777,$A106,СВЦЭМ!$B$34:$B$777,I$83)+'СЕТ СН'!$H$11+СВЦЭМ!$D$10+'СЕТ СН'!$H$6-'СЕТ СН'!$H$23</f>
        <v>1347.9802280099998</v>
      </c>
      <c r="J106" s="37">
        <f>SUMIFS(СВЦЭМ!$D$34:$D$777,СВЦЭМ!$A$34:$A$777,$A106,СВЦЭМ!$B$34:$B$777,J$83)+'СЕТ СН'!$H$11+СВЦЭМ!$D$10+'СЕТ СН'!$H$6-'СЕТ СН'!$H$23</f>
        <v>1258.09144036</v>
      </c>
      <c r="K106" s="37">
        <f>SUMIFS(СВЦЭМ!$D$34:$D$777,СВЦЭМ!$A$34:$A$777,$A106,СВЦЭМ!$B$34:$B$777,K$83)+'СЕТ СН'!$H$11+СВЦЭМ!$D$10+'СЕТ СН'!$H$6-'СЕТ СН'!$H$23</f>
        <v>1206.0738271499999</v>
      </c>
      <c r="L106" s="37">
        <f>SUMIFS(СВЦЭМ!$D$34:$D$777,СВЦЭМ!$A$34:$A$777,$A106,СВЦЭМ!$B$34:$B$777,L$83)+'СЕТ СН'!$H$11+СВЦЭМ!$D$10+'СЕТ СН'!$H$6-'СЕТ СН'!$H$23</f>
        <v>1190.9015828699999</v>
      </c>
      <c r="M106" s="37">
        <f>SUMIFS(СВЦЭМ!$D$34:$D$777,СВЦЭМ!$A$34:$A$777,$A106,СВЦЭМ!$B$34:$B$777,M$83)+'СЕТ СН'!$H$11+СВЦЭМ!$D$10+'СЕТ СН'!$H$6-'СЕТ СН'!$H$23</f>
        <v>1190.2975810200001</v>
      </c>
      <c r="N106" s="37">
        <f>SUMIFS(СВЦЭМ!$D$34:$D$777,СВЦЭМ!$A$34:$A$777,$A106,СВЦЭМ!$B$34:$B$777,N$83)+'СЕТ СН'!$H$11+СВЦЭМ!$D$10+'СЕТ СН'!$H$6-'СЕТ СН'!$H$23</f>
        <v>1178.25107794</v>
      </c>
      <c r="O106" s="37">
        <f>SUMIFS(СВЦЭМ!$D$34:$D$777,СВЦЭМ!$A$34:$A$777,$A106,СВЦЭМ!$B$34:$B$777,O$83)+'СЕТ СН'!$H$11+СВЦЭМ!$D$10+'СЕТ СН'!$H$6-'СЕТ СН'!$H$23</f>
        <v>1169.76582452</v>
      </c>
      <c r="P106" s="37">
        <f>SUMIFS(СВЦЭМ!$D$34:$D$777,СВЦЭМ!$A$34:$A$777,$A106,СВЦЭМ!$B$34:$B$777,P$83)+'СЕТ СН'!$H$11+СВЦЭМ!$D$10+'СЕТ СН'!$H$6-'СЕТ СН'!$H$23</f>
        <v>1161.86332348</v>
      </c>
      <c r="Q106" s="37">
        <f>SUMIFS(СВЦЭМ!$D$34:$D$777,СВЦЭМ!$A$34:$A$777,$A106,СВЦЭМ!$B$34:$B$777,Q$83)+'СЕТ СН'!$H$11+СВЦЭМ!$D$10+'СЕТ СН'!$H$6-'СЕТ СН'!$H$23</f>
        <v>1155.72982538</v>
      </c>
      <c r="R106" s="37">
        <f>SUMIFS(СВЦЭМ!$D$34:$D$777,СВЦЭМ!$A$34:$A$777,$A106,СВЦЭМ!$B$34:$B$777,R$83)+'СЕТ СН'!$H$11+СВЦЭМ!$D$10+'СЕТ СН'!$H$6-'СЕТ СН'!$H$23</f>
        <v>1152.6720291400002</v>
      </c>
      <c r="S106" s="37">
        <f>SUMIFS(СВЦЭМ!$D$34:$D$777,СВЦЭМ!$A$34:$A$777,$A106,СВЦЭМ!$B$34:$B$777,S$83)+'СЕТ СН'!$H$11+СВЦЭМ!$D$10+'СЕТ СН'!$H$6-'СЕТ СН'!$H$23</f>
        <v>1168.7685373200002</v>
      </c>
      <c r="T106" s="37">
        <f>SUMIFS(СВЦЭМ!$D$34:$D$777,СВЦЭМ!$A$34:$A$777,$A106,СВЦЭМ!$B$34:$B$777,T$83)+'СЕТ СН'!$H$11+СВЦЭМ!$D$10+'СЕТ СН'!$H$6-'СЕТ СН'!$H$23</f>
        <v>1201.2459263400001</v>
      </c>
      <c r="U106" s="37">
        <f>SUMIFS(СВЦЭМ!$D$34:$D$777,СВЦЭМ!$A$34:$A$777,$A106,СВЦЭМ!$B$34:$B$777,U$83)+'СЕТ СН'!$H$11+СВЦЭМ!$D$10+'СЕТ СН'!$H$6-'СЕТ СН'!$H$23</f>
        <v>1207.7018607200002</v>
      </c>
      <c r="V106" s="37">
        <f>SUMIFS(СВЦЭМ!$D$34:$D$777,СВЦЭМ!$A$34:$A$777,$A106,СВЦЭМ!$B$34:$B$777,V$83)+'СЕТ СН'!$H$11+СВЦЭМ!$D$10+'СЕТ СН'!$H$6-'СЕТ СН'!$H$23</f>
        <v>1179.6690339000002</v>
      </c>
      <c r="W106" s="37">
        <f>SUMIFS(СВЦЭМ!$D$34:$D$777,СВЦЭМ!$A$34:$A$777,$A106,СВЦЭМ!$B$34:$B$777,W$83)+'СЕТ СН'!$H$11+СВЦЭМ!$D$10+'СЕТ СН'!$H$6-'СЕТ СН'!$H$23</f>
        <v>1204.3343335200002</v>
      </c>
      <c r="X106" s="37">
        <f>SUMIFS(СВЦЭМ!$D$34:$D$777,СВЦЭМ!$A$34:$A$777,$A106,СВЦЭМ!$B$34:$B$777,X$83)+'СЕТ СН'!$H$11+СВЦЭМ!$D$10+'СЕТ СН'!$H$6-'СЕТ СН'!$H$23</f>
        <v>1199.58368436</v>
      </c>
      <c r="Y106" s="37">
        <f>SUMIFS(СВЦЭМ!$D$34:$D$777,СВЦЭМ!$A$34:$A$777,$A106,СВЦЭМ!$B$34:$B$777,Y$83)+'СЕТ СН'!$H$11+СВЦЭМ!$D$10+'СЕТ СН'!$H$6-'СЕТ СН'!$H$23</f>
        <v>1257.8003803400002</v>
      </c>
    </row>
    <row r="107" spans="1:25" ht="15.75" x14ac:dyDescent="0.2">
      <c r="A107" s="36">
        <f t="shared" si="2"/>
        <v>43032</v>
      </c>
      <c r="B107" s="37">
        <f>SUMIFS(СВЦЭМ!$D$34:$D$777,СВЦЭМ!$A$34:$A$777,$A107,СВЦЭМ!$B$34:$B$777,B$83)+'СЕТ СН'!$H$11+СВЦЭМ!$D$10+'СЕТ СН'!$H$6-'СЕТ СН'!$H$23</f>
        <v>1354.9036315399999</v>
      </c>
      <c r="C107" s="37">
        <f>SUMIFS(СВЦЭМ!$D$34:$D$777,СВЦЭМ!$A$34:$A$777,$A107,СВЦЭМ!$B$34:$B$777,C$83)+'СЕТ СН'!$H$11+СВЦЭМ!$D$10+'СЕТ СН'!$H$6-'СЕТ СН'!$H$23</f>
        <v>1355.74732227</v>
      </c>
      <c r="D107" s="37">
        <f>SUMIFS(СВЦЭМ!$D$34:$D$777,СВЦЭМ!$A$34:$A$777,$A107,СВЦЭМ!$B$34:$B$777,D$83)+'СЕТ СН'!$H$11+СВЦЭМ!$D$10+'СЕТ СН'!$H$6-'СЕТ СН'!$H$23</f>
        <v>1405.20922832</v>
      </c>
      <c r="E107" s="37">
        <f>SUMIFS(СВЦЭМ!$D$34:$D$777,СВЦЭМ!$A$34:$A$777,$A107,СВЦЭМ!$B$34:$B$777,E$83)+'СЕТ СН'!$H$11+СВЦЭМ!$D$10+'СЕТ СН'!$H$6-'СЕТ СН'!$H$23</f>
        <v>1454.22365554</v>
      </c>
      <c r="F107" s="37">
        <f>SUMIFS(СВЦЭМ!$D$34:$D$777,СВЦЭМ!$A$34:$A$777,$A107,СВЦЭМ!$B$34:$B$777,F$83)+'СЕТ СН'!$H$11+СВЦЭМ!$D$10+'СЕТ СН'!$H$6-'СЕТ СН'!$H$23</f>
        <v>1455.38172037</v>
      </c>
      <c r="G107" s="37">
        <f>SUMIFS(СВЦЭМ!$D$34:$D$777,СВЦЭМ!$A$34:$A$777,$A107,СВЦЭМ!$B$34:$B$777,G$83)+'СЕТ СН'!$H$11+СВЦЭМ!$D$10+'СЕТ СН'!$H$6-'СЕТ СН'!$H$23</f>
        <v>1424.98136699</v>
      </c>
      <c r="H107" s="37">
        <f>SUMIFS(СВЦЭМ!$D$34:$D$777,СВЦЭМ!$A$34:$A$777,$A107,СВЦЭМ!$B$34:$B$777,H$83)+'СЕТ СН'!$H$11+СВЦЭМ!$D$10+'СЕТ СН'!$H$6-'СЕТ СН'!$H$23</f>
        <v>1330.8925106500001</v>
      </c>
      <c r="I107" s="37">
        <f>SUMIFS(СВЦЭМ!$D$34:$D$777,СВЦЭМ!$A$34:$A$777,$A107,СВЦЭМ!$B$34:$B$777,I$83)+'СЕТ СН'!$H$11+СВЦЭМ!$D$10+'СЕТ СН'!$H$6-'СЕТ СН'!$H$23</f>
        <v>1264.78510861</v>
      </c>
      <c r="J107" s="37">
        <f>SUMIFS(СВЦЭМ!$D$34:$D$777,СВЦЭМ!$A$34:$A$777,$A107,СВЦЭМ!$B$34:$B$777,J$83)+'СЕТ СН'!$H$11+СВЦЭМ!$D$10+'СЕТ СН'!$H$6-'СЕТ СН'!$H$23</f>
        <v>1212.93779546</v>
      </c>
      <c r="K107" s="37">
        <f>SUMIFS(СВЦЭМ!$D$34:$D$777,СВЦЭМ!$A$34:$A$777,$A107,СВЦЭМ!$B$34:$B$777,K$83)+'СЕТ СН'!$H$11+СВЦЭМ!$D$10+'СЕТ СН'!$H$6-'СЕТ СН'!$H$23</f>
        <v>1151.83131925</v>
      </c>
      <c r="L107" s="37">
        <f>SUMIFS(СВЦЭМ!$D$34:$D$777,СВЦЭМ!$A$34:$A$777,$A107,СВЦЭМ!$B$34:$B$777,L$83)+'СЕТ СН'!$H$11+СВЦЭМ!$D$10+'СЕТ СН'!$H$6-'СЕТ СН'!$H$23</f>
        <v>1076.3533002499998</v>
      </c>
      <c r="M107" s="37">
        <f>SUMIFS(СВЦЭМ!$D$34:$D$777,СВЦЭМ!$A$34:$A$777,$A107,СВЦЭМ!$B$34:$B$777,M$83)+'СЕТ СН'!$H$11+СВЦЭМ!$D$10+'СЕТ СН'!$H$6-'СЕТ СН'!$H$23</f>
        <v>1058.9222315400002</v>
      </c>
      <c r="N107" s="37">
        <f>SUMIFS(СВЦЭМ!$D$34:$D$777,СВЦЭМ!$A$34:$A$777,$A107,СВЦЭМ!$B$34:$B$777,N$83)+'СЕТ СН'!$H$11+СВЦЭМ!$D$10+'СЕТ СН'!$H$6-'СЕТ СН'!$H$23</f>
        <v>1046.9019817399999</v>
      </c>
      <c r="O107" s="37">
        <f>SUMIFS(СВЦЭМ!$D$34:$D$777,СВЦЭМ!$A$34:$A$777,$A107,СВЦЭМ!$B$34:$B$777,O$83)+'СЕТ СН'!$H$11+СВЦЭМ!$D$10+'СЕТ СН'!$H$6-'СЕТ СН'!$H$23</f>
        <v>1036.9689376599999</v>
      </c>
      <c r="P107" s="37">
        <f>SUMIFS(СВЦЭМ!$D$34:$D$777,СВЦЭМ!$A$34:$A$777,$A107,СВЦЭМ!$B$34:$B$777,P$83)+'СЕТ СН'!$H$11+СВЦЭМ!$D$10+'СЕТ СН'!$H$6-'СЕТ СН'!$H$23</f>
        <v>1031.76541155</v>
      </c>
      <c r="Q107" s="37">
        <f>SUMIFS(СВЦЭМ!$D$34:$D$777,СВЦЭМ!$A$34:$A$777,$A107,СВЦЭМ!$B$34:$B$777,Q$83)+'СЕТ СН'!$H$11+СВЦЭМ!$D$10+'СЕТ СН'!$H$6-'СЕТ СН'!$H$23</f>
        <v>1036.06237543</v>
      </c>
      <c r="R107" s="37">
        <f>SUMIFS(СВЦЭМ!$D$34:$D$777,СВЦЭМ!$A$34:$A$777,$A107,СВЦЭМ!$B$34:$B$777,R$83)+'СЕТ СН'!$H$11+СВЦЭМ!$D$10+'СЕТ СН'!$H$6-'СЕТ СН'!$H$23</f>
        <v>1027.5024040600001</v>
      </c>
      <c r="S107" s="37">
        <f>SUMIFS(СВЦЭМ!$D$34:$D$777,СВЦЭМ!$A$34:$A$777,$A107,СВЦЭМ!$B$34:$B$777,S$83)+'СЕТ СН'!$H$11+СВЦЭМ!$D$10+'СЕТ СН'!$H$6-'СЕТ СН'!$H$23</f>
        <v>1036.63652045</v>
      </c>
      <c r="T107" s="37">
        <f>SUMIFS(СВЦЭМ!$D$34:$D$777,СВЦЭМ!$A$34:$A$777,$A107,СВЦЭМ!$B$34:$B$777,T$83)+'СЕТ СН'!$H$11+СВЦЭМ!$D$10+'СЕТ СН'!$H$6-'СЕТ СН'!$H$23</f>
        <v>1057.7291778700001</v>
      </c>
      <c r="U107" s="37">
        <f>SUMIFS(СВЦЭМ!$D$34:$D$777,СВЦЭМ!$A$34:$A$777,$A107,СВЦЭМ!$B$34:$B$777,U$83)+'СЕТ СН'!$H$11+СВЦЭМ!$D$10+'СЕТ СН'!$H$6-'СЕТ СН'!$H$23</f>
        <v>1081.3332533299999</v>
      </c>
      <c r="V107" s="37">
        <f>SUMIFS(СВЦЭМ!$D$34:$D$777,СВЦЭМ!$A$34:$A$777,$A107,СВЦЭМ!$B$34:$B$777,V$83)+'СЕТ СН'!$H$11+СВЦЭМ!$D$10+'СЕТ СН'!$H$6-'СЕТ СН'!$H$23</f>
        <v>1082.2810660499999</v>
      </c>
      <c r="W107" s="37">
        <f>SUMIFS(СВЦЭМ!$D$34:$D$777,СВЦЭМ!$A$34:$A$777,$A107,СВЦЭМ!$B$34:$B$777,W$83)+'СЕТ СН'!$H$11+СВЦЭМ!$D$10+'СЕТ СН'!$H$6-'СЕТ СН'!$H$23</f>
        <v>1132.4598586299999</v>
      </c>
      <c r="X107" s="37">
        <f>SUMIFS(СВЦЭМ!$D$34:$D$777,СВЦЭМ!$A$34:$A$777,$A107,СВЦЭМ!$B$34:$B$777,X$83)+'СЕТ СН'!$H$11+СВЦЭМ!$D$10+'СЕТ СН'!$H$6-'СЕТ СН'!$H$23</f>
        <v>1193.2721278899999</v>
      </c>
      <c r="Y107" s="37">
        <f>SUMIFS(СВЦЭМ!$D$34:$D$777,СВЦЭМ!$A$34:$A$777,$A107,СВЦЭМ!$B$34:$B$777,Y$83)+'СЕТ СН'!$H$11+СВЦЭМ!$D$10+'СЕТ СН'!$H$6-'СЕТ СН'!$H$23</f>
        <v>1274.7406586000002</v>
      </c>
    </row>
    <row r="108" spans="1:25" ht="15.75" x14ac:dyDescent="0.2">
      <c r="A108" s="36">
        <f t="shared" si="2"/>
        <v>43033</v>
      </c>
      <c r="B108" s="37">
        <f>SUMIFS(СВЦЭМ!$D$34:$D$777,СВЦЭМ!$A$34:$A$777,$A108,СВЦЭМ!$B$34:$B$777,B$83)+'СЕТ СН'!$H$11+СВЦЭМ!$D$10+'СЕТ СН'!$H$6-'СЕТ СН'!$H$23</f>
        <v>1315.1318536399999</v>
      </c>
      <c r="C108" s="37">
        <f>SUMIFS(СВЦЭМ!$D$34:$D$777,СВЦЭМ!$A$34:$A$777,$A108,СВЦЭМ!$B$34:$B$777,C$83)+'СЕТ СН'!$H$11+СВЦЭМ!$D$10+'СЕТ СН'!$H$6-'СЕТ СН'!$H$23</f>
        <v>1362.5682849599998</v>
      </c>
      <c r="D108" s="37">
        <f>SUMIFS(СВЦЭМ!$D$34:$D$777,СВЦЭМ!$A$34:$A$777,$A108,СВЦЭМ!$B$34:$B$777,D$83)+'СЕТ СН'!$H$11+СВЦЭМ!$D$10+'СЕТ СН'!$H$6-'СЕТ СН'!$H$23</f>
        <v>1391.3579199400001</v>
      </c>
      <c r="E108" s="37">
        <f>SUMIFS(СВЦЭМ!$D$34:$D$777,СВЦЭМ!$A$34:$A$777,$A108,СВЦЭМ!$B$34:$B$777,E$83)+'СЕТ СН'!$H$11+СВЦЭМ!$D$10+'СЕТ СН'!$H$6-'СЕТ СН'!$H$23</f>
        <v>1392.53535986</v>
      </c>
      <c r="F108" s="37">
        <f>SUMIFS(СВЦЭМ!$D$34:$D$777,СВЦЭМ!$A$34:$A$777,$A108,СВЦЭМ!$B$34:$B$777,F$83)+'СЕТ СН'!$H$11+СВЦЭМ!$D$10+'СЕТ СН'!$H$6-'СЕТ СН'!$H$23</f>
        <v>1392.8670190600001</v>
      </c>
      <c r="G108" s="37">
        <f>SUMIFS(СВЦЭМ!$D$34:$D$777,СВЦЭМ!$A$34:$A$777,$A108,СВЦЭМ!$B$34:$B$777,G$83)+'СЕТ СН'!$H$11+СВЦЭМ!$D$10+'СЕТ СН'!$H$6-'СЕТ СН'!$H$23</f>
        <v>1363.4153922800001</v>
      </c>
      <c r="H108" s="37">
        <f>SUMIFS(СВЦЭМ!$D$34:$D$777,СВЦЭМ!$A$34:$A$777,$A108,СВЦЭМ!$B$34:$B$777,H$83)+'СЕТ СН'!$H$11+СВЦЭМ!$D$10+'СЕТ СН'!$H$6-'СЕТ СН'!$H$23</f>
        <v>1383.5539879500002</v>
      </c>
      <c r="I108" s="37">
        <f>SUMIFS(СВЦЭМ!$D$34:$D$777,СВЦЭМ!$A$34:$A$777,$A108,СВЦЭМ!$B$34:$B$777,I$83)+'СЕТ СН'!$H$11+СВЦЭМ!$D$10+'СЕТ СН'!$H$6-'СЕТ СН'!$H$23</f>
        <v>1355.21876122</v>
      </c>
      <c r="J108" s="37">
        <f>SUMIFS(СВЦЭМ!$D$34:$D$777,СВЦЭМ!$A$34:$A$777,$A108,СВЦЭМ!$B$34:$B$777,J$83)+'СЕТ СН'!$H$11+СВЦЭМ!$D$10+'СЕТ СН'!$H$6-'СЕТ СН'!$H$23</f>
        <v>1282.3691126500003</v>
      </c>
      <c r="K108" s="37">
        <f>SUMIFS(СВЦЭМ!$D$34:$D$777,СВЦЭМ!$A$34:$A$777,$A108,СВЦЭМ!$B$34:$B$777,K$83)+'СЕТ СН'!$H$11+СВЦЭМ!$D$10+'СЕТ СН'!$H$6-'СЕТ СН'!$H$23</f>
        <v>1206.0440272300002</v>
      </c>
      <c r="L108" s="37">
        <f>SUMIFS(СВЦЭМ!$D$34:$D$777,СВЦЭМ!$A$34:$A$777,$A108,СВЦЭМ!$B$34:$B$777,L$83)+'СЕТ СН'!$H$11+СВЦЭМ!$D$10+'СЕТ СН'!$H$6-'СЕТ СН'!$H$23</f>
        <v>1131.2639925799999</v>
      </c>
      <c r="M108" s="37">
        <f>SUMIFS(СВЦЭМ!$D$34:$D$777,СВЦЭМ!$A$34:$A$777,$A108,СВЦЭМ!$B$34:$B$777,M$83)+'СЕТ СН'!$H$11+СВЦЭМ!$D$10+'СЕТ СН'!$H$6-'СЕТ СН'!$H$23</f>
        <v>1107.6766573800001</v>
      </c>
      <c r="N108" s="37">
        <f>SUMIFS(СВЦЭМ!$D$34:$D$777,СВЦЭМ!$A$34:$A$777,$A108,СВЦЭМ!$B$34:$B$777,N$83)+'СЕТ СН'!$H$11+СВЦЭМ!$D$10+'СЕТ СН'!$H$6-'СЕТ СН'!$H$23</f>
        <v>1098.9512874900001</v>
      </c>
      <c r="O108" s="37">
        <f>SUMIFS(СВЦЭМ!$D$34:$D$777,СВЦЭМ!$A$34:$A$777,$A108,СВЦЭМ!$B$34:$B$777,O$83)+'СЕТ СН'!$H$11+СВЦЭМ!$D$10+'СЕТ СН'!$H$6-'СЕТ СН'!$H$23</f>
        <v>1102.80901627</v>
      </c>
      <c r="P108" s="37">
        <f>SUMIFS(СВЦЭМ!$D$34:$D$777,СВЦЭМ!$A$34:$A$777,$A108,СВЦЭМ!$B$34:$B$777,P$83)+'СЕТ СН'!$H$11+СВЦЭМ!$D$10+'СЕТ СН'!$H$6-'СЕТ СН'!$H$23</f>
        <v>1098.6945144700003</v>
      </c>
      <c r="Q108" s="37">
        <f>SUMIFS(СВЦЭМ!$D$34:$D$777,СВЦЭМ!$A$34:$A$777,$A108,СВЦЭМ!$B$34:$B$777,Q$83)+'СЕТ СН'!$H$11+СВЦЭМ!$D$10+'СЕТ СН'!$H$6-'СЕТ СН'!$H$23</f>
        <v>1090.1349197099998</v>
      </c>
      <c r="R108" s="37">
        <f>SUMIFS(СВЦЭМ!$D$34:$D$777,СВЦЭМ!$A$34:$A$777,$A108,СВЦЭМ!$B$34:$B$777,R$83)+'СЕТ СН'!$H$11+СВЦЭМ!$D$10+'СЕТ СН'!$H$6-'СЕТ СН'!$H$23</f>
        <v>1086.4747527</v>
      </c>
      <c r="S108" s="37">
        <f>SUMIFS(СВЦЭМ!$D$34:$D$777,СВЦЭМ!$A$34:$A$777,$A108,СВЦЭМ!$B$34:$B$777,S$83)+'СЕТ СН'!$H$11+СВЦЭМ!$D$10+'СЕТ СН'!$H$6-'СЕТ СН'!$H$23</f>
        <v>1097.99900961</v>
      </c>
      <c r="T108" s="37">
        <f>SUMIFS(СВЦЭМ!$D$34:$D$777,СВЦЭМ!$A$34:$A$777,$A108,СВЦЭМ!$B$34:$B$777,T$83)+'СЕТ СН'!$H$11+СВЦЭМ!$D$10+'СЕТ СН'!$H$6-'СЕТ СН'!$H$23</f>
        <v>1135.9381624000002</v>
      </c>
      <c r="U108" s="37">
        <f>SUMIFS(СВЦЭМ!$D$34:$D$777,СВЦЭМ!$A$34:$A$777,$A108,СВЦЭМ!$B$34:$B$777,U$83)+'СЕТ СН'!$H$11+СВЦЭМ!$D$10+'СЕТ СН'!$H$6-'СЕТ СН'!$H$23</f>
        <v>1157.8705079800002</v>
      </c>
      <c r="V108" s="37">
        <f>SUMIFS(СВЦЭМ!$D$34:$D$777,СВЦЭМ!$A$34:$A$777,$A108,СВЦЭМ!$B$34:$B$777,V$83)+'СЕТ СН'!$H$11+СВЦЭМ!$D$10+'СЕТ СН'!$H$6-'СЕТ СН'!$H$23</f>
        <v>1140.0342242199999</v>
      </c>
      <c r="W108" s="37">
        <f>SUMIFS(СВЦЭМ!$D$34:$D$777,СВЦЭМ!$A$34:$A$777,$A108,СВЦЭМ!$B$34:$B$777,W$83)+'СЕТ СН'!$H$11+СВЦЭМ!$D$10+'СЕТ СН'!$H$6-'СЕТ СН'!$H$23</f>
        <v>1188.8127088900001</v>
      </c>
      <c r="X108" s="37">
        <f>SUMIFS(СВЦЭМ!$D$34:$D$777,СВЦЭМ!$A$34:$A$777,$A108,СВЦЭМ!$B$34:$B$777,X$83)+'СЕТ СН'!$H$11+СВЦЭМ!$D$10+'СЕТ СН'!$H$6-'СЕТ СН'!$H$23</f>
        <v>1185.8903394700001</v>
      </c>
      <c r="Y108" s="37">
        <f>SUMIFS(СВЦЭМ!$D$34:$D$777,СВЦЭМ!$A$34:$A$777,$A108,СВЦЭМ!$B$34:$B$777,Y$83)+'СЕТ СН'!$H$11+СВЦЭМ!$D$10+'СЕТ СН'!$H$6-'СЕТ СН'!$H$23</f>
        <v>1240.8441281700002</v>
      </c>
    </row>
    <row r="109" spans="1:25" ht="15.75" x14ac:dyDescent="0.2">
      <c r="A109" s="36">
        <f t="shared" si="2"/>
        <v>43034</v>
      </c>
      <c r="B109" s="37">
        <f>SUMIFS(СВЦЭМ!$D$34:$D$777,СВЦЭМ!$A$34:$A$777,$A109,СВЦЭМ!$B$34:$B$777,B$83)+'СЕТ СН'!$H$11+СВЦЭМ!$D$10+'СЕТ СН'!$H$6-'СЕТ СН'!$H$23</f>
        <v>1309.4525029699998</v>
      </c>
      <c r="C109" s="37">
        <f>SUMIFS(СВЦЭМ!$D$34:$D$777,СВЦЭМ!$A$34:$A$777,$A109,СВЦЭМ!$B$34:$B$777,C$83)+'СЕТ СН'!$H$11+СВЦЭМ!$D$10+'СЕТ СН'!$H$6-'СЕТ СН'!$H$23</f>
        <v>1381.6638180099999</v>
      </c>
      <c r="D109" s="37">
        <f>SUMIFS(СВЦЭМ!$D$34:$D$777,СВЦЭМ!$A$34:$A$777,$A109,СВЦЭМ!$B$34:$B$777,D$83)+'СЕТ СН'!$H$11+СВЦЭМ!$D$10+'СЕТ СН'!$H$6-'СЕТ СН'!$H$23</f>
        <v>1398.5441115499998</v>
      </c>
      <c r="E109" s="37">
        <f>SUMIFS(СВЦЭМ!$D$34:$D$777,СВЦЭМ!$A$34:$A$777,$A109,СВЦЭМ!$B$34:$B$777,E$83)+'СЕТ СН'!$H$11+СВЦЭМ!$D$10+'СЕТ СН'!$H$6-'СЕТ СН'!$H$23</f>
        <v>1407.8464163600001</v>
      </c>
      <c r="F109" s="37">
        <f>SUMIFS(СВЦЭМ!$D$34:$D$777,СВЦЭМ!$A$34:$A$777,$A109,СВЦЭМ!$B$34:$B$777,F$83)+'СЕТ СН'!$H$11+СВЦЭМ!$D$10+'СЕТ СН'!$H$6-'СЕТ СН'!$H$23</f>
        <v>1401.0772690499998</v>
      </c>
      <c r="G109" s="37">
        <f>SUMIFS(СВЦЭМ!$D$34:$D$777,СВЦЭМ!$A$34:$A$777,$A109,СВЦЭМ!$B$34:$B$777,G$83)+'СЕТ СН'!$H$11+СВЦЭМ!$D$10+'СЕТ СН'!$H$6-'СЕТ СН'!$H$23</f>
        <v>1386.9921425900002</v>
      </c>
      <c r="H109" s="37">
        <f>SUMIFS(СВЦЭМ!$D$34:$D$777,СВЦЭМ!$A$34:$A$777,$A109,СВЦЭМ!$B$34:$B$777,H$83)+'СЕТ СН'!$H$11+СВЦЭМ!$D$10+'СЕТ СН'!$H$6-'СЕТ СН'!$H$23</f>
        <v>1294.9964752700002</v>
      </c>
      <c r="I109" s="37">
        <f>SUMIFS(СВЦЭМ!$D$34:$D$777,СВЦЭМ!$A$34:$A$777,$A109,СВЦЭМ!$B$34:$B$777,I$83)+'СЕТ СН'!$H$11+СВЦЭМ!$D$10+'СЕТ СН'!$H$6-'СЕТ СН'!$H$23</f>
        <v>1254.5113886100003</v>
      </c>
      <c r="J109" s="37">
        <f>SUMIFS(СВЦЭМ!$D$34:$D$777,СВЦЭМ!$A$34:$A$777,$A109,СВЦЭМ!$B$34:$B$777,J$83)+'СЕТ СН'!$H$11+СВЦЭМ!$D$10+'СЕТ СН'!$H$6-'СЕТ СН'!$H$23</f>
        <v>1214.5224532900002</v>
      </c>
      <c r="K109" s="37">
        <f>SUMIFS(СВЦЭМ!$D$34:$D$777,СВЦЭМ!$A$34:$A$777,$A109,СВЦЭМ!$B$34:$B$777,K$83)+'СЕТ СН'!$H$11+СВЦЭМ!$D$10+'СЕТ СН'!$H$6-'СЕТ СН'!$H$23</f>
        <v>1172.8077107399999</v>
      </c>
      <c r="L109" s="37">
        <f>SUMIFS(СВЦЭМ!$D$34:$D$777,СВЦЭМ!$A$34:$A$777,$A109,СВЦЭМ!$B$34:$B$777,L$83)+'СЕТ СН'!$H$11+СВЦЭМ!$D$10+'СЕТ СН'!$H$6-'СЕТ СН'!$H$23</f>
        <v>1163.5824753800002</v>
      </c>
      <c r="M109" s="37">
        <f>SUMIFS(СВЦЭМ!$D$34:$D$777,СВЦЭМ!$A$34:$A$777,$A109,СВЦЭМ!$B$34:$B$777,M$83)+'СЕТ СН'!$H$11+СВЦЭМ!$D$10+'СЕТ СН'!$H$6-'СЕТ СН'!$H$23</f>
        <v>1166.5074109400002</v>
      </c>
      <c r="N109" s="37">
        <f>SUMIFS(СВЦЭМ!$D$34:$D$777,СВЦЭМ!$A$34:$A$777,$A109,СВЦЭМ!$B$34:$B$777,N$83)+'СЕТ СН'!$H$11+СВЦЭМ!$D$10+'СЕТ СН'!$H$6-'СЕТ СН'!$H$23</f>
        <v>1152.1892262900001</v>
      </c>
      <c r="O109" s="37">
        <f>SUMIFS(СВЦЭМ!$D$34:$D$777,СВЦЭМ!$A$34:$A$777,$A109,СВЦЭМ!$B$34:$B$777,O$83)+'СЕТ СН'!$H$11+СВЦЭМ!$D$10+'СЕТ СН'!$H$6-'СЕТ СН'!$H$23</f>
        <v>1156.08253491</v>
      </c>
      <c r="P109" s="37">
        <f>SUMIFS(СВЦЭМ!$D$34:$D$777,СВЦЭМ!$A$34:$A$777,$A109,СВЦЭМ!$B$34:$B$777,P$83)+'СЕТ СН'!$H$11+СВЦЭМ!$D$10+'СЕТ СН'!$H$6-'СЕТ СН'!$H$23</f>
        <v>1147.7426616799999</v>
      </c>
      <c r="Q109" s="37">
        <f>SUMIFS(СВЦЭМ!$D$34:$D$777,СВЦЭМ!$A$34:$A$777,$A109,СВЦЭМ!$B$34:$B$777,Q$83)+'СЕТ СН'!$H$11+СВЦЭМ!$D$10+'СЕТ СН'!$H$6-'СЕТ СН'!$H$23</f>
        <v>1140.2235452200002</v>
      </c>
      <c r="R109" s="37">
        <f>SUMIFS(СВЦЭМ!$D$34:$D$777,СВЦЭМ!$A$34:$A$777,$A109,СВЦЭМ!$B$34:$B$777,R$83)+'СЕТ СН'!$H$11+СВЦЭМ!$D$10+'СЕТ СН'!$H$6-'СЕТ СН'!$H$23</f>
        <v>1135.0275211500002</v>
      </c>
      <c r="S109" s="37">
        <f>SUMIFS(СВЦЭМ!$D$34:$D$777,СВЦЭМ!$A$34:$A$777,$A109,СВЦЭМ!$B$34:$B$777,S$83)+'СЕТ СН'!$H$11+СВЦЭМ!$D$10+'СЕТ СН'!$H$6-'СЕТ СН'!$H$23</f>
        <v>1151.2171594900001</v>
      </c>
      <c r="T109" s="37">
        <f>SUMIFS(СВЦЭМ!$D$34:$D$777,СВЦЭМ!$A$34:$A$777,$A109,СВЦЭМ!$B$34:$B$777,T$83)+'СЕТ СН'!$H$11+СВЦЭМ!$D$10+'СЕТ СН'!$H$6-'СЕТ СН'!$H$23</f>
        <v>1187.87008848</v>
      </c>
      <c r="U109" s="37">
        <f>SUMIFS(СВЦЭМ!$D$34:$D$777,СВЦЭМ!$A$34:$A$777,$A109,СВЦЭМ!$B$34:$B$777,U$83)+'СЕТ СН'!$H$11+СВЦЭМ!$D$10+'СЕТ СН'!$H$6-'СЕТ СН'!$H$23</f>
        <v>1205.6469366900001</v>
      </c>
      <c r="V109" s="37">
        <f>SUMIFS(СВЦЭМ!$D$34:$D$777,СВЦЭМ!$A$34:$A$777,$A109,СВЦЭМ!$B$34:$B$777,V$83)+'СЕТ СН'!$H$11+СВЦЭМ!$D$10+'СЕТ СН'!$H$6-'СЕТ СН'!$H$23</f>
        <v>1183.3548664899999</v>
      </c>
      <c r="W109" s="37">
        <f>SUMIFS(СВЦЭМ!$D$34:$D$777,СВЦЭМ!$A$34:$A$777,$A109,СВЦЭМ!$B$34:$B$777,W$83)+'СЕТ СН'!$H$11+СВЦЭМ!$D$10+'СЕТ СН'!$H$6-'СЕТ СН'!$H$23</f>
        <v>1161.1546308699999</v>
      </c>
      <c r="X109" s="37">
        <f>SUMIFS(СВЦЭМ!$D$34:$D$777,СВЦЭМ!$A$34:$A$777,$A109,СВЦЭМ!$B$34:$B$777,X$83)+'СЕТ СН'!$H$11+СВЦЭМ!$D$10+'СЕТ СН'!$H$6-'СЕТ СН'!$H$23</f>
        <v>1201.6752605400002</v>
      </c>
      <c r="Y109" s="37">
        <f>SUMIFS(СВЦЭМ!$D$34:$D$777,СВЦЭМ!$A$34:$A$777,$A109,СВЦЭМ!$B$34:$B$777,Y$83)+'СЕТ СН'!$H$11+СВЦЭМ!$D$10+'СЕТ СН'!$H$6-'СЕТ СН'!$H$23</f>
        <v>1230.1773817399999</v>
      </c>
    </row>
    <row r="110" spans="1:25" ht="15.75" x14ac:dyDescent="0.2">
      <c r="A110" s="36">
        <f t="shared" si="2"/>
        <v>43035</v>
      </c>
      <c r="B110" s="37">
        <f>SUMIFS(СВЦЭМ!$D$34:$D$777,СВЦЭМ!$A$34:$A$777,$A110,СВЦЭМ!$B$34:$B$777,B$83)+'СЕТ СН'!$H$11+СВЦЭМ!$D$10+'СЕТ СН'!$H$6-'СЕТ СН'!$H$23</f>
        <v>1361.83326085</v>
      </c>
      <c r="C110" s="37">
        <f>SUMIFS(СВЦЭМ!$D$34:$D$777,СВЦЭМ!$A$34:$A$777,$A110,СВЦЭМ!$B$34:$B$777,C$83)+'СЕТ СН'!$H$11+СВЦЭМ!$D$10+'СЕТ СН'!$H$6-'СЕТ СН'!$H$23</f>
        <v>1400.8647704599998</v>
      </c>
      <c r="D110" s="37">
        <f>SUMIFS(СВЦЭМ!$D$34:$D$777,СВЦЭМ!$A$34:$A$777,$A110,СВЦЭМ!$B$34:$B$777,D$83)+'СЕТ СН'!$H$11+СВЦЭМ!$D$10+'СЕТ СН'!$H$6-'СЕТ СН'!$H$23</f>
        <v>1443.8701961699999</v>
      </c>
      <c r="E110" s="37">
        <f>SUMIFS(СВЦЭМ!$D$34:$D$777,СВЦЭМ!$A$34:$A$777,$A110,СВЦЭМ!$B$34:$B$777,E$83)+'СЕТ СН'!$H$11+СВЦЭМ!$D$10+'СЕТ СН'!$H$6-'СЕТ СН'!$H$23</f>
        <v>1444.3818076900002</v>
      </c>
      <c r="F110" s="37">
        <f>SUMIFS(СВЦЭМ!$D$34:$D$777,СВЦЭМ!$A$34:$A$777,$A110,СВЦЭМ!$B$34:$B$777,F$83)+'СЕТ СН'!$H$11+СВЦЭМ!$D$10+'СЕТ СН'!$H$6-'СЕТ СН'!$H$23</f>
        <v>1434.75163746</v>
      </c>
      <c r="G110" s="37">
        <f>SUMIFS(СВЦЭМ!$D$34:$D$777,СВЦЭМ!$A$34:$A$777,$A110,СВЦЭМ!$B$34:$B$777,G$83)+'СЕТ СН'!$H$11+СВЦЭМ!$D$10+'СЕТ СН'!$H$6-'СЕТ СН'!$H$23</f>
        <v>1424.3289981200001</v>
      </c>
      <c r="H110" s="37">
        <f>SUMIFS(СВЦЭМ!$D$34:$D$777,СВЦЭМ!$A$34:$A$777,$A110,СВЦЭМ!$B$34:$B$777,H$83)+'СЕТ СН'!$H$11+СВЦЭМ!$D$10+'СЕТ СН'!$H$6-'СЕТ СН'!$H$23</f>
        <v>1388.07886444</v>
      </c>
      <c r="I110" s="37">
        <f>SUMIFS(СВЦЭМ!$D$34:$D$777,СВЦЭМ!$A$34:$A$777,$A110,СВЦЭМ!$B$34:$B$777,I$83)+'СЕТ СН'!$H$11+СВЦЭМ!$D$10+'СЕТ СН'!$H$6-'СЕТ СН'!$H$23</f>
        <v>1319.6904711800003</v>
      </c>
      <c r="J110" s="37">
        <f>SUMIFS(СВЦЭМ!$D$34:$D$777,СВЦЭМ!$A$34:$A$777,$A110,СВЦЭМ!$B$34:$B$777,J$83)+'СЕТ СН'!$H$11+СВЦЭМ!$D$10+'СЕТ СН'!$H$6-'СЕТ СН'!$H$23</f>
        <v>1262.8626594699999</v>
      </c>
      <c r="K110" s="37">
        <f>SUMIFS(СВЦЭМ!$D$34:$D$777,СВЦЭМ!$A$34:$A$777,$A110,СВЦЭМ!$B$34:$B$777,K$83)+'СЕТ СН'!$H$11+СВЦЭМ!$D$10+'СЕТ СН'!$H$6-'СЕТ СН'!$H$23</f>
        <v>1176.8340072599999</v>
      </c>
      <c r="L110" s="37">
        <f>SUMIFS(СВЦЭМ!$D$34:$D$777,СВЦЭМ!$A$34:$A$777,$A110,СВЦЭМ!$B$34:$B$777,L$83)+'СЕТ СН'!$H$11+СВЦЭМ!$D$10+'СЕТ СН'!$H$6-'СЕТ СН'!$H$23</f>
        <v>1112.9263568900001</v>
      </c>
      <c r="M110" s="37">
        <f>SUMIFS(СВЦЭМ!$D$34:$D$777,СВЦЭМ!$A$34:$A$777,$A110,СВЦЭМ!$B$34:$B$777,M$83)+'СЕТ СН'!$H$11+СВЦЭМ!$D$10+'СЕТ СН'!$H$6-'СЕТ СН'!$H$23</f>
        <v>1096.63962679</v>
      </c>
      <c r="N110" s="37">
        <f>SUMIFS(СВЦЭМ!$D$34:$D$777,СВЦЭМ!$A$34:$A$777,$A110,СВЦЭМ!$B$34:$B$777,N$83)+'СЕТ СН'!$H$11+СВЦЭМ!$D$10+'СЕТ СН'!$H$6-'СЕТ СН'!$H$23</f>
        <v>1093.2350976100001</v>
      </c>
      <c r="O110" s="37">
        <f>SUMIFS(СВЦЭМ!$D$34:$D$777,СВЦЭМ!$A$34:$A$777,$A110,СВЦЭМ!$B$34:$B$777,O$83)+'СЕТ СН'!$H$11+СВЦЭМ!$D$10+'СЕТ СН'!$H$6-'СЕТ СН'!$H$23</f>
        <v>1086.1698921000002</v>
      </c>
      <c r="P110" s="37">
        <f>SUMIFS(СВЦЭМ!$D$34:$D$777,СВЦЭМ!$A$34:$A$777,$A110,СВЦЭМ!$B$34:$B$777,P$83)+'СЕТ СН'!$H$11+СВЦЭМ!$D$10+'СЕТ СН'!$H$6-'СЕТ СН'!$H$23</f>
        <v>1087.5040788800002</v>
      </c>
      <c r="Q110" s="37">
        <f>SUMIFS(СВЦЭМ!$D$34:$D$777,СВЦЭМ!$A$34:$A$777,$A110,СВЦЭМ!$B$34:$B$777,Q$83)+'СЕТ СН'!$H$11+СВЦЭМ!$D$10+'СЕТ СН'!$H$6-'СЕТ СН'!$H$23</f>
        <v>1088.9281694900001</v>
      </c>
      <c r="R110" s="37">
        <f>SUMIFS(СВЦЭМ!$D$34:$D$777,СВЦЭМ!$A$34:$A$777,$A110,СВЦЭМ!$B$34:$B$777,R$83)+'СЕТ СН'!$H$11+СВЦЭМ!$D$10+'СЕТ СН'!$H$6-'СЕТ СН'!$H$23</f>
        <v>1083.05712976</v>
      </c>
      <c r="S110" s="37">
        <f>SUMIFS(СВЦЭМ!$D$34:$D$777,СВЦЭМ!$A$34:$A$777,$A110,СВЦЭМ!$B$34:$B$777,S$83)+'СЕТ СН'!$H$11+СВЦЭМ!$D$10+'СЕТ СН'!$H$6-'СЕТ СН'!$H$23</f>
        <v>1089.5606872500002</v>
      </c>
      <c r="T110" s="37">
        <f>SUMIFS(СВЦЭМ!$D$34:$D$777,СВЦЭМ!$A$34:$A$777,$A110,СВЦЭМ!$B$34:$B$777,T$83)+'СЕТ СН'!$H$11+СВЦЭМ!$D$10+'СЕТ СН'!$H$6-'СЕТ СН'!$H$23</f>
        <v>1122.51959218</v>
      </c>
      <c r="U110" s="37">
        <f>SUMIFS(СВЦЭМ!$D$34:$D$777,СВЦЭМ!$A$34:$A$777,$A110,СВЦЭМ!$B$34:$B$777,U$83)+'СЕТ СН'!$H$11+СВЦЭМ!$D$10+'СЕТ СН'!$H$6-'СЕТ СН'!$H$23</f>
        <v>1137.0044514400001</v>
      </c>
      <c r="V110" s="37">
        <f>SUMIFS(СВЦЭМ!$D$34:$D$777,СВЦЭМ!$A$34:$A$777,$A110,СВЦЭМ!$B$34:$B$777,V$83)+'СЕТ СН'!$H$11+СВЦЭМ!$D$10+'СЕТ СН'!$H$6-'СЕТ СН'!$H$23</f>
        <v>1127.1048353900001</v>
      </c>
      <c r="W110" s="37">
        <f>SUMIFS(СВЦЭМ!$D$34:$D$777,СВЦЭМ!$A$34:$A$777,$A110,СВЦЭМ!$B$34:$B$777,W$83)+'СЕТ СН'!$H$11+СВЦЭМ!$D$10+'СЕТ СН'!$H$6-'СЕТ СН'!$H$23</f>
        <v>1157.8793737199999</v>
      </c>
      <c r="X110" s="37">
        <f>SUMIFS(СВЦЭМ!$D$34:$D$777,СВЦЭМ!$A$34:$A$777,$A110,СВЦЭМ!$B$34:$B$777,X$83)+'СЕТ СН'!$H$11+СВЦЭМ!$D$10+'СЕТ СН'!$H$6-'СЕТ СН'!$H$23</f>
        <v>1212.1617659500002</v>
      </c>
      <c r="Y110" s="37">
        <f>SUMIFS(СВЦЭМ!$D$34:$D$777,СВЦЭМ!$A$34:$A$777,$A110,СВЦЭМ!$B$34:$B$777,Y$83)+'СЕТ СН'!$H$11+СВЦЭМ!$D$10+'СЕТ СН'!$H$6-'СЕТ СН'!$H$23</f>
        <v>1284.4966119000001</v>
      </c>
    </row>
    <row r="111" spans="1:25" ht="15.75" x14ac:dyDescent="0.2">
      <c r="A111" s="36">
        <f t="shared" si="2"/>
        <v>43036</v>
      </c>
      <c r="B111" s="37">
        <f>SUMIFS(СВЦЭМ!$D$34:$D$777,СВЦЭМ!$A$34:$A$777,$A111,СВЦЭМ!$B$34:$B$777,B$83)+'СЕТ СН'!$H$11+СВЦЭМ!$D$10+'СЕТ СН'!$H$6-'СЕТ СН'!$H$23</f>
        <v>1373.71741316</v>
      </c>
      <c r="C111" s="37">
        <f>SUMIFS(СВЦЭМ!$D$34:$D$777,СВЦЭМ!$A$34:$A$777,$A111,СВЦЭМ!$B$34:$B$777,C$83)+'СЕТ СН'!$H$11+СВЦЭМ!$D$10+'СЕТ СН'!$H$6-'СЕТ СН'!$H$23</f>
        <v>1375.9243745100002</v>
      </c>
      <c r="D111" s="37">
        <f>SUMIFS(СВЦЭМ!$D$34:$D$777,СВЦЭМ!$A$34:$A$777,$A111,СВЦЭМ!$B$34:$B$777,D$83)+'СЕТ СН'!$H$11+СВЦЭМ!$D$10+'СЕТ СН'!$H$6-'СЕТ СН'!$H$23</f>
        <v>1405.5219765699999</v>
      </c>
      <c r="E111" s="37">
        <f>SUMIFS(СВЦЭМ!$D$34:$D$777,СВЦЭМ!$A$34:$A$777,$A111,СВЦЭМ!$B$34:$B$777,E$83)+'СЕТ СН'!$H$11+СВЦЭМ!$D$10+'СЕТ СН'!$H$6-'СЕТ СН'!$H$23</f>
        <v>1400.5765376600002</v>
      </c>
      <c r="F111" s="37">
        <f>SUMIFS(СВЦЭМ!$D$34:$D$777,СВЦЭМ!$A$34:$A$777,$A111,СВЦЭМ!$B$34:$B$777,F$83)+'СЕТ СН'!$H$11+СВЦЭМ!$D$10+'СЕТ СН'!$H$6-'СЕТ СН'!$H$23</f>
        <v>1401.8455048199999</v>
      </c>
      <c r="G111" s="37">
        <f>SUMIFS(СВЦЭМ!$D$34:$D$777,СВЦЭМ!$A$34:$A$777,$A111,СВЦЭМ!$B$34:$B$777,G$83)+'СЕТ СН'!$H$11+СВЦЭМ!$D$10+'СЕТ СН'!$H$6-'СЕТ СН'!$H$23</f>
        <v>1397.63373181</v>
      </c>
      <c r="H111" s="37">
        <f>SUMIFS(СВЦЭМ!$D$34:$D$777,СВЦЭМ!$A$34:$A$777,$A111,СВЦЭМ!$B$34:$B$777,H$83)+'СЕТ СН'!$H$11+СВЦЭМ!$D$10+'СЕТ СН'!$H$6-'СЕТ СН'!$H$23</f>
        <v>1381.1777865700001</v>
      </c>
      <c r="I111" s="37">
        <f>SUMIFS(СВЦЭМ!$D$34:$D$777,СВЦЭМ!$A$34:$A$777,$A111,СВЦЭМ!$B$34:$B$777,I$83)+'СЕТ СН'!$H$11+СВЦЭМ!$D$10+'СЕТ СН'!$H$6-'СЕТ СН'!$H$23</f>
        <v>1319.3144219999999</v>
      </c>
      <c r="J111" s="37">
        <f>SUMIFS(СВЦЭМ!$D$34:$D$777,СВЦЭМ!$A$34:$A$777,$A111,СВЦЭМ!$B$34:$B$777,J$83)+'СЕТ СН'!$H$11+СВЦЭМ!$D$10+'СЕТ СН'!$H$6-'СЕТ СН'!$H$23</f>
        <v>1233.2099748999999</v>
      </c>
      <c r="K111" s="37">
        <f>SUMIFS(СВЦЭМ!$D$34:$D$777,СВЦЭМ!$A$34:$A$777,$A111,СВЦЭМ!$B$34:$B$777,K$83)+'СЕТ СН'!$H$11+СВЦЭМ!$D$10+'СЕТ СН'!$H$6-'СЕТ СН'!$H$23</f>
        <v>1179.7183641699999</v>
      </c>
      <c r="L111" s="37">
        <f>SUMIFS(СВЦЭМ!$D$34:$D$777,СВЦЭМ!$A$34:$A$777,$A111,СВЦЭМ!$B$34:$B$777,L$83)+'СЕТ СН'!$H$11+СВЦЭМ!$D$10+'СЕТ СН'!$H$6-'СЕТ СН'!$H$23</f>
        <v>1127.7833695700001</v>
      </c>
      <c r="M111" s="37">
        <f>SUMIFS(СВЦЭМ!$D$34:$D$777,СВЦЭМ!$A$34:$A$777,$A111,СВЦЭМ!$B$34:$B$777,M$83)+'СЕТ СН'!$H$11+СВЦЭМ!$D$10+'СЕТ СН'!$H$6-'СЕТ СН'!$H$23</f>
        <v>1119.3074643800001</v>
      </c>
      <c r="N111" s="37">
        <f>SUMIFS(СВЦЭМ!$D$34:$D$777,СВЦЭМ!$A$34:$A$777,$A111,СВЦЭМ!$B$34:$B$777,N$83)+'СЕТ СН'!$H$11+СВЦЭМ!$D$10+'СЕТ СН'!$H$6-'СЕТ СН'!$H$23</f>
        <v>1109.3872532200003</v>
      </c>
      <c r="O111" s="37">
        <f>SUMIFS(СВЦЭМ!$D$34:$D$777,СВЦЭМ!$A$34:$A$777,$A111,СВЦЭМ!$B$34:$B$777,O$83)+'СЕТ СН'!$H$11+СВЦЭМ!$D$10+'СЕТ СН'!$H$6-'СЕТ СН'!$H$23</f>
        <v>1100.3952005199999</v>
      </c>
      <c r="P111" s="37">
        <f>SUMIFS(СВЦЭМ!$D$34:$D$777,СВЦЭМ!$A$34:$A$777,$A111,СВЦЭМ!$B$34:$B$777,P$83)+'СЕТ СН'!$H$11+СВЦЭМ!$D$10+'СЕТ СН'!$H$6-'СЕТ СН'!$H$23</f>
        <v>1115.4052725900001</v>
      </c>
      <c r="Q111" s="37">
        <f>SUMIFS(СВЦЭМ!$D$34:$D$777,СВЦЭМ!$A$34:$A$777,$A111,СВЦЭМ!$B$34:$B$777,Q$83)+'СЕТ СН'!$H$11+СВЦЭМ!$D$10+'СЕТ СН'!$H$6-'СЕТ СН'!$H$23</f>
        <v>1121.7068388299999</v>
      </c>
      <c r="R111" s="37">
        <f>SUMIFS(СВЦЭМ!$D$34:$D$777,СВЦЭМ!$A$34:$A$777,$A111,СВЦЭМ!$B$34:$B$777,R$83)+'СЕТ СН'!$H$11+СВЦЭМ!$D$10+'СЕТ СН'!$H$6-'СЕТ СН'!$H$23</f>
        <v>1113.8712345399999</v>
      </c>
      <c r="S111" s="37">
        <f>SUMIFS(СВЦЭМ!$D$34:$D$777,СВЦЭМ!$A$34:$A$777,$A111,СВЦЭМ!$B$34:$B$777,S$83)+'СЕТ СН'!$H$11+СВЦЭМ!$D$10+'СЕТ СН'!$H$6-'СЕТ СН'!$H$23</f>
        <v>1128.52093891</v>
      </c>
      <c r="T111" s="37">
        <f>SUMIFS(СВЦЭМ!$D$34:$D$777,СВЦЭМ!$A$34:$A$777,$A111,СВЦЭМ!$B$34:$B$777,T$83)+'СЕТ СН'!$H$11+СВЦЭМ!$D$10+'СЕТ СН'!$H$6-'СЕТ СН'!$H$23</f>
        <v>1153.0724619400003</v>
      </c>
      <c r="U111" s="37">
        <f>SUMIFS(СВЦЭМ!$D$34:$D$777,СВЦЭМ!$A$34:$A$777,$A111,СВЦЭМ!$B$34:$B$777,U$83)+'СЕТ СН'!$H$11+СВЦЭМ!$D$10+'СЕТ СН'!$H$6-'СЕТ СН'!$H$23</f>
        <v>1147.73069893</v>
      </c>
      <c r="V111" s="37">
        <f>SUMIFS(СВЦЭМ!$D$34:$D$777,СВЦЭМ!$A$34:$A$777,$A111,СВЦЭМ!$B$34:$B$777,V$83)+'СЕТ СН'!$H$11+СВЦЭМ!$D$10+'СЕТ СН'!$H$6-'СЕТ СН'!$H$23</f>
        <v>1120.9545989000003</v>
      </c>
      <c r="W111" s="37">
        <f>SUMIFS(СВЦЭМ!$D$34:$D$777,СВЦЭМ!$A$34:$A$777,$A111,СВЦЭМ!$B$34:$B$777,W$83)+'СЕТ СН'!$H$11+СВЦЭМ!$D$10+'СЕТ СН'!$H$6-'СЕТ СН'!$H$23</f>
        <v>1175.6821918599999</v>
      </c>
      <c r="X111" s="37">
        <f>SUMIFS(СВЦЭМ!$D$34:$D$777,СВЦЭМ!$A$34:$A$777,$A111,СВЦЭМ!$B$34:$B$777,X$83)+'СЕТ СН'!$H$11+СВЦЭМ!$D$10+'СЕТ СН'!$H$6-'СЕТ СН'!$H$23</f>
        <v>1189.32998567</v>
      </c>
      <c r="Y111" s="37">
        <f>SUMIFS(СВЦЭМ!$D$34:$D$777,СВЦЭМ!$A$34:$A$777,$A111,СВЦЭМ!$B$34:$B$777,Y$83)+'СЕТ СН'!$H$11+СВЦЭМ!$D$10+'СЕТ СН'!$H$6-'СЕТ СН'!$H$23</f>
        <v>1280.0887910500001</v>
      </c>
    </row>
    <row r="112" spans="1:25" ht="15.75" x14ac:dyDescent="0.2">
      <c r="A112" s="36">
        <f t="shared" si="2"/>
        <v>43037</v>
      </c>
      <c r="B112" s="37">
        <f>SUMIFS(СВЦЭМ!$D$34:$D$777,СВЦЭМ!$A$34:$A$777,$A112,СВЦЭМ!$B$34:$B$777,B$83)+'СЕТ СН'!$H$11+СВЦЭМ!$D$10+'СЕТ СН'!$H$6-'СЕТ СН'!$H$23</f>
        <v>1427.3589539700001</v>
      </c>
      <c r="C112" s="37">
        <f>SUMIFS(СВЦЭМ!$D$34:$D$777,СВЦЭМ!$A$34:$A$777,$A112,СВЦЭМ!$B$34:$B$777,C$83)+'СЕТ СН'!$H$11+СВЦЭМ!$D$10+'СЕТ СН'!$H$6-'СЕТ СН'!$H$23</f>
        <v>1408.05118786</v>
      </c>
      <c r="D112" s="37">
        <f>SUMIFS(СВЦЭМ!$D$34:$D$777,СВЦЭМ!$A$34:$A$777,$A112,СВЦЭМ!$B$34:$B$777,D$83)+'СЕТ СН'!$H$11+СВЦЭМ!$D$10+'СЕТ СН'!$H$6-'СЕТ СН'!$H$23</f>
        <v>1433.8444175099999</v>
      </c>
      <c r="E112" s="37">
        <f>SUMIFS(СВЦЭМ!$D$34:$D$777,СВЦЭМ!$A$34:$A$777,$A112,СВЦЭМ!$B$34:$B$777,E$83)+'СЕТ СН'!$H$11+СВЦЭМ!$D$10+'СЕТ СН'!$H$6-'СЕТ СН'!$H$23</f>
        <v>1432.53561408</v>
      </c>
      <c r="F112" s="37">
        <f>SUMIFS(СВЦЭМ!$D$34:$D$777,СВЦЭМ!$A$34:$A$777,$A112,СВЦЭМ!$B$34:$B$777,F$83)+'СЕТ СН'!$H$11+СВЦЭМ!$D$10+'СЕТ СН'!$H$6-'СЕТ СН'!$H$23</f>
        <v>1431.04102947</v>
      </c>
      <c r="G112" s="37">
        <f>SUMIFS(СВЦЭМ!$D$34:$D$777,СВЦЭМ!$A$34:$A$777,$A112,СВЦЭМ!$B$34:$B$777,G$83)+'СЕТ СН'!$H$11+СВЦЭМ!$D$10+'СЕТ СН'!$H$6-'СЕТ СН'!$H$23</f>
        <v>1433.9901313099999</v>
      </c>
      <c r="H112" s="37">
        <f>SUMIFS(СВЦЭМ!$D$34:$D$777,СВЦЭМ!$A$34:$A$777,$A112,СВЦЭМ!$B$34:$B$777,H$83)+'СЕТ СН'!$H$11+СВЦЭМ!$D$10+'СЕТ СН'!$H$6-'СЕТ СН'!$H$23</f>
        <v>1443.9049340000001</v>
      </c>
      <c r="I112" s="37">
        <f>SUMIFS(СВЦЭМ!$D$34:$D$777,СВЦЭМ!$A$34:$A$777,$A112,СВЦЭМ!$B$34:$B$777,I$83)+'СЕТ СН'!$H$11+СВЦЭМ!$D$10+'СЕТ СН'!$H$6-'СЕТ СН'!$H$23</f>
        <v>1438.3172492399999</v>
      </c>
      <c r="J112" s="37">
        <f>SUMIFS(СВЦЭМ!$D$34:$D$777,СВЦЭМ!$A$34:$A$777,$A112,СВЦЭМ!$B$34:$B$777,J$83)+'СЕТ СН'!$H$11+СВЦЭМ!$D$10+'СЕТ СН'!$H$6-'СЕТ СН'!$H$23</f>
        <v>1323.1964129399998</v>
      </c>
      <c r="K112" s="37">
        <f>SUMIFS(СВЦЭМ!$D$34:$D$777,СВЦЭМ!$A$34:$A$777,$A112,СВЦЭМ!$B$34:$B$777,K$83)+'СЕТ СН'!$H$11+СВЦЭМ!$D$10+'СЕТ СН'!$H$6-'СЕТ СН'!$H$23</f>
        <v>1203.7699236200001</v>
      </c>
      <c r="L112" s="37">
        <f>SUMIFS(СВЦЭМ!$D$34:$D$777,СВЦЭМ!$A$34:$A$777,$A112,СВЦЭМ!$B$34:$B$777,L$83)+'СЕТ СН'!$H$11+СВЦЭМ!$D$10+'СЕТ СН'!$H$6-'СЕТ СН'!$H$23</f>
        <v>1103.8767896899999</v>
      </c>
      <c r="M112" s="37">
        <f>SUMIFS(СВЦЭМ!$D$34:$D$777,СВЦЭМ!$A$34:$A$777,$A112,СВЦЭМ!$B$34:$B$777,M$83)+'СЕТ СН'!$H$11+СВЦЭМ!$D$10+'СЕТ СН'!$H$6-'СЕТ СН'!$H$23</f>
        <v>1061.96377033</v>
      </c>
      <c r="N112" s="37">
        <f>SUMIFS(СВЦЭМ!$D$34:$D$777,СВЦЭМ!$A$34:$A$777,$A112,СВЦЭМ!$B$34:$B$777,N$83)+'СЕТ СН'!$H$11+СВЦЭМ!$D$10+'СЕТ СН'!$H$6-'СЕТ СН'!$H$23</f>
        <v>1070.4559307700001</v>
      </c>
      <c r="O112" s="37">
        <f>SUMIFS(СВЦЭМ!$D$34:$D$777,СВЦЭМ!$A$34:$A$777,$A112,СВЦЭМ!$B$34:$B$777,O$83)+'СЕТ СН'!$H$11+СВЦЭМ!$D$10+'СЕТ СН'!$H$6-'СЕТ СН'!$H$23</f>
        <v>1085.1271001300001</v>
      </c>
      <c r="P112" s="37">
        <f>SUMIFS(СВЦЭМ!$D$34:$D$777,СВЦЭМ!$A$34:$A$777,$A112,СВЦЭМ!$B$34:$B$777,P$83)+'СЕТ СН'!$H$11+СВЦЭМ!$D$10+'СЕТ СН'!$H$6-'СЕТ СН'!$H$23</f>
        <v>1141.7467079399999</v>
      </c>
      <c r="Q112" s="37">
        <f>SUMIFS(СВЦЭМ!$D$34:$D$777,СВЦЭМ!$A$34:$A$777,$A112,СВЦЭМ!$B$34:$B$777,Q$83)+'СЕТ СН'!$H$11+СВЦЭМ!$D$10+'СЕТ СН'!$H$6-'СЕТ СН'!$H$23</f>
        <v>1133.8349154699999</v>
      </c>
      <c r="R112" s="37">
        <f>SUMIFS(СВЦЭМ!$D$34:$D$777,СВЦЭМ!$A$34:$A$777,$A112,СВЦЭМ!$B$34:$B$777,R$83)+'СЕТ СН'!$H$11+СВЦЭМ!$D$10+'СЕТ СН'!$H$6-'СЕТ СН'!$H$23</f>
        <v>1129.7391568600001</v>
      </c>
      <c r="S112" s="37">
        <f>SUMIFS(СВЦЭМ!$D$34:$D$777,СВЦЭМ!$A$34:$A$777,$A112,СВЦЭМ!$B$34:$B$777,S$83)+'СЕТ СН'!$H$11+СВЦЭМ!$D$10+'СЕТ СН'!$H$6-'СЕТ СН'!$H$23</f>
        <v>1139.9921255600002</v>
      </c>
      <c r="T112" s="37">
        <f>SUMIFS(СВЦЭМ!$D$34:$D$777,СВЦЭМ!$A$34:$A$777,$A112,СВЦЭМ!$B$34:$B$777,T$83)+'СЕТ СН'!$H$11+СВЦЭМ!$D$10+'СЕТ СН'!$H$6-'СЕТ СН'!$H$23</f>
        <v>1073.1125823299999</v>
      </c>
      <c r="U112" s="37">
        <f>SUMIFS(СВЦЭМ!$D$34:$D$777,СВЦЭМ!$A$34:$A$777,$A112,СВЦЭМ!$B$34:$B$777,U$83)+'СЕТ СН'!$H$11+СВЦЭМ!$D$10+'СЕТ СН'!$H$6-'СЕТ СН'!$H$23</f>
        <v>1071.1839135800001</v>
      </c>
      <c r="V112" s="37">
        <f>SUMIFS(СВЦЭМ!$D$34:$D$777,СВЦЭМ!$A$34:$A$777,$A112,СВЦЭМ!$B$34:$B$777,V$83)+'СЕТ СН'!$H$11+СВЦЭМ!$D$10+'СЕТ СН'!$H$6-'СЕТ СН'!$H$23</f>
        <v>1095.34283529</v>
      </c>
      <c r="W112" s="37">
        <f>SUMIFS(СВЦЭМ!$D$34:$D$777,СВЦЭМ!$A$34:$A$777,$A112,СВЦЭМ!$B$34:$B$777,W$83)+'СЕТ СН'!$H$11+СВЦЭМ!$D$10+'СЕТ СН'!$H$6-'СЕТ СН'!$H$23</f>
        <v>1183.45831236</v>
      </c>
      <c r="X112" s="37">
        <f>SUMIFS(СВЦЭМ!$D$34:$D$777,СВЦЭМ!$A$34:$A$777,$A112,СВЦЭМ!$B$34:$B$777,X$83)+'СЕТ СН'!$H$11+СВЦЭМ!$D$10+'СЕТ СН'!$H$6-'СЕТ СН'!$H$23</f>
        <v>1300.6062974000001</v>
      </c>
      <c r="Y112" s="37">
        <f>SUMIFS(СВЦЭМ!$D$34:$D$777,СВЦЭМ!$A$34:$A$777,$A112,СВЦЭМ!$B$34:$B$777,Y$83)+'СЕТ СН'!$H$11+СВЦЭМ!$D$10+'СЕТ СН'!$H$6-'СЕТ СН'!$H$23</f>
        <v>1385.2626385200001</v>
      </c>
    </row>
    <row r="113" spans="1:27" ht="15.75" x14ac:dyDescent="0.2">
      <c r="A113" s="36">
        <f t="shared" si="2"/>
        <v>43038</v>
      </c>
      <c r="B113" s="37">
        <f>SUMIFS(СВЦЭМ!$D$34:$D$777,СВЦЭМ!$A$34:$A$777,$A113,СВЦЭМ!$B$34:$B$777,B$83)+'СЕТ СН'!$H$11+СВЦЭМ!$D$10+'СЕТ СН'!$H$6-'СЕТ СН'!$H$23</f>
        <v>1329.2628354499998</v>
      </c>
      <c r="C113" s="37">
        <f>SUMIFS(СВЦЭМ!$D$34:$D$777,СВЦЭМ!$A$34:$A$777,$A113,СВЦЭМ!$B$34:$B$777,C$83)+'СЕТ СН'!$H$11+СВЦЭМ!$D$10+'СЕТ СН'!$H$6-'СЕТ СН'!$H$23</f>
        <v>1306.2526887100003</v>
      </c>
      <c r="D113" s="37">
        <f>SUMIFS(СВЦЭМ!$D$34:$D$777,СВЦЭМ!$A$34:$A$777,$A113,СВЦЭМ!$B$34:$B$777,D$83)+'СЕТ СН'!$H$11+СВЦЭМ!$D$10+'СЕТ СН'!$H$6-'СЕТ СН'!$H$23</f>
        <v>1294.12764298</v>
      </c>
      <c r="E113" s="37">
        <f>SUMIFS(СВЦЭМ!$D$34:$D$777,СВЦЭМ!$A$34:$A$777,$A113,СВЦЭМ!$B$34:$B$777,E$83)+'СЕТ СН'!$H$11+СВЦЭМ!$D$10+'СЕТ СН'!$H$6-'СЕТ СН'!$H$23</f>
        <v>1328.9493127599999</v>
      </c>
      <c r="F113" s="37">
        <f>SUMIFS(СВЦЭМ!$D$34:$D$777,СВЦЭМ!$A$34:$A$777,$A113,СВЦЭМ!$B$34:$B$777,F$83)+'СЕТ СН'!$H$11+СВЦЭМ!$D$10+'СЕТ СН'!$H$6-'СЕТ СН'!$H$23</f>
        <v>1290.13010975</v>
      </c>
      <c r="G113" s="37">
        <f>SUMIFS(СВЦЭМ!$D$34:$D$777,СВЦЭМ!$A$34:$A$777,$A113,СВЦЭМ!$B$34:$B$777,G$83)+'СЕТ СН'!$H$11+СВЦЭМ!$D$10+'СЕТ СН'!$H$6-'СЕТ СН'!$H$23</f>
        <v>1305.64460603</v>
      </c>
      <c r="H113" s="37">
        <f>SUMIFS(СВЦЭМ!$D$34:$D$777,СВЦЭМ!$A$34:$A$777,$A113,СВЦЭМ!$B$34:$B$777,H$83)+'СЕТ СН'!$H$11+СВЦЭМ!$D$10+'СЕТ СН'!$H$6-'СЕТ СН'!$H$23</f>
        <v>1329.76766619</v>
      </c>
      <c r="I113" s="37">
        <f>SUMIFS(СВЦЭМ!$D$34:$D$777,СВЦЭМ!$A$34:$A$777,$A113,СВЦЭМ!$B$34:$B$777,I$83)+'СЕТ СН'!$H$11+СВЦЭМ!$D$10+'СЕТ СН'!$H$6-'СЕТ СН'!$H$23</f>
        <v>1322.0205081600002</v>
      </c>
      <c r="J113" s="37">
        <f>SUMIFS(СВЦЭМ!$D$34:$D$777,СВЦЭМ!$A$34:$A$777,$A113,СВЦЭМ!$B$34:$B$777,J$83)+'СЕТ СН'!$H$11+СВЦЭМ!$D$10+'СЕТ СН'!$H$6-'СЕТ СН'!$H$23</f>
        <v>1260.8928931099999</v>
      </c>
      <c r="K113" s="37">
        <f>SUMIFS(СВЦЭМ!$D$34:$D$777,СВЦЭМ!$A$34:$A$777,$A113,СВЦЭМ!$B$34:$B$777,K$83)+'СЕТ СН'!$H$11+СВЦЭМ!$D$10+'СЕТ СН'!$H$6-'СЕТ СН'!$H$23</f>
        <v>1162.5679187599999</v>
      </c>
      <c r="L113" s="37">
        <f>SUMIFS(СВЦЭМ!$D$34:$D$777,СВЦЭМ!$A$34:$A$777,$A113,СВЦЭМ!$B$34:$B$777,L$83)+'СЕТ СН'!$H$11+СВЦЭМ!$D$10+'СЕТ СН'!$H$6-'СЕТ СН'!$H$23</f>
        <v>1138.6927406200002</v>
      </c>
      <c r="M113" s="37">
        <f>SUMIFS(СВЦЭМ!$D$34:$D$777,СВЦЭМ!$A$34:$A$777,$A113,СВЦЭМ!$B$34:$B$777,M$83)+'СЕТ СН'!$H$11+СВЦЭМ!$D$10+'СЕТ СН'!$H$6-'СЕТ СН'!$H$23</f>
        <v>1137.1094859600003</v>
      </c>
      <c r="N113" s="37">
        <f>SUMIFS(СВЦЭМ!$D$34:$D$777,СВЦЭМ!$A$34:$A$777,$A113,СВЦЭМ!$B$34:$B$777,N$83)+'СЕТ СН'!$H$11+СВЦЭМ!$D$10+'СЕТ СН'!$H$6-'СЕТ СН'!$H$23</f>
        <v>1125.3487013200001</v>
      </c>
      <c r="O113" s="37">
        <f>SUMIFS(СВЦЭМ!$D$34:$D$777,СВЦЭМ!$A$34:$A$777,$A113,СВЦЭМ!$B$34:$B$777,O$83)+'СЕТ СН'!$H$11+СВЦЭМ!$D$10+'СЕТ СН'!$H$6-'СЕТ СН'!$H$23</f>
        <v>1120.33300465</v>
      </c>
      <c r="P113" s="37">
        <f>SUMIFS(СВЦЭМ!$D$34:$D$777,СВЦЭМ!$A$34:$A$777,$A113,СВЦЭМ!$B$34:$B$777,P$83)+'СЕТ СН'!$H$11+СВЦЭМ!$D$10+'СЕТ СН'!$H$6-'СЕТ СН'!$H$23</f>
        <v>1111.68081287</v>
      </c>
      <c r="Q113" s="37">
        <f>SUMIFS(СВЦЭМ!$D$34:$D$777,СВЦЭМ!$A$34:$A$777,$A113,СВЦЭМ!$B$34:$B$777,Q$83)+'СЕТ СН'!$H$11+СВЦЭМ!$D$10+'СЕТ СН'!$H$6-'СЕТ СН'!$H$23</f>
        <v>1104.6020392400001</v>
      </c>
      <c r="R113" s="37">
        <f>SUMIFS(СВЦЭМ!$D$34:$D$777,СВЦЭМ!$A$34:$A$777,$A113,СВЦЭМ!$B$34:$B$777,R$83)+'СЕТ СН'!$H$11+СВЦЭМ!$D$10+'СЕТ СН'!$H$6-'СЕТ СН'!$H$23</f>
        <v>1098.8014041599999</v>
      </c>
      <c r="S113" s="37">
        <f>SUMIFS(СВЦЭМ!$D$34:$D$777,СВЦЭМ!$A$34:$A$777,$A113,СВЦЭМ!$B$34:$B$777,S$83)+'СЕТ СН'!$H$11+СВЦЭМ!$D$10+'СЕТ СН'!$H$6-'СЕТ СН'!$H$23</f>
        <v>1110.1645273100003</v>
      </c>
      <c r="T113" s="37">
        <f>SUMIFS(СВЦЭМ!$D$34:$D$777,СВЦЭМ!$A$34:$A$777,$A113,СВЦЭМ!$B$34:$B$777,T$83)+'СЕТ СН'!$H$11+СВЦЭМ!$D$10+'СЕТ СН'!$H$6-'СЕТ СН'!$H$23</f>
        <v>1116.0819970299999</v>
      </c>
      <c r="U113" s="37">
        <f>SUMIFS(СВЦЭМ!$D$34:$D$777,СВЦЭМ!$A$34:$A$777,$A113,СВЦЭМ!$B$34:$B$777,U$83)+'СЕТ СН'!$H$11+СВЦЭМ!$D$10+'СЕТ СН'!$H$6-'СЕТ СН'!$H$23</f>
        <v>1054.03820748</v>
      </c>
      <c r="V113" s="37">
        <f>SUMIFS(СВЦЭМ!$D$34:$D$777,СВЦЭМ!$A$34:$A$777,$A113,СВЦЭМ!$B$34:$B$777,V$83)+'СЕТ СН'!$H$11+СВЦЭМ!$D$10+'СЕТ СН'!$H$6-'СЕТ СН'!$H$23</f>
        <v>1079.6654807800001</v>
      </c>
      <c r="W113" s="37">
        <f>SUMIFS(СВЦЭМ!$D$34:$D$777,СВЦЭМ!$A$34:$A$777,$A113,СВЦЭМ!$B$34:$B$777,W$83)+'СЕТ СН'!$H$11+СВЦЭМ!$D$10+'СЕТ СН'!$H$6-'СЕТ СН'!$H$23</f>
        <v>1139.9454528000001</v>
      </c>
      <c r="X113" s="37">
        <f>SUMIFS(СВЦЭМ!$D$34:$D$777,СВЦЭМ!$A$34:$A$777,$A113,СВЦЭМ!$B$34:$B$777,X$83)+'СЕТ СН'!$H$11+СВЦЭМ!$D$10+'СЕТ СН'!$H$6-'СЕТ СН'!$H$23</f>
        <v>1188.4022785400002</v>
      </c>
      <c r="Y113" s="37">
        <f>SUMIFS(СВЦЭМ!$D$34:$D$777,СВЦЭМ!$A$34:$A$777,$A113,СВЦЭМ!$B$34:$B$777,Y$83)+'СЕТ СН'!$H$11+СВЦЭМ!$D$10+'СЕТ СН'!$H$6-'СЕТ СН'!$H$23</f>
        <v>1237.60308635</v>
      </c>
    </row>
    <row r="114" spans="1:27" ht="15.75" x14ac:dyDescent="0.2">
      <c r="A114" s="36">
        <f t="shared" si="2"/>
        <v>43039</v>
      </c>
      <c r="B114" s="37">
        <f>SUMIFS(СВЦЭМ!$D$34:$D$777,СВЦЭМ!$A$34:$A$777,$A114,СВЦЭМ!$B$34:$B$777,B$83)+'СЕТ СН'!$H$11+СВЦЭМ!$D$10+'СЕТ СН'!$H$6-'СЕТ СН'!$H$23</f>
        <v>1370.1769388900002</v>
      </c>
      <c r="C114" s="37">
        <f>SUMIFS(СВЦЭМ!$D$34:$D$777,СВЦЭМ!$A$34:$A$777,$A114,СВЦЭМ!$B$34:$B$777,C$83)+'СЕТ СН'!$H$11+СВЦЭМ!$D$10+'СЕТ СН'!$H$6-'СЕТ СН'!$H$23</f>
        <v>1351.6053706399998</v>
      </c>
      <c r="D114" s="37">
        <f>SUMIFS(СВЦЭМ!$D$34:$D$777,СВЦЭМ!$A$34:$A$777,$A114,СВЦЭМ!$B$34:$B$777,D$83)+'СЕТ СН'!$H$11+СВЦЭМ!$D$10+'СЕТ СН'!$H$6-'СЕТ СН'!$H$23</f>
        <v>1398.8762437</v>
      </c>
      <c r="E114" s="37">
        <f>SUMIFS(СВЦЭМ!$D$34:$D$777,СВЦЭМ!$A$34:$A$777,$A114,СВЦЭМ!$B$34:$B$777,E$83)+'СЕТ СН'!$H$11+СВЦЭМ!$D$10+'СЕТ СН'!$H$6-'СЕТ СН'!$H$23</f>
        <v>1420.0124675000002</v>
      </c>
      <c r="F114" s="37">
        <f>SUMIFS(СВЦЭМ!$D$34:$D$777,СВЦЭМ!$A$34:$A$777,$A114,СВЦЭМ!$B$34:$B$777,F$83)+'СЕТ СН'!$H$11+СВЦЭМ!$D$10+'СЕТ СН'!$H$6-'СЕТ СН'!$H$23</f>
        <v>1421.41690242</v>
      </c>
      <c r="G114" s="37">
        <f>SUMIFS(СВЦЭМ!$D$34:$D$777,СВЦЭМ!$A$34:$A$777,$A114,СВЦЭМ!$B$34:$B$777,G$83)+'СЕТ СН'!$H$11+СВЦЭМ!$D$10+'СЕТ СН'!$H$6-'СЕТ СН'!$H$23</f>
        <v>1388.7865019000001</v>
      </c>
      <c r="H114" s="37">
        <f>SUMIFS(СВЦЭМ!$D$34:$D$777,СВЦЭМ!$A$34:$A$777,$A114,СВЦЭМ!$B$34:$B$777,H$83)+'СЕТ СН'!$H$11+СВЦЭМ!$D$10+'СЕТ СН'!$H$6-'СЕТ СН'!$H$23</f>
        <v>1338.9146690799998</v>
      </c>
      <c r="I114" s="37">
        <f>SUMIFS(СВЦЭМ!$D$34:$D$777,СВЦЭМ!$A$34:$A$777,$A114,СВЦЭМ!$B$34:$B$777,I$83)+'СЕТ СН'!$H$11+СВЦЭМ!$D$10+'СЕТ СН'!$H$6-'СЕТ СН'!$H$23</f>
        <v>1359.64345981</v>
      </c>
      <c r="J114" s="37">
        <f>SUMIFS(СВЦЭМ!$D$34:$D$777,СВЦЭМ!$A$34:$A$777,$A114,СВЦЭМ!$B$34:$B$777,J$83)+'СЕТ СН'!$H$11+СВЦЭМ!$D$10+'СЕТ СН'!$H$6-'СЕТ СН'!$H$23</f>
        <v>1303.8562714</v>
      </c>
      <c r="K114" s="37">
        <f>SUMIFS(СВЦЭМ!$D$34:$D$777,СВЦЭМ!$A$34:$A$777,$A114,СВЦЭМ!$B$34:$B$777,K$83)+'СЕТ СН'!$H$11+СВЦЭМ!$D$10+'СЕТ СН'!$H$6-'СЕТ СН'!$H$23</f>
        <v>1213.3170112100001</v>
      </c>
      <c r="L114" s="37">
        <f>SUMIFS(СВЦЭМ!$D$34:$D$777,СВЦЭМ!$A$34:$A$777,$A114,СВЦЭМ!$B$34:$B$777,L$83)+'СЕТ СН'!$H$11+СВЦЭМ!$D$10+'СЕТ СН'!$H$6-'СЕТ СН'!$H$23</f>
        <v>1164.51260189</v>
      </c>
      <c r="M114" s="37">
        <f>SUMIFS(СВЦЭМ!$D$34:$D$777,СВЦЭМ!$A$34:$A$777,$A114,СВЦЭМ!$B$34:$B$777,M$83)+'СЕТ СН'!$H$11+СВЦЭМ!$D$10+'СЕТ СН'!$H$6-'СЕТ СН'!$H$23</f>
        <v>1164.7511568499999</v>
      </c>
      <c r="N114" s="37">
        <f>SUMIFS(СВЦЭМ!$D$34:$D$777,СВЦЭМ!$A$34:$A$777,$A114,СВЦЭМ!$B$34:$B$777,N$83)+'СЕТ СН'!$H$11+СВЦЭМ!$D$10+'СЕТ СН'!$H$6-'СЕТ СН'!$H$23</f>
        <v>1154.91376451</v>
      </c>
      <c r="O114" s="37">
        <f>SUMIFS(СВЦЭМ!$D$34:$D$777,СВЦЭМ!$A$34:$A$777,$A114,СВЦЭМ!$B$34:$B$777,O$83)+'СЕТ СН'!$H$11+СВЦЭМ!$D$10+'СЕТ СН'!$H$6-'СЕТ СН'!$H$23</f>
        <v>1157.8273336100001</v>
      </c>
      <c r="P114" s="37">
        <f>SUMIFS(СВЦЭМ!$D$34:$D$777,СВЦЭМ!$A$34:$A$777,$A114,СВЦЭМ!$B$34:$B$777,P$83)+'СЕТ СН'!$H$11+СВЦЭМ!$D$10+'СЕТ СН'!$H$6-'СЕТ СН'!$H$23</f>
        <v>1150.7329067400001</v>
      </c>
      <c r="Q114" s="37">
        <f>SUMIFS(СВЦЭМ!$D$34:$D$777,СВЦЭМ!$A$34:$A$777,$A114,СВЦЭМ!$B$34:$B$777,Q$83)+'СЕТ СН'!$H$11+СВЦЭМ!$D$10+'СЕТ СН'!$H$6-'СЕТ СН'!$H$23</f>
        <v>1149.8513549700001</v>
      </c>
      <c r="R114" s="37">
        <f>SUMIFS(СВЦЭМ!$D$34:$D$777,СВЦЭМ!$A$34:$A$777,$A114,СВЦЭМ!$B$34:$B$777,R$83)+'СЕТ СН'!$H$11+СВЦЭМ!$D$10+'СЕТ СН'!$H$6-'СЕТ СН'!$H$23</f>
        <v>1140.57483159</v>
      </c>
      <c r="S114" s="37">
        <f>SUMIFS(СВЦЭМ!$D$34:$D$777,СВЦЭМ!$A$34:$A$777,$A114,СВЦЭМ!$B$34:$B$777,S$83)+'СЕТ СН'!$H$11+СВЦЭМ!$D$10+'СЕТ СН'!$H$6-'СЕТ СН'!$H$23</f>
        <v>1149.5236325700002</v>
      </c>
      <c r="T114" s="37">
        <f>SUMIFS(СВЦЭМ!$D$34:$D$777,СВЦЭМ!$A$34:$A$777,$A114,СВЦЭМ!$B$34:$B$777,T$83)+'СЕТ СН'!$H$11+СВЦЭМ!$D$10+'СЕТ СН'!$H$6-'СЕТ СН'!$H$23</f>
        <v>1106.8550655399999</v>
      </c>
      <c r="U114" s="37">
        <f>SUMIFS(СВЦЭМ!$D$34:$D$777,СВЦЭМ!$A$34:$A$777,$A114,СВЦЭМ!$B$34:$B$777,U$83)+'СЕТ СН'!$H$11+СВЦЭМ!$D$10+'СЕТ СН'!$H$6-'СЕТ СН'!$H$23</f>
        <v>1059.5503173800003</v>
      </c>
      <c r="V114" s="37">
        <f>SUMIFS(СВЦЭМ!$D$34:$D$777,СВЦЭМ!$A$34:$A$777,$A114,СВЦЭМ!$B$34:$B$777,V$83)+'СЕТ СН'!$H$11+СВЦЭМ!$D$10+'СЕТ СН'!$H$6-'СЕТ СН'!$H$23</f>
        <v>1097.3567027399999</v>
      </c>
      <c r="W114" s="37">
        <f>SUMIFS(СВЦЭМ!$D$34:$D$777,СВЦЭМ!$A$34:$A$777,$A114,СВЦЭМ!$B$34:$B$777,W$83)+'СЕТ СН'!$H$11+СВЦЭМ!$D$10+'СЕТ СН'!$H$6-'СЕТ СН'!$H$23</f>
        <v>1154.6836422400002</v>
      </c>
      <c r="X114" s="37">
        <f>SUMIFS(СВЦЭМ!$D$34:$D$777,СВЦЭМ!$A$34:$A$777,$A114,СВЦЭМ!$B$34:$B$777,X$83)+'СЕТ СН'!$H$11+СВЦЭМ!$D$10+'СЕТ СН'!$H$6-'СЕТ СН'!$H$23</f>
        <v>1218.4001758499999</v>
      </c>
      <c r="Y114" s="37">
        <f>SUMIFS(СВЦЭМ!$D$34:$D$777,СВЦЭМ!$A$34:$A$777,$A114,СВЦЭМ!$B$34:$B$777,Y$83)+'СЕТ СН'!$H$11+СВЦЭМ!$D$10+'СЕТ СН'!$H$6-'СЕТ СН'!$H$23</f>
        <v>1290.1976558599999</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01.10.2017</v>
      </c>
      <c r="B120" s="37">
        <f>SUMIFS(СВЦЭМ!$D$34:$D$777,СВЦЭМ!$A$34:$A$777,$A120,СВЦЭМ!$B$34:$B$777,B$119)+'СЕТ СН'!$I$11+СВЦЭМ!$D$10+'СЕТ СН'!$I$6-'СЕТ СН'!$I$23</f>
        <v>1777.7611900100001</v>
      </c>
      <c r="C120" s="37">
        <f>SUMIFS(СВЦЭМ!$D$34:$D$777,СВЦЭМ!$A$34:$A$777,$A120,СВЦЭМ!$B$34:$B$777,C$119)+'СЕТ СН'!$I$11+СВЦЭМ!$D$10+'СЕТ СН'!$I$6-'СЕТ СН'!$I$23</f>
        <v>1896.2004852700002</v>
      </c>
      <c r="D120" s="37">
        <f>SUMIFS(СВЦЭМ!$D$34:$D$777,СВЦЭМ!$A$34:$A$777,$A120,СВЦЭМ!$B$34:$B$777,D$119)+'СЕТ СН'!$I$11+СВЦЭМ!$D$10+'СЕТ СН'!$I$6-'СЕТ СН'!$I$23</f>
        <v>1912.9372373400001</v>
      </c>
      <c r="E120" s="37">
        <f>SUMIFS(СВЦЭМ!$D$34:$D$777,СВЦЭМ!$A$34:$A$777,$A120,СВЦЭМ!$B$34:$B$777,E$119)+'СЕТ СН'!$I$11+СВЦЭМ!$D$10+'СЕТ СН'!$I$6-'СЕТ СН'!$I$23</f>
        <v>1899.7438181999996</v>
      </c>
      <c r="F120" s="37">
        <f>SUMIFS(СВЦЭМ!$D$34:$D$777,СВЦЭМ!$A$34:$A$777,$A120,СВЦЭМ!$B$34:$B$777,F$119)+'СЕТ СН'!$I$11+СВЦЭМ!$D$10+'СЕТ СН'!$I$6-'СЕТ СН'!$I$23</f>
        <v>1908.7715225499996</v>
      </c>
      <c r="G120" s="37">
        <f>SUMIFS(СВЦЭМ!$D$34:$D$777,СВЦЭМ!$A$34:$A$777,$A120,СВЦЭМ!$B$34:$B$777,G$119)+'СЕТ СН'!$I$11+СВЦЭМ!$D$10+'СЕТ СН'!$I$6-'СЕТ СН'!$I$23</f>
        <v>1909.1041279399997</v>
      </c>
      <c r="H120" s="37">
        <f>SUMIFS(СВЦЭМ!$D$34:$D$777,СВЦЭМ!$A$34:$A$777,$A120,СВЦЭМ!$B$34:$B$777,H$119)+'СЕТ СН'!$I$11+СВЦЭМ!$D$10+'СЕТ СН'!$I$6-'СЕТ СН'!$I$23</f>
        <v>1824.5463025600002</v>
      </c>
      <c r="I120" s="37">
        <f>SUMIFS(СВЦЭМ!$D$34:$D$777,СВЦЭМ!$A$34:$A$777,$A120,СВЦЭМ!$B$34:$B$777,I$119)+'СЕТ СН'!$I$11+СВЦЭМ!$D$10+'СЕТ СН'!$I$6-'СЕТ СН'!$I$23</f>
        <v>1735.95404242</v>
      </c>
      <c r="J120" s="37">
        <f>SUMIFS(СВЦЭМ!$D$34:$D$777,СВЦЭМ!$A$34:$A$777,$A120,СВЦЭМ!$B$34:$B$777,J$119)+'СЕТ СН'!$I$11+СВЦЭМ!$D$10+'СЕТ СН'!$I$6-'СЕТ СН'!$I$23</f>
        <v>1628.81981193</v>
      </c>
      <c r="K120" s="37">
        <f>SUMIFS(СВЦЭМ!$D$34:$D$777,СВЦЭМ!$A$34:$A$777,$A120,СВЦЭМ!$B$34:$B$777,K$119)+'СЕТ СН'!$I$11+СВЦЭМ!$D$10+'СЕТ СН'!$I$6-'СЕТ СН'!$I$23</f>
        <v>1533.71329281</v>
      </c>
      <c r="L120" s="37">
        <f>SUMIFS(СВЦЭМ!$D$34:$D$777,СВЦЭМ!$A$34:$A$777,$A120,СВЦЭМ!$B$34:$B$777,L$119)+'СЕТ СН'!$I$11+СВЦЭМ!$D$10+'СЕТ СН'!$I$6-'СЕТ СН'!$I$23</f>
        <v>1498.8361273400001</v>
      </c>
      <c r="M120" s="37">
        <f>SUMIFS(СВЦЭМ!$D$34:$D$777,СВЦЭМ!$A$34:$A$777,$A120,СВЦЭМ!$B$34:$B$777,M$119)+'СЕТ СН'!$I$11+СВЦЭМ!$D$10+'СЕТ СН'!$I$6-'СЕТ СН'!$I$23</f>
        <v>1463.4172718</v>
      </c>
      <c r="N120" s="37">
        <f>SUMIFS(СВЦЭМ!$D$34:$D$777,СВЦЭМ!$A$34:$A$777,$A120,СВЦЭМ!$B$34:$B$777,N$119)+'СЕТ СН'!$I$11+СВЦЭМ!$D$10+'СЕТ СН'!$I$6-'СЕТ СН'!$I$23</f>
        <v>1473.1282471200002</v>
      </c>
      <c r="O120" s="37">
        <f>SUMIFS(СВЦЭМ!$D$34:$D$777,СВЦЭМ!$A$34:$A$777,$A120,СВЦЭМ!$B$34:$B$777,O$119)+'СЕТ СН'!$I$11+СВЦЭМ!$D$10+'СЕТ СН'!$I$6-'СЕТ СН'!$I$23</f>
        <v>1472.08089905</v>
      </c>
      <c r="P120" s="37">
        <f>SUMIFS(СВЦЭМ!$D$34:$D$777,СВЦЭМ!$A$34:$A$777,$A120,СВЦЭМ!$B$34:$B$777,P$119)+'СЕТ СН'!$I$11+СВЦЭМ!$D$10+'СЕТ СН'!$I$6-'СЕТ СН'!$I$23</f>
        <v>1467.8784290200001</v>
      </c>
      <c r="Q120" s="37">
        <f>SUMIFS(СВЦЭМ!$D$34:$D$777,СВЦЭМ!$A$34:$A$777,$A120,СВЦЭМ!$B$34:$B$777,Q$119)+'СЕТ СН'!$I$11+СВЦЭМ!$D$10+'СЕТ СН'!$I$6-'СЕТ СН'!$I$23</f>
        <v>1463.5805675500001</v>
      </c>
      <c r="R120" s="37">
        <f>SUMIFS(СВЦЭМ!$D$34:$D$777,СВЦЭМ!$A$34:$A$777,$A120,СВЦЭМ!$B$34:$B$777,R$119)+'СЕТ СН'!$I$11+СВЦЭМ!$D$10+'СЕТ СН'!$I$6-'СЕТ СН'!$I$23</f>
        <v>1462.02330596</v>
      </c>
      <c r="S120" s="37">
        <f>SUMIFS(СВЦЭМ!$D$34:$D$777,СВЦЭМ!$A$34:$A$777,$A120,СВЦЭМ!$B$34:$B$777,S$119)+'СЕТ СН'!$I$11+СВЦЭМ!$D$10+'СЕТ СН'!$I$6-'СЕТ СН'!$I$23</f>
        <v>1462.23976825</v>
      </c>
      <c r="T120" s="37">
        <f>SUMIFS(СВЦЭМ!$D$34:$D$777,СВЦЭМ!$A$34:$A$777,$A120,СВЦЭМ!$B$34:$B$777,T$119)+'СЕТ СН'!$I$11+СВЦЭМ!$D$10+'СЕТ СН'!$I$6-'СЕТ СН'!$I$23</f>
        <v>1459.385237</v>
      </c>
      <c r="U120" s="37">
        <f>SUMIFS(СВЦЭМ!$D$34:$D$777,СВЦЭМ!$A$34:$A$777,$A120,СВЦЭМ!$B$34:$B$777,U$119)+'СЕТ СН'!$I$11+СВЦЭМ!$D$10+'СЕТ СН'!$I$6-'СЕТ СН'!$I$23</f>
        <v>1455.8594706599999</v>
      </c>
      <c r="V120" s="37">
        <f>SUMIFS(СВЦЭМ!$D$34:$D$777,СВЦЭМ!$A$34:$A$777,$A120,СВЦЭМ!$B$34:$B$777,V$119)+'СЕТ СН'!$I$11+СВЦЭМ!$D$10+'СЕТ СН'!$I$6-'СЕТ СН'!$I$23</f>
        <v>1463.8147652299999</v>
      </c>
      <c r="W120" s="37">
        <f>SUMIFS(СВЦЭМ!$D$34:$D$777,СВЦЭМ!$A$34:$A$777,$A120,СВЦЭМ!$B$34:$B$777,W$119)+'СЕТ СН'!$I$11+СВЦЭМ!$D$10+'СЕТ СН'!$I$6-'СЕТ СН'!$I$23</f>
        <v>1556.8074557800001</v>
      </c>
      <c r="X120" s="37">
        <f>SUMIFS(СВЦЭМ!$D$34:$D$777,СВЦЭМ!$A$34:$A$777,$A120,СВЦЭМ!$B$34:$B$777,X$119)+'СЕТ СН'!$I$11+СВЦЭМ!$D$10+'СЕТ СН'!$I$6-'СЕТ СН'!$I$23</f>
        <v>1633.12298057</v>
      </c>
      <c r="Y120" s="37">
        <f>SUMIFS(СВЦЭМ!$D$34:$D$777,СВЦЭМ!$A$34:$A$777,$A120,СВЦЭМ!$B$34:$B$777,Y$119)+'СЕТ СН'!$I$11+СВЦЭМ!$D$10+'СЕТ СН'!$I$6-'СЕТ СН'!$I$23</f>
        <v>1705.4046037799999</v>
      </c>
      <c r="AA120" s="46"/>
    </row>
    <row r="121" spans="1:27" ht="15.75" x14ac:dyDescent="0.2">
      <c r="A121" s="36">
        <f>A120+1</f>
        <v>43010</v>
      </c>
      <c r="B121" s="37">
        <f>SUMIFS(СВЦЭМ!$D$34:$D$777,СВЦЭМ!$A$34:$A$777,$A121,СВЦЭМ!$B$34:$B$777,B$119)+'СЕТ СН'!$I$11+СВЦЭМ!$D$10+'СЕТ СН'!$I$6-'СЕТ СН'!$I$23</f>
        <v>1856.8370429699999</v>
      </c>
      <c r="C121" s="37">
        <f>SUMIFS(СВЦЭМ!$D$34:$D$777,СВЦЭМ!$A$34:$A$777,$A121,СВЦЭМ!$B$34:$B$777,C$119)+'СЕТ СН'!$I$11+СВЦЭМ!$D$10+'СЕТ СН'!$I$6-'СЕТ СН'!$I$23</f>
        <v>1915.0042001900001</v>
      </c>
      <c r="D121" s="37">
        <f>SUMIFS(СВЦЭМ!$D$34:$D$777,СВЦЭМ!$A$34:$A$777,$A121,СВЦЭМ!$B$34:$B$777,D$119)+'СЕТ СН'!$I$11+СВЦЭМ!$D$10+'СЕТ СН'!$I$6-'СЕТ СН'!$I$23</f>
        <v>1924.5847528699996</v>
      </c>
      <c r="E121" s="37">
        <f>SUMIFS(СВЦЭМ!$D$34:$D$777,СВЦЭМ!$A$34:$A$777,$A121,СВЦЭМ!$B$34:$B$777,E$119)+'СЕТ СН'!$I$11+СВЦЭМ!$D$10+'СЕТ СН'!$I$6-'СЕТ СН'!$I$23</f>
        <v>1934.5268355500002</v>
      </c>
      <c r="F121" s="37">
        <f>SUMIFS(СВЦЭМ!$D$34:$D$777,СВЦЭМ!$A$34:$A$777,$A121,СВЦЭМ!$B$34:$B$777,F$119)+'СЕТ СН'!$I$11+СВЦЭМ!$D$10+'СЕТ СН'!$I$6-'СЕТ СН'!$I$23</f>
        <v>1947.98956615</v>
      </c>
      <c r="G121" s="37">
        <f>SUMIFS(СВЦЭМ!$D$34:$D$777,СВЦЭМ!$A$34:$A$777,$A121,СВЦЭМ!$B$34:$B$777,G$119)+'СЕТ СН'!$I$11+СВЦЭМ!$D$10+'СЕТ СН'!$I$6-'СЕТ СН'!$I$23</f>
        <v>1935.5110147699997</v>
      </c>
      <c r="H121" s="37">
        <f>SUMIFS(СВЦЭМ!$D$34:$D$777,СВЦЭМ!$A$34:$A$777,$A121,СВЦЭМ!$B$34:$B$777,H$119)+'СЕТ СН'!$I$11+СВЦЭМ!$D$10+'СЕТ СН'!$I$6-'СЕТ СН'!$I$23</f>
        <v>1861.2650663100003</v>
      </c>
      <c r="I121" s="37">
        <f>SUMIFS(СВЦЭМ!$D$34:$D$777,СВЦЭМ!$A$34:$A$777,$A121,СВЦЭМ!$B$34:$B$777,I$119)+'СЕТ СН'!$I$11+СВЦЭМ!$D$10+'СЕТ СН'!$I$6-'СЕТ СН'!$I$23</f>
        <v>1780.52086005</v>
      </c>
      <c r="J121" s="37">
        <f>SUMIFS(СВЦЭМ!$D$34:$D$777,СВЦЭМ!$A$34:$A$777,$A121,СВЦЭМ!$B$34:$B$777,J$119)+'СЕТ СН'!$I$11+СВЦЭМ!$D$10+'СЕТ СН'!$I$6-'СЕТ СН'!$I$23</f>
        <v>1683.4009284100002</v>
      </c>
      <c r="K121" s="37">
        <f>SUMIFS(СВЦЭМ!$D$34:$D$777,СВЦЭМ!$A$34:$A$777,$A121,СВЦЭМ!$B$34:$B$777,K$119)+'СЕТ СН'!$I$11+СВЦЭМ!$D$10+'СЕТ СН'!$I$6-'СЕТ СН'!$I$23</f>
        <v>1560.1517015899999</v>
      </c>
      <c r="L121" s="37">
        <f>SUMIFS(СВЦЭМ!$D$34:$D$777,СВЦЭМ!$A$34:$A$777,$A121,СВЦЭМ!$B$34:$B$777,L$119)+'СЕТ СН'!$I$11+СВЦЭМ!$D$10+'СЕТ СН'!$I$6-'СЕТ СН'!$I$23</f>
        <v>1482.1809912899998</v>
      </c>
      <c r="M121" s="37">
        <f>SUMIFS(СВЦЭМ!$D$34:$D$777,СВЦЭМ!$A$34:$A$777,$A121,СВЦЭМ!$B$34:$B$777,M$119)+'СЕТ СН'!$I$11+СВЦЭМ!$D$10+'СЕТ СН'!$I$6-'СЕТ СН'!$I$23</f>
        <v>1449.8927808899998</v>
      </c>
      <c r="N121" s="37">
        <f>SUMIFS(СВЦЭМ!$D$34:$D$777,СВЦЭМ!$A$34:$A$777,$A121,СВЦЭМ!$B$34:$B$777,N$119)+'СЕТ СН'!$I$11+СВЦЭМ!$D$10+'СЕТ СН'!$I$6-'СЕТ СН'!$I$23</f>
        <v>1457.9858458399999</v>
      </c>
      <c r="O121" s="37">
        <f>SUMIFS(СВЦЭМ!$D$34:$D$777,СВЦЭМ!$A$34:$A$777,$A121,СВЦЭМ!$B$34:$B$777,O$119)+'СЕТ СН'!$I$11+СВЦЭМ!$D$10+'СЕТ СН'!$I$6-'СЕТ СН'!$I$23</f>
        <v>1454.5624642399998</v>
      </c>
      <c r="P121" s="37">
        <f>SUMIFS(СВЦЭМ!$D$34:$D$777,СВЦЭМ!$A$34:$A$777,$A121,СВЦЭМ!$B$34:$B$777,P$119)+'СЕТ СН'!$I$11+СВЦЭМ!$D$10+'СЕТ СН'!$I$6-'СЕТ СН'!$I$23</f>
        <v>1466.7350648299998</v>
      </c>
      <c r="Q121" s="37">
        <f>SUMIFS(СВЦЭМ!$D$34:$D$777,СВЦЭМ!$A$34:$A$777,$A121,СВЦЭМ!$B$34:$B$777,Q$119)+'СЕТ СН'!$I$11+СВЦЭМ!$D$10+'СЕТ СН'!$I$6-'СЕТ СН'!$I$23</f>
        <v>1475.1716385199998</v>
      </c>
      <c r="R121" s="37">
        <f>SUMIFS(СВЦЭМ!$D$34:$D$777,СВЦЭМ!$A$34:$A$777,$A121,СВЦЭМ!$B$34:$B$777,R$119)+'СЕТ СН'!$I$11+СВЦЭМ!$D$10+'СЕТ СН'!$I$6-'СЕТ СН'!$I$23</f>
        <v>1480.1815899499998</v>
      </c>
      <c r="S121" s="37">
        <f>SUMIFS(СВЦЭМ!$D$34:$D$777,СВЦЭМ!$A$34:$A$777,$A121,СВЦЭМ!$B$34:$B$777,S$119)+'СЕТ СН'!$I$11+СВЦЭМ!$D$10+'СЕТ СН'!$I$6-'СЕТ СН'!$I$23</f>
        <v>1465.10958716</v>
      </c>
      <c r="T121" s="37">
        <f>SUMIFS(СВЦЭМ!$D$34:$D$777,СВЦЭМ!$A$34:$A$777,$A121,СВЦЭМ!$B$34:$B$777,T$119)+'СЕТ СН'!$I$11+СВЦЭМ!$D$10+'СЕТ СН'!$I$6-'СЕТ СН'!$I$23</f>
        <v>1447.1857849600001</v>
      </c>
      <c r="U121" s="37">
        <f>SUMIFS(СВЦЭМ!$D$34:$D$777,СВЦЭМ!$A$34:$A$777,$A121,СВЦЭМ!$B$34:$B$777,U$119)+'СЕТ СН'!$I$11+СВЦЭМ!$D$10+'СЕТ СН'!$I$6-'СЕТ СН'!$I$23</f>
        <v>1475.7698116199999</v>
      </c>
      <c r="V121" s="37">
        <f>SUMIFS(СВЦЭМ!$D$34:$D$777,СВЦЭМ!$A$34:$A$777,$A121,СВЦЭМ!$B$34:$B$777,V$119)+'СЕТ СН'!$I$11+СВЦЭМ!$D$10+'СЕТ СН'!$I$6-'СЕТ СН'!$I$23</f>
        <v>1475.0040923900001</v>
      </c>
      <c r="W121" s="37">
        <f>SUMIFS(СВЦЭМ!$D$34:$D$777,СВЦЭМ!$A$34:$A$777,$A121,СВЦЭМ!$B$34:$B$777,W$119)+'СЕТ СН'!$I$11+СВЦЭМ!$D$10+'СЕТ СН'!$I$6-'СЕТ СН'!$I$23</f>
        <v>1542.19173344</v>
      </c>
      <c r="X121" s="37">
        <f>SUMIFS(СВЦЭМ!$D$34:$D$777,СВЦЭМ!$A$34:$A$777,$A121,СВЦЭМ!$B$34:$B$777,X$119)+'СЕТ СН'!$I$11+СВЦЭМ!$D$10+'СЕТ СН'!$I$6-'СЕТ СН'!$I$23</f>
        <v>1614.0822614399999</v>
      </c>
      <c r="Y121" s="37">
        <f>SUMIFS(СВЦЭМ!$D$34:$D$777,СВЦЭМ!$A$34:$A$777,$A121,СВЦЭМ!$B$34:$B$777,Y$119)+'СЕТ СН'!$I$11+СВЦЭМ!$D$10+'СЕТ СН'!$I$6-'СЕТ СН'!$I$23</f>
        <v>1690.6975987400001</v>
      </c>
    </row>
    <row r="122" spans="1:27" ht="15.75" x14ac:dyDescent="0.2">
      <c r="A122" s="36">
        <f t="shared" ref="A122:A150" si="3">A121+1</f>
        <v>43011</v>
      </c>
      <c r="B122" s="37">
        <f>SUMIFS(СВЦЭМ!$D$34:$D$777,СВЦЭМ!$A$34:$A$777,$A122,СВЦЭМ!$B$34:$B$777,B$119)+'СЕТ СН'!$I$11+СВЦЭМ!$D$10+'СЕТ СН'!$I$6-'СЕТ СН'!$I$23</f>
        <v>1717.6986388699997</v>
      </c>
      <c r="C122" s="37">
        <f>SUMIFS(СВЦЭМ!$D$34:$D$777,СВЦЭМ!$A$34:$A$777,$A122,СВЦЭМ!$B$34:$B$777,C$119)+'СЕТ СН'!$I$11+СВЦЭМ!$D$10+'СЕТ СН'!$I$6-'СЕТ СН'!$I$23</f>
        <v>1776.94715262</v>
      </c>
      <c r="D122" s="37">
        <f>SUMIFS(СВЦЭМ!$D$34:$D$777,СВЦЭМ!$A$34:$A$777,$A122,СВЦЭМ!$B$34:$B$777,D$119)+'СЕТ СН'!$I$11+СВЦЭМ!$D$10+'СЕТ СН'!$I$6-'СЕТ СН'!$I$23</f>
        <v>1805.2463511999999</v>
      </c>
      <c r="E122" s="37">
        <f>SUMIFS(СВЦЭМ!$D$34:$D$777,СВЦЭМ!$A$34:$A$777,$A122,СВЦЭМ!$B$34:$B$777,E$119)+'СЕТ СН'!$I$11+СВЦЭМ!$D$10+'СЕТ СН'!$I$6-'СЕТ СН'!$I$23</f>
        <v>1809.3955804100001</v>
      </c>
      <c r="F122" s="37">
        <f>SUMIFS(СВЦЭМ!$D$34:$D$777,СВЦЭМ!$A$34:$A$777,$A122,СВЦЭМ!$B$34:$B$777,F$119)+'СЕТ СН'!$I$11+СВЦЭМ!$D$10+'СЕТ СН'!$I$6-'СЕТ СН'!$I$23</f>
        <v>1807.6086101599999</v>
      </c>
      <c r="G122" s="37">
        <f>SUMIFS(СВЦЭМ!$D$34:$D$777,СВЦЭМ!$A$34:$A$777,$A122,СВЦЭМ!$B$34:$B$777,G$119)+'СЕТ СН'!$I$11+СВЦЭМ!$D$10+'СЕТ СН'!$I$6-'СЕТ СН'!$I$23</f>
        <v>1795.3434549100002</v>
      </c>
      <c r="H122" s="37">
        <f>SUMIFS(СВЦЭМ!$D$34:$D$777,СВЦЭМ!$A$34:$A$777,$A122,СВЦЭМ!$B$34:$B$777,H$119)+'СЕТ СН'!$I$11+СВЦЭМ!$D$10+'СЕТ СН'!$I$6-'СЕТ СН'!$I$23</f>
        <v>1731.3449317200002</v>
      </c>
      <c r="I122" s="37">
        <f>SUMIFS(СВЦЭМ!$D$34:$D$777,СВЦЭМ!$A$34:$A$777,$A122,СВЦЭМ!$B$34:$B$777,I$119)+'СЕТ СН'!$I$11+СВЦЭМ!$D$10+'СЕТ СН'!$I$6-'СЕТ СН'!$I$23</f>
        <v>1684.1527301199999</v>
      </c>
      <c r="J122" s="37">
        <f>SUMIFS(СВЦЭМ!$D$34:$D$777,СВЦЭМ!$A$34:$A$777,$A122,СВЦЭМ!$B$34:$B$777,J$119)+'СЕТ СН'!$I$11+СВЦЭМ!$D$10+'СЕТ СН'!$I$6-'СЕТ СН'!$I$23</f>
        <v>1641.6200985199998</v>
      </c>
      <c r="K122" s="37">
        <f>SUMIFS(СВЦЭМ!$D$34:$D$777,СВЦЭМ!$A$34:$A$777,$A122,СВЦЭМ!$B$34:$B$777,K$119)+'СЕТ СН'!$I$11+СВЦЭМ!$D$10+'СЕТ СН'!$I$6-'СЕТ СН'!$I$23</f>
        <v>1563.5356201499999</v>
      </c>
      <c r="L122" s="37">
        <f>SUMIFS(СВЦЭМ!$D$34:$D$777,СВЦЭМ!$A$34:$A$777,$A122,СВЦЭМ!$B$34:$B$777,L$119)+'СЕТ СН'!$I$11+СВЦЭМ!$D$10+'СЕТ СН'!$I$6-'СЕТ СН'!$I$23</f>
        <v>1494.7248829999999</v>
      </c>
      <c r="M122" s="37">
        <f>SUMIFS(СВЦЭМ!$D$34:$D$777,СВЦЭМ!$A$34:$A$777,$A122,СВЦЭМ!$B$34:$B$777,M$119)+'СЕТ СН'!$I$11+СВЦЭМ!$D$10+'СЕТ СН'!$I$6-'СЕТ СН'!$I$23</f>
        <v>1461.36917221</v>
      </c>
      <c r="N122" s="37">
        <f>SUMIFS(СВЦЭМ!$D$34:$D$777,СВЦЭМ!$A$34:$A$777,$A122,СВЦЭМ!$B$34:$B$777,N$119)+'СЕТ СН'!$I$11+СВЦЭМ!$D$10+'СЕТ СН'!$I$6-'СЕТ СН'!$I$23</f>
        <v>1452.7110871099999</v>
      </c>
      <c r="O122" s="37">
        <f>SUMIFS(СВЦЭМ!$D$34:$D$777,СВЦЭМ!$A$34:$A$777,$A122,СВЦЭМ!$B$34:$B$777,O$119)+'СЕТ СН'!$I$11+СВЦЭМ!$D$10+'СЕТ СН'!$I$6-'СЕТ СН'!$I$23</f>
        <v>1457.84452801</v>
      </c>
      <c r="P122" s="37">
        <f>SUMIFS(СВЦЭМ!$D$34:$D$777,СВЦЭМ!$A$34:$A$777,$A122,СВЦЭМ!$B$34:$B$777,P$119)+'СЕТ СН'!$I$11+СВЦЭМ!$D$10+'СЕТ СН'!$I$6-'СЕТ СН'!$I$23</f>
        <v>1457.61238714</v>
      </c>
      <c r="Q122" s="37">
        <f>SUMIFS(СВЦЭМ!$D$34:$D$777,СВЦЭМ!$A$34:$A$777,$A122,СВЦЭМ!$B$34:$B$777,Q$119)+'СЕТ СН'!$I$11+СВЦЭМ!$D$10+'СЕТ СН'!$I$6-'СЕТ СН'!$I$23</f>
        <v>1456.8655867799998</v>
      </c>
      <c r="R122" s="37">
        <f>SUMIFS(СВЦЭМ!$D$34:$D$777,СВЦЭМ!$A$34:$A$777,$A122,СВЦЭМ!$B$34:$B$777,R$119)+'СЕТ СН'!$I$11+СВЦЭМ!$D$10+'СЕТ СН'!$I$6-'СЕТ СН'!$I$23</f>
        <v>1456.9825047300001</v>
      </c>
      <c r="S122" s="37">
        <f>SUMIFS(СВЦЭМ!$D$34:$D$777,СВЦЭМ!$A$34:$A$777,$A122,СВЦЭМ!$B$34:$B$777,S$119)+'СЕТ СН'!$I$11+СВЦЭМ!$D$10+'СЕТ СН'!$I$6-'СЕТ СН'!$I$23</f>
        <v>1455.5224329499999</v>
      </c>
      <c r="T122" s="37">
        <f>SUMIFS(СВЦЭМ!$D$34:$D$777,СВЦЭМ!$A$34:$A$777,$A122,СВЦЭМ!$B$34:$B$777,T$119)+'СЕТ СН'!$I$11+СВЦЭМ!$D$10+'СЕТ СН'!$I$6-'СЕТ СН'!$I$23</f>
        <v>1457.1098835399998</v>
      </c>
      <c r="U122" s="37">
        <f>SUMIFS(СВЦЭМ!$D$34:$D$777,СВЦЭМ!$A$34:$A$777,$A122,СВЦЭМ!$B$34:$B$777,U$119)+'СЕТ СН'!$I$11+СВЦЭМ!$D$10+'СЕТ СН'!$I$6-'СЕТ СН'!$I$23</f>
        <v>1486.6491612899999</v>
      </c>
      <c r="V122" s="37">
        <f>SUMIFS(СВЦЭМ!$D$34:$D$777,СВЦЭМ!$A$34:$A$777,$A122,СВЦЭМ!$B$34:$B$777,V$119)+'СЕТ СН'!$I$11+СВЦЭМ!$D$10+'СЕТ СН'!$I$6-'СЕТ СН'!$I$23</f>
        <v>1481.7931777599997</v>
      </c>
      <c r="W122" s="37">
        <f>SUMIFS(СВЦЭМ!$D$34:$D$777,СВЦЭМ!$A$34:$A$777,$A122,СВЦЭМ!$B$34:$B$777,W$119)+'СЕТ СН'!$I$11+СВЦЭМ!$D$10+'СЕТ СН'!$I$6-'СЕТ СН'!$I$23</f>
        <v>1543.7305999199998</v>
      </c>
      <c r="X122" s="37">
        <f>SUMIFS(СВЦЭМ!$D$34:$D$777,СВЦЭМ!$A$34:$A$777,$A122,СВЦЭМ!$B$34:$B$777,X$119)+'СЕТ СН'!$I$11+СВЦЭМ!$D$10+'СЕТ СН'!$I$6-'СЕТ СН'!$I$23</f>
        <v>1600.55796951</v>
      </c>
      <c r="Y122" s="37">
        <f>SUMIFS(СВЦЭМ!$D$34:$D$777,СВЦЭМ!$A$34:$A$777,$A122,СВЦЭМ!$B$34:$B$777,Y$119)+'СЕТ СН'!$I$11+СВЦЭМ!$D$10+'СЕТ СН'!$I$6-'СЕТ СН'!$I$23</f>
        <v>1661.11133354</v>
      </c>
    </row>
    <row r="123" spans="1:27" ht="15.75" x14ac:dyDescent="0.2">
      <c r="A123" s="36">
        <f t="shared" si="3"/>
        <v>43012</v>
      </c>
      <c r="B123" s="37">
        <f>SUMIFS(СВЦЭМ!$D$34:$D$777,СВЦЭМ!$A$34:$A$777,$A123,СВЦЭМ!$B$34:$B$777,B$119)+'СЕТ СН'!$I$11+СВЦЭМ!$D$10+'СЕТ СН'!$I$6-'СЕТ СН'!$I$23</f>
        <v>1711.7614687400001</v>
      </c>
      <c r="C123" s="37">
        <f>SUMIFS(СВЦЭМ!$D$34:$D$777,СВЦЭМ!$A$34:$A$777,$A123,СВЦЭМ!$B$34:$B$777,C$119)+'СЕТ СН'!$I$11+СВЦЭМ!$D$10+'СЕТ СН'!$I$6-'СЕТ СН'!$I$23</f>
        <v>1739.56780394</v>
      </c>
      <c r="D123" s="37">
        <f>SUMIFS(СВЦЭМ!$D$34:$D$777,СВЦЭМ!$A$34:$A$777,$A123,СВЦЭМ!$B$34:$B$777,D$119)+'СЕТ СН'!$I$11+СВЦЭМ!$D$10+'СЕТ СН'!$I$6-'СЕТ СН'!$I$23</f>
        <v>1720.79459477</v>
      </c>
      <c r="E123" s="37">
        <f>SUMIFS(СВЦЭМ!$D$34:$D$777,СВЦЭМ!$A$34:$A$777,$A123,СВЦЭМ!$B$34:$B$777,E$119)+'СЕТ СН'!$I$11+СВЦЭМ!$D$10+'СЕТ СН'!$I$6-'СЕТ СН'!$I$23</f>
        <v>1713.9892510199998</v>
      </c>
      <c r="F123" s="37">
        <f>SUMIFS(СВЦЭМ!$D$34:$D$777,СВЦЭМ!$A$34:$A$777,$A123,СВЦЭМ!$B$34:$B$777,F$119)+'СЕТ СН'!$I$11+СВЦЭМ!$D$10+'СЕТ СН'!$I$6-'СЕТ СН'!$I$23</f>
        <v>1711.9572123099997</v>
      </c>
      <c r="G123" s="37">
        <f>SUMIFS(СВЦЭМ!$D$34:$D$777,СВЦЭМ!$A$34:$A$777,$A123,СВЦЭМ!$B$34:$B$777,G$119)+'СЕТ СН'!$I$11+СВЦЭМ!$D$10+'СЕТ СН'!$I$6-'СЕТ СН'!$I$23</f>
        <v>1726.57710494</v>
      </c>
      <c r="H123" s="37">
        <f>SUMIFS(СВЦЭМ!$D$34:$D$777,СВЦЭМ!$A$34:$A$777,$A123,СВЦЭМ!$B$34:$B$777,H$119)+'СЕТ СН'!$I$11+СВЦЭМ!$D$10+'СЕТ СН'!$I$6-'СЕТ СН'!$I$23</f>
        <v>1763.4098890699997</v>
      </c>
      <c r="I123" s="37">
        <f>SUMIFS(СВЦЭМ!$D$34:$D$777,СВЦЭМ!$A$34:$A$777,$A123,СВЦЭМ!$B$34:$B$777,I$119)+'СЕТ СН'!$I$11+СВЦЭМ!$D$10+'СЕТ СН'!$I$6-'СЕТ СН'!$I$23</f>
        <v>1737.5950336000001</v>
      </c>
      <c r="J123" s="37">
        <f>SUMIFS(СВЦЭМ!$D$34:$D$777,СВЦЭМ!$A$34:$A$777,$A123,СВЦЭМ!$B$34:$B$777,J$119)+'СЕТ СН'!$I$11+СВЦЭМ!$D$10+'СЕТ СН'!$I$6-'СЕТ СН'!$I$23</f>
        <v>1684.6503877999999</v>
      </c>
      <c r="K123" s="37">
        <f>SUMIFS(СВЦЭМ!$D$34:$D$777,СВЦЭМ!$A$34:$A$777,$A123,СВЦЭМ!$B$34:$B$777,K$119)+'СЕТ СН'!$I$11+СВЦЭМ!$D$10+'СЕТ СН'!$I$6-'СЕТ СН'!$I$23</f>
        <v>1577.1480062800001</v>
      </c>
      <c r="L123" s="37">
        <f>SUMIFS(СВЦЭМ!$D$34:$D$777,СВЦЭМ!$A$34:$A$777,$A123,СВЦЭМ!$B$34:$B$777,L$119)+'СЕТ СН'!$I$11+СВЦЭМ!$D$10+'СЕТ СН'!$I$6-'СЕТ СН'!$I$23</f>
        <v>1475.3257822099999</v>
      </c>
      <c r="M123" s="37">
        <f>SUMIFS(СВЦЭМ!$D$34:$D$777,СВЦЭМ!$A$34:$A$777,$A123,СВЦЭМ!$B$34:$B$777,M$119)+'СЕТ СН'!$I$11+СВЦЭМ!$D$10+'СЕТ СН'!$I$6-'СЕТ СН'!$I$23</f>
        <v>1450.47389509</v>
      </c>
      <c r="N123" s="37">
        <f>SUMIFS(СВЦЭМ!$D$34:$D$777,СВЦЭМ!$A$34:$A$777,$A123,СВЦЭМ!$B$34:$B$777,N$119)+'СЕТ СН'!$I$11+СВЦЭМ!$D$10+'СЕТ СН'!$I$6-'СЕТ СН'!$I$23</f>
        <v>1443.53799914</v>
      </c>
      <c r="O123" s="37">
        <f>SUMIFS(СВЦЭМ!$D$34:$D$777,СВЦЭМ!$A$34:$A$777,$A123,СВЦЭМ!$B$34:$B$777,O$119)+'СЕТ СН'!$I$11+СВЦЭМ!$D$10+'СЕТ СН'!$I$6-'СЕТ СН'!$I$23</f>
        <v>1446.8087824099998</v>
      </c>
      <c r="P123" s="37">
        <f>SUMIFS(СВЦЭМ!$D$34:$D$777,СВЦЭМ!$A$34:$A$777,$A123,СВЦЭМ!$B$34:$B$777,P$119)+'СЕТ СН'!$I$11+СВЦЭМ!$D$10+'СЕТ СН'!$I$6-'СЕТ СН'!$I$23</f>
        <v>1444.57005923</v>
      </c>
      <c r="Q123" s="37">
        <f>SUMIFS(СВЦЭМ!$D$34:$D$777,СВЦЭМ!$A$34:$A$777,$A123,СВЦЭМ!$B$34:$B$777,Q$119)+'СЕТ СН'!$I$11+СВЦЭМ!$D$10+'СЕТ СН'!$I$6-'СЕТ СН'!$I$23</f>
        <v>1445.2377527200001</v>
      </c>
      <c r="R123" s="37">
        <f>SUMIFS(СВЦЭМ!$D$34:$D$777,СВЦЭМ!$A$34:$A$777,$A123,СВЦЭМ!$B$34:$B$777,R$119)+'СЕТ СН'!$I$11+СВЦЭМ!$D$10+'СЕТ СН'!$I$6-'СЕТ СН'!$I$23</f>
        <v>1455.9492456399998</v>
      </c>
      <c r="S123" s="37">
        <f>SUMIFS(СВЦЭМ!$D$34:$D$777,СВЦЭМ!$A$34:$A$777,$A123,СВЦЭМ!$B$34:$B$777,S$119)+'СЕТ СН'!$I$11+СВЦЭМ!$D$10+'СЕТ СН'!$I$6-'СЕТ СН'!$I$23</f>
        <v>1465.9692001999999</v>
      </c>
      <c r="T123" s="37">
        <f>SUMIFS(СВЦЭМ!$D$34:$D$777,СВЦЭМ!$A$34:$A$777,$A123,СВЦЭМ!$B$34:$B$777,T$119)+'СЕТ СН'!$I$11+СВЦЭМ!$D$10+'СЕТ СН'!$I$6-'СЕТ СН'!$I$23</f>
        <v>1472.5786172999997</v>
      </c>
      <c r="U123" s="37">
        <f>SUMIFS(СВЦЭМ!$D$34:$D$777,СВЦЭМ!$A$34:$A$777,$A123,СВЦЭМ!$B$34:$B$777,U$119)+'СЕТ СН'!$I$11+СВЦЭМ!$D$10+'СЕТ СН'!$I$6-'СЕТ СН'!$I$23</f>
        <v>1497.8505324099997</v>
      </c>
      <c r="V123" s="37">
        <f>SUMIFS(СВЦЭМ!$D$34:$D$777,СВЦЭМ!$A$34:$A$777,$A123,СВЦЭМ!$B$34:$B$777,V$119)+'СЕТ СН'!$I$11+СВЦЭМ!$D$10+'СЕТ СН'!$I$6-'СЕТ СН'!$I$23</f>
        <v>1522.7536127499998</v>
      </c>
      <c r="W123" s="37">
        <f>SUMIFS(СВЦЭМ!$D$34:$D$777,СВЦЭМ!$A$34:$A$777,$A123,СВЦЭМ!$B$34:$B$777,W$119)+'СЕТ СН'!$I$11+СВЦЭМ!$D$10+'СЕТ СН'!$I$6-'СЕТ СН'!$I$23</f>
        <v>1541.5458288700002</v>
      </c>
      <c r="X123" s="37">
        <f>SUMIFS(СВЦЭМ!$D$34:$D$777,СВЦЭМ!$A$34:$A$777,$A123,СВЦЭМ!$B$34:$B$777,X$119)+'СЕТ СН'!$I$11+СВЦЭМ!$D$10+'СЕТ СН'!$I$6-'СЕТ СН'!$I$23</f>
        <v>1622.6747301599999</v>
      </c>
      <c r="Y123" s="37">
        <f>SUMIFS(СВЦЭМ!$D$34:$D$777,СВЦЭМ!$A$34:$A$777,$A123,СВЦЭМ!$B$34:$B$777,Y$119)+'СЕТ СН'!$I$11+СВЦЭМ!$D$10+'СЕТ СН'!$I$6-'СЕТ СН'!$I$23</f>
        <v>1748.8329010399998</v>
      </c>
    </row>
    <row r="124" spans="1:27" ht="15.75" x14ac:dyDescent="0.2">
      <c r="A124" s="36">
        <f t="shared" si="3"/>
        <v>43013</v>
      </c>
      <c r="B124" s="37">
        <f>SUMIFS(СВЦЭМ!$D$34:$D$777,СВЦЭМ!$A$34:$A$777,$A124,СВЦЭМ!$B$34:$B$777,B$119)+'СЕТ СН'!$I$11+СВЦЭМ!$D$10+'СЕТ СН'!$I$6-'СЕТ СН'!$I$23</f>
        <v>1739.4192974500002</v>
      </c>
      <c r="C124" s="37">
        <f>SUMIFS(СВЦЭМ!$D$34:$D$777,СВЦЭМ!$A$34:$A$777,$A124,СВЦЭМ!$B$34:$B$777,C$119)+'СЕТ СН'!$I$11+СВЦЭМ!$D$10+'СЕТ СН'!$I$6-'СЕТ СН'!$I$23</f>
        <v>1763.1403374699998</v>
      </c>
      <c r="D124" s="37">
        <f>SUMIFS(СВЦЭМ!$D$34:$D$777,СВЦЭМ!$A$34:$A$777,$A124,СВЦЭМ!$B$34:$B$777,D$119)+'СЕТ СН'!$I$11+СВЦЭМ!$D$10+'СЕТ СН'!$I$6-'СЕТ СН'!$I$23</f>
        <v>1743.9572375399998</v>
      </c>
      <c r="E124" s="37">
        <f>SUMIFS(СВЦЭМ!$D$34:$D$777,СВЦЭМ!$A$34:$A$777,$A124,СВЦЭМ!$B$34:$B$777,E$119)+'СЕТ СН'!$I$11+СВЦЭМ!$D$10+'СЕТ СН'!$I$6-'СЕТ СН'!$I$23</f>
        <v>1737.3371935099999</v>
      </c>
      <c r="F124" s="37">
        <f>SUMIFS(СВЦЭМ!$D$34:$D$777,СВЦЭМ!$A$34:$A$777,$A124,СВЦЭМ!$B$34:$B$777,F$119)+'СЕТ СН'!$I$11+СВЦЭМ!$D$10+'СЕТ СН'!$I$6-'СЕТ СН'!$I$23</f>
        <v>1735.2356088900001</v>
      </c>
      <c r="G124" s="37">
        <f>SUMIFS(СВЦЭМ!$D$34:$D$777,СВЦЭМ!$A$34:$A$777,$A124,СВЦЭМ!$B$34:$B$777,G$119)+'СЕТ СН'!$I$11+СВЦЭМ!$D$10+'СЕТ СН'!$I$6-'СЕТ СН'!$I$23</f>
        <v>1768.28925622</v>
      </c>
      <c r="H124" s="37">
        <f>SUMIFS(СВЦЭМ!$D$34:$D$777,СВЦЭМ!$A$34:$A$777,$A124,СВЦЭМ!$B$34:$B$777,H$119)+'СЕТ СН'!$I$11+СВЦЭМ!$D$10+'СЕТ СН'!$I$6-'СЕТ СН'!$I$23</f>
        <v>1758.7863928100001</v>
      </c>
      <c r="I124" s="37">
        <f>SUMIFS(СВЦЭМ!$D$34:$D$777,СВЦЭМ!$A$34:$A$777,$A124,СВЦЭМ!$B$34:$B$777,I$119)+'СЕТ СН'!$I$11+СВЦЭМ!$D$10+'СЕТ СН'!$I$6-'СЕТ СН'!$I$23</f>
        <v>1707.7720199400001</v>
      </c>
      <c r="J124" s="37">
        <f>SUMIFS(СВЦЭМ!$D$34:$D$777,СВЦЭМ!$A$34:$A$777,$A124,СВЦЭМ!$B$34:$B$777,J$119)+'СЕТ СН'!$I$11+СВЦЭМ!$D$10+'СЕТ СН'!$I$6-'СЕТ СН'!$I$23</f>
        <v>1637.8121287099998</v>
      </c>
      <c r="K124" s="37">
        <f>SUMIFS(СВЦЭМ!$D$34:$D$777,СВЦЭМ!$A$34:$A$777,$A124,СВЦЭМ!$B$34:$B$777,K$119)+'СЕТ СН'!$I$11+СВЦЭМ!$D$10+'СЕТ СН'!$I$6-'СЕТ СН'!$I$23</f>
        <v>1620.0185463399998</v>
      </c>
      <c r="L124" s="37">
        <f>SUMIFS(СВЦЭМ!$D$34:$D$777,СВЦЭМ!$A$34:$A$777,$A124,СВЦЭМ!$B$34:$B$777,L$119)+'СЕТ СН'!$I$11+СВЦЭМ!$D$10+'СЕТ СН'!$I$6-'СЕТ СН'!$I$23</f>
        <v>1564.5082023200002</v>
      </c>
      <c r="M124" s="37">
        <f>SUMIFS(СВЦЭМ!$D$34:$D$777,СВЦЭМ!$A$34:$A$777,$A124,СВЦЭМ!$B$34:$B$777,M$119)+'СЕТ СН'!$I$11+СВЦЭМ!$D$10+'СЕТ СН'!$I$6-'СЕТ СН'!$I$23</f>
        <v>1530.2790522800001</v>
      </c>
      <c r="N124" s="37">
        <f>SUMIFS(СВЦЭМ!$D$34:$D$777,СВЦЭМ!$A$34:$A$777,$A124,СВЦЭМ!$B$34:$B$777,N$119)+'СЕТ СН'!$I$11+СВЦЭМ!$D$10+'СЕТ СН'!$I$6-'СЕТ СН'!$I$23</f>
        <v>1520.0660244400001</v>
      </c>
      <c r="O124" s="37">
        <f>SUMIFS(СВЦЭМ!$D$34:$D$777,СВЦЭМ!$A$34:$A$777,$A124,СВЦЭМ!$B$34:$B$777,O$119)+'СЕТ СН'!$I$11+СВЦЭМ!$D$10+'СЕТ СН'!$I$6-'СЕТ СН'!$I$23</f>
        <v>1523.23561707</v>
      </c>
      <c r="P124" s="37">
        <f>SUMIFS(СВЦЭМ!$D$34:$D$777,СВЦЭМ!$A$34:$A$777,$A124,СВЦЭМ!$B$34:$B$777,P$119)+'СЕТ СН'!$I$11+СВЦЭМ!$D$10+'СЕТ СН'!$I$6-'СЕТ СН'!$I$23</f>
        <v>1525.4257859600002</v>
      </c>
      <c r="Q124" s="37">
        <f>SUMIFS(СВЦЭМ!$D$34:$D$777,СВЦЭМ!$A$34:$A$777,$A124,СВЦЭМ!$B$34:$B$777,Q$119)+'СЕТ СН'!$I$11+СВЦЭМ!$D$10+'СЕТ СН'!$I$6-'СЕТ СН'!$I$23</f>
        <v>1524.0804925699999</v>
      </c>
      <c r="R124" s="37">
        <f>SUMIFS(СВЦЭМ!$D$34:$D$777,СВЦЭМ!$A$34:$A$777,$A124,СВЦЭМ!$B$34:$B$777,R$119)+'СЕТ СН'!$I$11+СВЦЭМ!$D$10+'СЕТ СН'!$I$6-'СЕТ СН'!$I$23</f>
        <v>1504.8747776800001</v>
      </c>
      <c r="S124" s="37">
        <f>SUMIFS(СВЦЭМ!$D$34:$D$777,СВЦЭМ!$A$34:$A$777,$A124,СВЦЭМ!$B$34:$B$777,S$119)+'СЕТ СН'!$I$11+СВЦЭМ!$D$10+'СЕТ СН'!$I$6-'СЕТ СН'!$I$23</f>
        <v>1463.1110200600001</v>
      </c>
      <c r="T124" s="37">
        <f>SUMIFS(СВЦЭМ!$D$34:$D$777,СВЦЭМ!$A$34:$A$777,$A124,СВЦЭМ!$B$34:$B$777,T$119)+'СЕТ СН'!$I$11+СВЦЭМ!$D$10+'СЕТ СН'!$I$6-'СЕТ СН'!$I$23</f>
        <v>1450.4799718899999</v>
      </c>
      <c r="U124" s="37">
        <f>SUMIFS(СВЦЭМ!$D$34:$D$777,СВЦЭМ!$A$34:$A$777,$A124,СВЦЭМ!$B$34:$B$777,U$119)+'СЕТ СН'!$I$11+СВЦЭМ!$D$10+'СЕТ СН'!$I$6-'СЕТ СН'!$I$23</f>
        <v>1440.6638404800001</v>
      </c>
      <c r="V124" s="37">
        <f>SUMIFS(СВЦЭМ!$D$34:$D$777,СВЦЭМ!$A$34:$A$777,$A124,СВЦЭМ!$B$34:$B$777,V$119)+'СЕТ СН'!$I$11+СВЦЭМ!$D$10+'СЕТ СН'!$I$6-'СЕТ СН'!$I$23</f>
        <v>1482.3880733699998</v>
      </c>
      <c r="W124" s="37">
        <f>SUMIFS(СВЦЭМ!$D$34:$D$777,СВЦЭМ!$A$34:$A$777,$A124,СВЦЭМ!$B$34:$B$777,W$119)+'СЕТ СН'!$I$11+СВЦЭМ!$D$10+'СЕТ СН'!$I$6-'СЕТ СН'!$I$23</f>
        <v>1530.7763757799999</v>
      </c>
      <c r="X124" s="37">
        <f>SUMIFS(СВЦЭМ!$D$34:$D$777,СВЦЭМ!$A$34:$A$777,$A124,СВЦЭМ!$B$34:$B$777,X$119)+'СЕТ СН'!$I$11+СВЦЭМ!$D$10+'СЕТ СН'!$I$6-'СЕТ СН'!$I$23</f>
        <v>1645.2985917400001</v>
      </c>
      <c r="Y124" s="37">
        <f>SUMIFS(СВЦЭМ!$D$34:$D$777,СВЦЭМ!$A$34:$A$777,$A124,СВЦЭМ!$B$34:$B$777,Y$119)+'СЕТ СН'!$I$11+СВЦЭМ!$D$10+'СЕТ СН'!$I$6-'СЕТ СН'!$I$23</f>
        <v>1710.9759805799999</v>
      </c>
    </row>
    <row r="125" spans="1:27" ht="15.75" x14ac:dyDescent="0.2">
      <c r="A125" s="36">
        <f t="shared" si="3"/>
        <v>43014</v>
      </c>
      <c r="B125" s="37">
        <f>SUMIFS(СВЦЭМ!$D$34:$D$777,СВЦЭМ!$A$34:$A$777,$A125,СВЦЭМ!$B$34:$B$777,B$119)+'СЕТ СН'!$I$11+СВЦЭМ!$D$10+'СЕТ СН'!$I$6-'СЕТ СН'!$I$23</f>
        <v>1750.6333633200002</v>
      </c>
      <c r="C125" s="37">
        <f>SUMIFS(СВЦЭМ!$D$34:$D$777,СВЦЭМ!$A$34:$A$777,$A125,СВЦЭМ!$B$34:$B$777,C$119)+'СЕТ СН'!$I$11+СВЦЭМ!$D$10+'СЕТ СН'!$I$6-'СЕТ СН'!$I$23</f>
        <v>1800.8969828300001</v>
      </c>
      <c r="D125" s="37">
        <f>SUMIFS(СВЦЭМ!$D$34:$D$777,СВЦЭМ!$A$34:$A$777,$A125,СВЦЭМ!$B$34:$B$777,D$119)+'СЕТ СН'!$I$11+СВЦЭМ!$D$10+'СЕТ СН'!$I$6-'СЕТ СН'!$I$23</f>
        <v>1829.1699549300001</v>
      </c>
      <c r="E125" s="37">
        <f>SUMIFS(СВЦЭМ!$D$34:$D$777,СВЦЭМ!$A$34:$A$777,$A125,СВЦЭМ!$B$34:$B$777,E$119)+'СЕТ СН'!$I$11+СВЦЭМ!$D$10+'СЕТ СН'!$I$6-'СЕТ СН'!$I$23</f>
        <v>1842.5111238099998</v>
      </c>
      <c r="F125" s="37">
        <f>SUMIFS(СВЦЭМ!$D$34:$D$777,СВЦЭМ!$A$34:$A$777,$A125,СВЦЭМ!$B$34:$B$777,F$119)+'СЕТ СН'!$I$11+СВЦЭМ!$D$10+'СЕТ СН'!$I$6-'СЕТ СН'!$I$23</f>
        <v>1845.2179549399998</v>
      </c>
      <c r="G125" s="37">
        <f>SUMIFS(СВЦЭМ!$D$34:$D$777,СВЦЭМ!$A$34:$A$777,$A125,СВЦЭМ!$B$34:$B$777,G$119)+'СЕТ СН'!$I$11+СВЦЭМ!$D$10+'СЕТ СН'!$I$6-'СЕТ СН'!$I$23</f>
        <v>1821.1740956899998</v>
      </c>
      <c r="H125" s="37">
        <f>SUMIFS(СВЦЭМ!$D$34:$D$777,СВЦЭМ!$A$34:$A$777,$A125,СВЦЭМ!$B$34:$B$777,H$119)+'СЕТ СН'!$I$11+СВЦЭМ!$D$10+'СЕТ СН'!$I$6-'СЕТ СН'!$I$23</f>
        <v>1769.2523114400001</v>
      </c>
      <c r="I125" s="37">
        <f>SUMIFS(СВЦЭМ!$D$34:$D$777,СВЦЭМ!$A$34:$A$777,$A125,СВЦЭМ!$B$34:$B$777,I$119)+'СЕТ СН'!$I$11+СВЦЭМ!$D$10+'СЕТ СН'!$I$6-'СЕТ СН'!$I$23</f>
        <v>1747.0822714000001</v>
      </c>
      <c r="J125" s="37">
        <f>SUMIFS(СВЦЭМ!$D$34:$D$777,СВЦЭМ!$A$34:$A$777,$A125,СВЦЭМ!$B$34:$B$777,J$119)+'СЕТ СН'!$I$11+СВЦЭМ!$D$10+'СЕТ СН'!$I$6-'СЕТ СН'!$I$23</f>
        <v>1657.3037242800001</v>
      </c>
      <c r="K125" s="37">
        <f>SUMIFS(СВЦЭМ!$D$34:$D$777,СВЦЭМ!$A$34:$A$777,$A125,СВЦЭМ!$B$34:$B$777,K$119)+'СЕТ СН'!$I$11+СВЦЭМ!$D$10+'СЕТ СН'!$I$6-'СЕТ СН'!$I$23</f>
        <v>1568.9560816100002</v>
      </c>
      <c r="L125" s="37">
        <f>SUMIFS(СВЦЭМ!$D$34:$D$777,СВЦЭМ!$A$34:$A$777,$A125,СВЦЭМ!$B$34:$B$777,L$119)+'СЕТ СН'!$I$11+СВЦЭМ!$D$10+'СЕТ СН'!$I$6-'СЕТ СН'!$I$23</f>
        <v>1470.7233559299998</v>
      </c>
      <c r="M125" s="37">
        <f>SUMIFS(СВЦЭМ!$D$34:$D$777,СВЦЭМ!$A$34:$A$777,$A125,СВЦЭМ!$B$34:$B$777,M$119)+'СЕТ СН'!$I$11+СВЦЭМ!$D$10+'СЕТ СН'!$I$6-'СЕТ СН'!$I$23</f>
        <v>1424.1233449399999</v>
      </c>
      <c r="N125" s="37">
        <f>SUMIFS(СВЦЭМ!$D$34:$D$777,СВЦЭМ!$A$34:$A$777,$A125,СВЦЭМ!$B$34:$B$777,N$119)+'СЕТ СН'!$I$11+СВЦЭМ!$D$10+'СЕТ СН'!$I$6-'СЕТ СН'!$I$23</f>
        <v>1389.3124191699999</v>
      </c>
      <c r="O125" s="37">
        <f>SUMIFS(СВЦЭМ!$D$34:$D$777,СВЦЭМ!$A$34:$A$777,$A125,СВЦЭМ!$B$34:$B$777,O$119)+'СЕТ СН'!$I$11+СВЦЭМ!$D$10+'СЕТ СН'!$I$6-'СЕТ СН'!$I$23</f>
        <v>1390.09923667</v>
      </c>
      <c r="P125" s="37">
        <f>SUMIFS(СВЦЭМ!$D$34:$D$777,СВЦЭМ!$A$34:$A$777,$A125,СВЦЭМ!$B$34:$B$777,P$119)+'СЕТ СН'!$I$11+СВЦЭМ!$D$10+'СЕТ СН'!$I$6-'СЕТ СН'!$I$23</f>
        <v>1386.1478134399999</v>
      </c>
      <c r="Q125" s="37">
        <f>SUMIFS(СВЦЭМ!$D$34:$D$777,СВЦЭМ!$A$34:$A$777,$A125,СВЦЭМ!$B$34:$B$777,Q$119)+'СЕТ СН'!$I$11+СВЦЭМ!$D$10+'СЕТ СН'!$I$6-'СЕТ СН'!$I$23</f>
        <v>1438.12731186</v>
      </c>
      <c r="R125" s="37">
        <f>SUMIFS(СВЦЭМ!$D$34:$D$777,СВЦЭМ!$A$34:$A$777,$A125,СВЦЭМ!$B$34:$B$777,R$119)+'СЕТ СН'!$I$11+СВЦЭМ!$D$10+'СЕТ СН'!$I$6-'СЕТ СН'!$I$23</f>
        <v>1483.0110259600001</v>
      </c>
      <c r="S125" s="37">
        <f>SUMIFS(СВЦЭМ!$D$34:$D$777,СВЦЭМ!$A$34:$A$777,$A125,СВЦЭМ!$B$34:$B$777,S$119)+'СЕТ СН'!$I$11+СВЦЭМ!$D$10+'СЕТ СН'!$I$6-'СЕТ СН'!$I$23</f>
        <v>1478.32554235</v>
      </c>
      <c r="T125" s="37">
        <f>SUMIFS(СВЦЭМ!$D$34:$D$777,СВЦЭМ!$A$34:$A$777,$A125,СВЦЭМ!$B$34:$B$777,T$119)+'СЕТ СН'!$I$11+СВЦЭМ!$D$10+'СЕТ СН'!$I$6-'СЕТ СН'!$I$23</f>
        <v>1465.214084</v>
      </c>
      <c r="U125" s="37">
        <f>SUMIFS(СВЦЭМ!$D$34:$D$777,СВЦЭМ!$A$34:$A$777,$A125,СВЦЭМ!$B$34:$B$777,U$119)+'СЕТ СН'!$I$11+СВЦЭМ!$D$10+'СЕТ СН'!$I$6-'СЕТ СН'!$I$23</f>
        <v>1414.2931395000001</v>
      </c>
      <c r="V125" s="37">
        <f>SUMIFS(СВЦЭМ!$D$34:$D$777,СВЦЭМ!$A$34:$A$777,$A125,СВЦЭМ!$B$34:$B$777,V$119)+'СЕТ СН'!$I$11+СВЦЭМ!$D$10+'СЕТ СН'!$I$6-'СЕТ СН'!$I$23</f>
        <v>1445.2153078000001</v>
      </c>
      <c r="W125" s="37">
        <f>SUMIFS(СВЦЭМ!$D$34:$D$777,СВЦЭМ!$A$34:$A$777,$A125,СВЦЭМ!$B$34:$B$777,W$119)+'СЕТ СН'!$I$11+СВЦЭМ!$D$10+'СЕТ СН'!$I$6-'СЕТ СН'!$I$23</f>
        <v>1537.72488892</v>
      </c>
      <c r="X125" s="37">
        <f>SUMIFS(СВЦЭМ!$D$34:$D$777,СВЦЭМ!$A$34:$A$777,$A125,СВЦЭМ!$B$34:$B$777,X$119)+'СЕТ СН'!$I$11+СВЦЭМ!$D$10+'СЕТ СН'!$I$6-'СЕТ СН'!$I$23</f>
        <v>1650.9231395100001</v>
      </c>
      <c r="Y125" s="37">
        <f>SUMIFS(СВЦЭМ!$D$34:$D$777,СВЦЭМ!$A$34:$A$777,$A125,СВЦЭМ!$B$34:$B$777,Y$119)+'СЕТ СН'!$I$11+СВЦЭМ!$D$10+'СЕТ СН'!$I$6-'СЕТ СН'!$I$23</f>
        <v>1748.39952928</v>
      </c>
    </row>
    <row r="126" spans="1:27" ht="15.75" x14ac:dyDescent="0.2">
      <c r="A126" s="36">
        <f t="shared" si="3"/>
        <v>43015</v>
      </c>
      <c r="B126" s="37">
        <f>SUMIFS(СВЦЭМ!$D$34:$D$777,СВЦЭМ!$A$34:$A$777,$A126,СВЦЭМ!$B$34:$B$777,B$119)+'СЕТ СН'!$I$11+СВЦЭМ!$D$10+'СЕТ СН'!$I$6-'СЕТ СН'!$I$23</f>
        <v>1695.9935895200001</v>
      </c>
      <c r="C126" s="37">
        <f>SUMIFS(СВЦЭМ!$D$34:$D$777,СВЦЭМ!$A$34:$A$777,$A126,СВЦЭМ!$B$34:$B$777,C$119)+'СЕТ СН'!$I$11+СВЦЭМ!$D$10+'СЕТ СН'!$I$6-'СЕТ СН'!$I$23</f>
        <v>1749.2047113499998</v>
      </c>
      <c r="D126" s="37">
        <f>SUMIFS(СВЦЭМ!$D$34:$D$777,СВЦЭМ!$A$34:$A$777,$A126,СВЦЭМ!$B$34:$B$777,D$119)+'СЕТ СН'!$I$11+СВЦЭМ!$D$10+'СЕТ СН'!$I$6-'СЕТ СН'!$I$23</f>
        <v>1772.87176516</v>
      </c>
      <c r="E126" s="37">
        <f>SUMIFS(СВЦЭМ!$D$34:$D$777,СВЦЭМ!$A$34:$A$777,$A126,СВЦЭМ!$B$34:$B$777,E$119)+'СЕТ СН'!$I$11+СВЦЭМ!$D$10+'СЕТ СН'!$I$6-'СЕТ СН'!$I$23</f>
        <v>1786.4126174900002</v>
      </c>
      <c r="F126" s="37">
        <f>SUMIFS(СВЦЭМ!$D$34:$D$777,СВЦЭМ!$A$34:$A$777,$A126,СВЦЭМ!$B$34:$B$777,F$119)+'СЕТ СН'!$I$11+СВЦЭМ!$D$10+'СЕТ СН'!$I$6-'СЕТ СН'!$I$23</f>
        <v>1786.5078464899998</v>
      </c>
      <c r="G126" s="37">
        <f>SUMIFS(СВЦЭМ!$D$34:$D$777,СВЦЭМ!$A$34:$A$777,$A126,СВЦЭМ!$B$34:$B$777,G$119)+'СЕТ СН'!$I$11+СВЦЭМ!$D$10+'СЕТ СН'!$I$6-'СЕТ СН'!$I$23</f>
        <v>1779.1229659099999</v>
      </c>
      <c r="H126" s="37">
        <f>SUMIFS(СВЦЭМ!$D$34:$D$777,СВЦЭМ!$A$34:$A$777,$A126,СВЦЭМ!$B$34:$B$777,H$119)+'СЕТ СН'!$I$11+СВЦЭМ!$D$10+'СЕТ СН'!$I$6-'СЕТ СН'!$I$23</f>
        <v>1746.2907083199998</v>
      </c>
      <c r="I126" s="37">
        <f>SUMIFS(СВЦЭМ!$D$34:$D$777,СВЦЭМ!$A$34:$A$777,$A126,СВЦЭМ!$B$34:$B$777,I$119)+'СЕТ СН'!$I$11+СВЦЭМ!$D$10+'СЕТ СН'!$I$6-'СЕТ СН'!$I$23</f>
        <v>1667.1669493300001</v>
      </c>
      <c r="J126" s="37">
        <f>SUMIFS(СВЦЭМ!$D$34:$D$777,СВЦЭМ!$A$34:$A$777,$A126,СВЦЭМ!$B$34:$B$777,J$119)+'СЕТ СН'!$I$11+СВЦЭМ!$D$10+'СЕТ СН'!$I$6-'СЕТ СН'!$I$23</f>
        <v>1565.7319058799999</v>
      </c>
      <c r="K126" s="37">
        <f>SUMIFS(СВЦЭМ!$D$34:$D$777,СВЦЭМ!$A$34:$A$777,$A126,СВЦЭМ!$B$34:$B$777,K$119)+'СЕТ СН'!$I$11+СВЦЭМ!$D$10+'СЕТ СН'!$I$6-'СЕТ СН'!$I$23</f>
        <v>1489.7141236100001</v>
      </c>
      <c r="L126" s="37">
        <f>SUMIFS(СВЦЭМ!$D$34:$D$777,СВЦЭМ!$A$34:$A$777,$A126,СВЦЭМ!$B$34:$B$777,L$119)+'СЕТ СН'!$I$11+СВЦЭМ!$D$10+'СЕТ СН'!$I$6-'СЕТ СН'!$I$23</f>
        <v>1484.1150210300002</v>
      </c>
      <c r="M126" s="37">
        <f>SUMIFS(СВЦЭМ!$D$34:$D$777,СВЦЭМ!$A$34:$A$777,$A126,СВЦЭМ!$B$34:$B$777,M$119)+'СЕТ СН'!$I$11+СВЦЭМ!$D$10+'СЕТ СН'!$I$6-'СЕТ СН'!$I$23</f>
        <v>1483.6408605299998</v>
      </c>
      <c r="N126" s="37">
        <f>SUMIFS(СВЦЭМ!$D$34:$D$777,СВЦЭМ!$A$34:$A$777,$A126,СВЦЭМ!$B$34:$B$777,N$119)+'СЕТ СН'!$I$11+СВЦЭМ!$D$10+'СЕТ СН'!$I$6-'СЕТ СН'!$I$23</f>
        <v>1472.2124272299998</v>
      </c>
      <c r="O126" s="37">
        <f>SUMIFS(СВЦЭМ!$D$34:$D$777,СВЦЭМ!$A$34:$A$777,$A126,СВЦЭМ!$B$34:$B$777,O$119)+'СЕТ СН'!$I$11+СВЦЭМ!$D$10+'СЕТ СН'!$I$6-'СЕТ СН'!$I$23</f>
        <v>1466.08251152</v>
      </c>
      <c r="P126" s="37">
        <f>SUMIFS(СВЦЭМ!$D$34:$D$777,СВЦЭМ!$A$34:$A$777,$A126,СВЦЭМ!$B$34:$B$777,P$119)+'СЕТ СН'!$I$11+СВЦЭМ!$D$10+'СЕТ СН'!$I$6-'СЕТ СН'!$I$23</f>
        <v>1485.2205121500001</v>
      </c>
      <c r="Q126" s="37">
        <f>SUMIFS(СВЦЭМ!$D$34:$D$777,СВЦЭМ!$A$34:$A$777,$A126,СВЦЭМ!$B$34:$B$777,Q$119)+'СЕТ СН'!$I$11+СВЦЭМ!$D$10+'СЕТ СН'!$I$6-'СЕТ СН'!$I$23</f>
        <v>1486.9899178199998</v>
      </c>
      <c r="R126" s="37">
        <f>SUMIFS(СВЦЭМ!$D$34:$D$777,СВЦЭМ!$A$34:$A$777,$A126,СВЦЭМ!$B$34:$B$777,R$119)+'СЕТ СН'!$I$11+СВЦЭМ!$D$10+'СЕТ СН'!$I$6-'СЕТ СН'!$I$23</f>
        <v>1482.69012122</v>
      </c>
      <c r="S126" s="37">
        <f>SUMIFS(СВЦЭМ!$D$34:$D$777,СВЦЭМ!$A$34:$A$777,$A126,СВЦЭМ!$B$34:$B$777,S$119)+'СЕТ СН'!$I$11+СВЦЭМ!$D$10+'СЕТ СН'!$I$6-'СЕТ СН'!$I$23</f>
        <v>1463.7877840199999</v>
      </c>
      <c r="T126" s="37">
        <f>SUMIFS(СВЦЭМ!$D$34:$D$777,СВЦЭМ!$A$34:$A$777,$A126,СВЦЭМ!$B$34:$B$777,T$119)+'СЕТ СН'!$I$11+СВЦЭМ!$D$10+'СЕТ СН'!$I$6-'СЕТ СН'!$I$23</f>
        <v>1470.4275978000001</v>
      </c>
      <c r="U126" s="37">
        <f>SUMIFS(СВЦЭМ!$D$34:$D$777,СВЦЭМ!$A$34:$A$777,$A126,СВЦЭМ!$B$34:$B$777,U$119)+'СЕТ СН'!$I$11+СВЦЭМ!$D$10+'СЕТ СН'!$I$6-'СЕТ СН'!$I$23</f>
        <v>1518.2173965000002</v>
      </c>
      <c r="V126" s="37">
        <f>SUMIFS(СВЦЭМ!$D$34:$D$777,СВЦЭМ!$A$34:$A$777,$A126,СВЦЭМ!$B$34:$B$777,V$119)+'СЕТ СН'!$I$11+СВЦЭМ!$D$10+'СЕТ СН'!$I$6-'СЕТ СН'!$I$23</f>
        <v>1504.23287407</v>
      </c>
      <c r="W126" s="37">
        <f>SUMIFS(СВЦЭМ!$D$34:$D$777,СВЦЭМ!$A$34:$A$777,$A126,СВЦЭМ!$B$34:$B$777,W$119)+'СЕТ СН'!$I$11+СВЦЭМ!$D$10+'СЕТ СН'!$I$6-'СЕТ СН'!$I$23</f>
        <v>1515.6497517600001</v>
      </c>
      <c r="X126" s="37">
        <f>SUMIFS(СВЦЭМ!$D$34:$D$777,СВЦЭМ!$A$34:$A$777,$A126,СВЦЭМ!$B$34:$B$777,X$119)+'СЕТ СН'!$I$11+СВЦЭМ!$D$10+'СЕТ СН'!$I$6-'СЕТ СН'!$I$23</f>
        <v>1549.3922284</v>
      </c>
      <c r="Y126" s="37">
        <f>SUMIFS(СВЦЭМ!$D$34:$D$777,СВЦЭМ!$A$34:$A$777,$A126,СВЦЭМ!$B$34:$B$777,Y$119)+'СЕТ СН'!$I$11+СВЦЭМ!$D$10+'СЕТ СН'!$I$6-'СЕТ СН'!$I$23</f>
        <v>1624.6844433199999</v>
      </c>
    </row>
    <row r="127" spans="1:27" ht="15.75" x14ac:dyDescent="0.2">
      <c r="A127" s="36">
        <f t="shared" si="3"/>
        <v>43016</v>
      </c>
      <c r="B127" s="37">
        <f>SUMIFS(СВЦЭМ!$D$34:$D$777,СВЦЭМ!$A$34:$A$777,$A127,СВЦЭМ!$B$34:$B$777,B$119)+'СЕТ СН'!$I$11+СВЦЭМ!$D$10+'СЕТ СН'!$I$6-'СЕТ СН'!$I$23</f>
        <v>1704.3412985699997</v>
      </c>
      <c r="C127" s="37">
        <f>SUMIFS(СВЦЭМ!$D$34:$D$777,СВЦЭМ!$A$34:$A$777,$A127,СВЦЭМ!$B$34:$B$777,C$119)+'СЕТ СН'!$I$11+СВЦЭМ!$D$10+'СЕТ СН'!$I$6-'СЕТ СН'!$I$23</f>
        <v>1762.7541166999999</v>
      </c>
      <c r="D127" s="37">
        <f>SUMIFS(СВЦЭМ!$D$34:$D$777,СВЦЭМ!$A$34:$A$777,$A127,СВЦЭМ!$B$34:$B$777,D$119)+'СЕТ СН'!$I$11+СВЦЭМ!$D$10+'СЕТ СН'!$I$6-'СЕТ СН'!$I$23</f>
        <v>1793.0247142600001</v>
      </c>
      <c r="E127" s="37">
        <f>SUMIFS(СВЦЭМ!$D$34:$D$777,СВЦЭМ!$A$34:$A$777,$A127,СВЦЭМ!$B$34:$B$777,E$119)+'СЕТ СН'!$I$11+СВЦЭМ!$D$10+'СЕТ СН'!$I$6-'СЕТ СН'!$I$23</f>
        <v>1798.8665531199999</v>
      </c>
      <c r="F127" s="37">
        <f>SUMIFS(СВЦЭМ!$D$34:$D$777,СВЦЭМ!$A$34:$A$777,$A127,СВЦЭМ!$B$34:$B$777,F$119)+'СЕТ СН'!$I$11+СВЦЭМ!$D$10+'СЕТ СН'!$I$6-'СЕТ СН'!$I$23</f>
        <v>1799.7787697100002</v>
      </c>
      <c r="G127" s="37">
        <f>SUMIFS(СВЦЭМ!$D$34:$D$777,СВЦЭМ!$A$34:$A$777,$A127,СВЦЭМ!$B$34:$B$777,G$119)+'СЕТ СН'!$I$11+СВЦЭМ!$D$10+'СЕТ СН'!$I$6-'СЕТ СН'!$I$23</f>
        <v>1796.5539319600002</v>
      </c>
      <c r="H127" s="37">
        <f>SUMIFS(СВЦЭМ!$D$34:$D$777,СВЦЭМ!$A$34:$A$777,$A127,СВЦЭМ!$B$34:$B$777,H$119)+'СЕТ СН'!$I$11+СВЦЭМ!$D$10+'СЕТ СН'!$I$6-'СЕТ СН'!$I$23</f>
        <v>1765.4368955599998</v>
      </c>
      <c r="I127" s="37">
        <f>SUMIFS(СВЦЭМ!$D$34:$D$777,СВЦЭМ!$A$34:$A$777,$A127,СВЦЭМ!$B$34:$B$777,I$119)+'СЕТ СН'!$I$11+СВЦЭМ!$D$10+'СЕТ СН'!$I$6-'СЕТ СН'!$I$23</f>
        <v>1707.0325140699997</v>
      </c>
      <c r="J127" s="37">
        <f>SUMIFS(СВЦЭМ!$D$34:$D$777,СВЦЭМ!$A$34:$A$777,$A127,СВЦЭМ!$B$34:$B$777,J$119)+'СЕТ СН'!$I$11+СВЦЭМ!$D$10+'СЕТ СН'!$I$6-'СЕТ СН'!$I$23</f>
        <v>1582.98868038</v>
      </c>
      <c r="K127" s="37">
        <f>SUMIFS(СВЦЭМ!$D$34:$D$777,СВЦЭМ!$A$34:$A$777,$A127,СВЦЭМ!$B$34:$B$777,K$119)+'СЕТ СН'!$I$11+СВЦЭМ!$D$10+'СЕТ СН'!$I$6-'СЕТ СН'!$I$23</f>
        <v>1458.7216943600001</v>
      </c>
      <c r="L127" s="37">
        <f>SUMIFS(СВЦЭМ!$D$34:$D$777,СВЦЭМ!$A$34:$A$777,$A127,СВЦЭМ!$B$34:$B$777,L$119)+'СЕТ СН'!$I$11+СВЦЭМ!$D$10+'СЕТ СН'!$I$6-'СЕТ СН'!$I$23</f>
        <v>1485.2037689399999</v>
      </c>
      <c r="M127" s="37">
        <f>SUMIFS(СВЦЭМ!$D$34:$D$777,СВЦЭМ!$A$34:$A$777,$A127,СВЦЭМ!$B$34:$B$777,M$119)+'СЕТ СН'!$I$11+СВЦЭМ!$D$10+'СЕТ СН'!$I$6-'СЕТ СН'!$I$23</f>
        <v>1496.2317229499999</v>
      </c>
      <c r="N127" s="37">
        <f>SUMIFS(СВЦЭМ!$D$34:$D$777,СВЦЭМ!$A$34:$A$777,$A127,СВЦЭМ!$B$34:$B$777,N$119)+'СЕТ СН'!$I$11+СВЦЭМ!$D$10+'СЕТ СН'!$I$6-'СЕТ СН'!$I$23</f>
        <v>1479.8120507399999</v>
      </c>
      <c r="O127" s="37">
        <f>SUMIFS(СВЦЭМ!$D$34:$D$777,СВЦЭМ!$A$34:$A$777,$A127,СВЦЭМ!$B$34:$B$777,O$119)+'СЕТ СН'!$I$11+СВЦЭМ!$D$10+'СЕТ СН'!$I$6-'СЕТ СН'!$I$23</f>
        <v>1472.0684595399998</v>
      </c>
      <c r="P127" s="37">
        <f>SUMIFS(СВЦЭМ!$D$34:$D$777,СВЦЭМ!$A$34:$A$777,$A127,СВЦЭМ!$B$34:$B$777,P$119)+'СЕТ СН'!$I$11+СВЦЭМ!$D$10+'СЕТ СН'!$I$6-'СЕТ СН'!$I$23</f>
        <v>1462.63475554</v>
      </c>
      <c r="Q127" s="37">
        <f>SUMIFS(СВЦЭМ!$D$34:$D$777,СВЦЭМ!$A$34:$A$777,$A127,СВЦЭМ!$B$34:$B$777,Q$119)+'СЕТ СН'!$I$11+СВЦЭМ!$D$10+'СЕТ СН'!$I$6-'СЕТ СН'!$I$23</f>
        <v>1463.1691448299998</v>
      </c>
      <c r="R127" s="37">
        <f>SUMIFS(СВЦЭМ!$D$34:$D$777,СВЦЭМ!$A$34:$A$777,$A127,СВЦЭМ!$B$34:$B$777,R$119)+'СЕТ СН'!$I$11+СВЦЭМ!$D$10+'СЕТ СН'!$I$6-'СЕТ СН'!$I$23</f>
        <v>1476.9385412500001</v>
      </c>
      <c r="S127" s="37">
        <f>SUMIFS(СВЦЭМ!$D$34:$D$777,СВЦЭМ!$A$34:$A$777,$A127,СВЦЭМ!$B$34:$B$777,S$119)+'СЕТ СН'!$I$11+СВЦЭМ!$D$10+'СЕТ СН'!$I$6-'СЕТ СН'!$I$23</f>
        <v>1492.24147017</v>
      </c>
      <c r="T127" s="37">
        <f>SUMIFS(СВЦЭМ!$D$34:$D$777,СВЦЭМ!$A$34:$A$777,$A127,СВЦЭМ!$B$34:$B$777,T$119)+'СЕТ СН'!$I$11+СВЦЭМ!$D$10+'СЕТ СН'!$I$6-'СЕТ СН'!$I$23</f>
        <v>1531.8137270400002</v>
      </c>
      <c r="U127" s="37">
        <f>SUMIFS(СВЦЭМ!$D$34:$D$777,СВЦЭМ!$A$34:$A$777,$A127,СВЦЭМ!$B$34:$B$777,U$119)+'СЕТ СН'!$I$11+СВЦЭМ!$D$10+'СЕТ СН'!$I$6-'СЕТ СН'!$I$23</f>
        <v>1569.4240725499999</v>
      </c>
      <c r="V127" s="37">
        <f>SUMIFS(СВЦЭМ!$D$34:$D$777,СВЦЭМ!$A$34:$A$777,$A127,СВЦЭМ!$B$34:$B$777,V$119)+'СЕТ СН'!$I$11+СВЦЭМ!$D$10+'СЕТ СН'!$I$6-'СЕТ СН'!$I$23</f>
        <v>1553.3652463799999</v>
      </c>
      <c r="W127" s="37">
        <f>SUMIFS(СВЦЭМ!$D$34:$D$777,СВЦЭМ!$A$34:$A$777,$A127,СВЦЭМ!$B$34:$B$777,W$119)+'СЕТ СН'!$I$11+СВЦЭМ!$D$10+'СЕТ СН'!$I$6-'СЕТ СН'!$I$23</f>
        <v>1509.2042547400001</v>
      </c>
      <c r="X127" s="37">
        <f>SUMIFS(СВЦЭМ!$D$34:$D$777,СВЦЭМ!$A$34:$A$777,$A127,СВЦЭМ!$B$34:$B$777,X$119)+'СЕТ СН'!$I$11+СВЦЭМ!$D$10+'СЕТ СН'!$I$6-'СЕТ СН'!$I$23</f>
        <v>1516.0353698899999</v>
      </c>
      <c r="Y127" s="37">
        <f>SUMIFS(СВЦЭМ!$D$34:$D$777,СВЦЭМ!$A$34:$A$777,$A127,СВЦЭМ!$B$34:$B$777,Y$119)+'СЕТ СН'!$I$11+СВЦЭМ!$D$10+'СЕТ СН'!$I$6-'СЕТ СН'!$I$23</f>
        <v>1637.3705282599999</v>
      </c>
    </row>
    <row r="128" spans="1:27" ht="15.75" x14ac:dyDescent="0.2">
      <c r="A128" s="36">
        <f t="shared" si="3"/>
        <v>43017</v>
      </c>
      <c r="B128" s="37">
        <f>SUMIFS(СВЦЭМ!$D$34:$D$777,СВЦЭМ!$A$34:$A$777,$A128,СВЦЭМ!$B$34:$B$777,B$119)+'СЕТ СН'!$I$11+СВЦЭМ!$D$10+'СЕТ СН'!$I$6-'СЕТ СН'!$I$23</f>
        <v>1677.4414521099998</v>
      </c>
      <c r="C128" s="37">
        <f>SUMIFS(СВЦЭМ!$D$34:$D$777,СВЦЭМ!$A$34:$A$777,$A128,СВЦЭМ!$B$34:$B$777,C$119)+'СЕТ СН'!$I$11+СВЦЭМ!$D$10+'СЕТ СН'!$I$6-'СЕТ СН'!$I$23</f>
        <v>1734.9136213699999</v>
      </c>
      <c r="D128" s="37">
        <f>SUMIFS(СВЦЭМ!$D$34:$D$777,СВЦЭМ!$A$34:$A$777,$A128,СВЦЭМ!$B$34:$B$777,D$119)+'СЕТ СН'!$I$11+СВЦЭМ!$D$10+'СЕТ СН'!$I$6-'СЕТ СН'!$I$23</f>
        <v>1763.7980539599998</v>
      </c>
      <c r="E128" s="37">
        <f>SUMIFS(СВЦЭМ!$D$34:$D$777,СВЦЭМ!$A$34:$A$777,$A128,СВЦЭМ!$B$34:$B$777,E$119)+'СЕТ СН'!$I$11+СВЦЭМ!$D$10+'СЕТ СН'!$I$6-'СЕТ СН'!$I$23</f>
        <v>1773.9035985999999</v>
      </c>
      <c r="F128" s="37">
        <f>SUMIFS(СВЦЭМ!$D$34:$D$777,СВЦЭМ!$A$34:$A$777,$A128,СВЦЭМ!$B$34:$B$777,F$119)+'СЕТ СН'!$I$11+СВЦЭМ!$D$10+'СЕТ СН'!$I$6-'СЕТ СН'!$I$23</f>
        <v>1766.9742186200001</v>
      </c>
      <c r="G128" s="37">
        <f>SUMIFS(СВЦЭМ!$D$34:$D$777,СВЦЭМ!$A$34:$A$777,$A128,СВЦЭМ!$B$34:$B$777,G$119)+'СЕТ СН'!$I$11+СВЦЭМ!$D$10+'СЕТ СН'!$I$6-'СЕТ СН'!$I$23</f>
        <v>1730.38509901</v>
      </c>
      <c r="H128" s="37">
        <f>SUMIFS(СВЦЭМ!$D$34:$D$777,СВЦЭМ!$A$34:$A$777,$A128,СВЦЭМ!$B$34:$B$777,H$119)+'СЕТ СН'!$I$11+СВЦЭМ!$D$10+'СЕТ СН'!$I$6-'СЕТ СН'!$I$23</f>
        <v>1672.8388291399997</v>
      </c>
      <c r="I128" s="37">
        <f>SUMIFS(СВЦЭМ!$D$34:$D$777,СВЦЭМ!$A$34:$A$777,$A128,СВЦЭМ!$B$34:$B$777,I$119)+'СЕТ СН'!$I$11+СВЦЭМ!$D$10+'СЕТ СН'!$I$6-'СЕТ СН'!$I$23</f>
        <v>1606.8917016699997</v>
      </c>
      <c r="J128" s="37">
        <f>SUMIFS(СВЦЭМ!$D$34:$D$777,СВЦЭМ!$A$34:$A$777,$A128,СВЦЭМ!$B$34:$B$777,J$119)+'СЕТ СН'!$I$11+СВЦЭМ!$D$10+'СЕТ СН'!$I$6-'СЕТ СН'!$I$23</f>
        <v>1546.08991879</v>
      </c>
      <c r="K128" s="37">
        <f>SUMIFS(СВЦЭМ!$D$34:$D$777,СВЦЭМ!$A$34:$A$777,$A128,СВЦЭМ!$B$34:$B$777,K$119)+'СЕТ СН'!$I$11+СВЦЭМ!$D$10+'СЕТ СН'!$I$6-'СЕТ СН'!$I$23</f>
        <v>1583.04786023</v>
      </c>
      <c r="L128" s="37">
        <f>SUMIFS(СВЦЭМ!$D$34:$D$777,СВЦЭМ!$A$34:$A$777,$A128,СВЦЭМ!$B$34:$B$777,L$119)+'СЕТ СН'!$I$11+СВЦЭМ!$D$10+'СЕТ СН'!$I$6-'СЕТ СН'!$I$23</f>
        <v>1647.42843705</v>
      </c>
      <c r="M128" s="37">
        <f>SUMIFS(СВЦЭМ!$D$34:$D$777,СВЦЭМ!$A$34:$A$777,$A128,СВЦЭМ!$B$34:$B$777,M$119)+'СЕТ СН'!$I$11+СВЦЭМ!$D$10+'СЕТ СН'!$I$6-'СЕТ СН'!$I$23</f>
        <v>1673.9324584400001</v>
      </c>
      <c r="N128" s="37">
        <f>SUMIFS(СВЦЭМ!$D$34:$D$777,СВЦЭМ!$A$34:$A$777,$A128,СВЦЭМ!$B$34:$B$777,N$119)+'СЕТ СН'!$I$11+СВЦЭМ!$D$10+'СЕТ СН'!$I$6-'СЕТ СН'!$I$23</f>
        <v>1636.3029734800002</v>
      </c>
      <c r="O128" s="37">
        <f>SUMIFS(СВЦЭМ!$D$34:$D$777,СВЦЭМ!$A$34:$A$777,$A128,СВЦЭМ!$B$34:$B$777,O$119)+'СЕТ СН'!$I$11+СВЦЭМ!$D$10+'СЕТ СН'!$I$6-'СЕТ СН'!$I$23</f>
        <v>1634.80304032</v>
      </c>
      <c r="P128" s="37">
        <f>SUMIFS(СВЦЭМ!$D$34:$D$777,СВЦЭМ!$A$34:$A$777,$A128,СВЦЭМ!$B$34:$B$777,P$119)+'СЕТ СН'!$I$11+СВЦЭМ!$D$10+'СЕТ СН'!$I$6-'СЕТ СН'!$I$23</f>
        <v>1619.0765313000002</v>
      </c>
      <c r="Q128" s="37">
        <f>SUMIFS(СВЦЭМ!$D$34:$D$777,СВЦЭМ!$A$34:$A$777,$A128,СВЦЭМ!$B$34:$B$777,Q$119)+'СЕТ СН'!$I$11+СВЦЭМ!$D$10+'СЕТ СН'!$I$6-'СЕТ СН'!$I$23</f>
        <v>1613.6822445899998</v>
      </c>
      <c r="R128" s="37">
        <f>SUMIFS(СВЦЭМ!$D$34:$D$777,СВЦЭМ!$A$34:$A$777,$A128,СВЦЭМ!$B$34:$B$777,R$119)+'СЕТ СН'!$I$11+СВЦЭМ!$D$10+'СЕТ СН'!$I$6-'СЕТ СН'!$I$23</f>
        <v>1610.6659345600001</v>
      </c>
      <c r="S128" s="37">
        <f>SUMIFS(СВЦЭМ!$D$34:$D$777,СВЦЭМ!$A$34:$A$777,$A128,СВЦЭМ!$B$34:$B$777,S$119)+'СЕТ СН'!$I$11+СВЦЭМ!$D$10+'СЕТ СН'!$I$6-'СЕТ СН'!$I$23</f>
        <v>1620.02605068</v>
      </c>
      <c r="T128" s="37">
        <f>SUMIFS(СВЦЭМ!$D$34:$D$777,СВЦЭМ!$A$34:$A$777,$A128,СВЦЭМ!$B$34:$B$777,T$119)+'СЕТ СН'!$I$11+СВЦЭМ!$D$10+'СЕТ СН'!$I$6-'СЕТ СН'!$I$23</f>
        <v>1674.5714820200001</v>
      </c>
      <c r="U128" s="37">
        <f>SUMIFS(СВЦЭМ!$D$34:$D$777,СВЦЭМ!$A$34:$A$777,$A128,СВЦЭМ!$B$34:$B$777,U$119)+'СЕТ СН'!$I$11+СВЦЭМ!$D$10+'СЕТ СН'!$I$6-'СЕТ СН'!$I$23</f>
        <v>1714.6084612999998</v>
      </c>
      <c r="V128" s="37">
        <f>SUMIFS(СВЦЭМ!$D$34:$D$777,СВЦЭМ!$A$34:$A$777,$A128,СВЦЭМ!$B$34:$B$777,V$119)+'СЕТ СН'!$I$11+СВЦЭМ!$D$10+'СЕТ СН'!$I$6-'СЕТ СН'!$I$23</f>
        <v>1686.1059271300001</v>
      </c>
      <c r="W128" s="37">
        <f>SUMIFS(СВЦЭМ!$D$34:$D$777,СВЦЭМ!$A$34:$A$777,$A128,СВЦЭМ!$B$34:$B$777,W$119)+'СЕТ СН'!$I$11+СВЦЭМ!$D$10+'СЕТ СН'!$I$6-'СЕТ СН'!$I$23</f>
        <v>1629.7264782900002</v>
      </c>
      <c r="X128" s="37">
        <f>SUMIFS(СВЦЭМ!$D$34:$D$777,СВЦЭМ!$A$34:$A$777,$A128,СВЦЭМ!$B$34:$B$777,X$119)+'СЕТ СН'!$I$11+СВЦЭМ!$D$10+'СЕТ СН'!$I$6-'СЕТ СН'!$I$23</f>
        <v>1600.3269108999998</v>
      </c>
      <c r="Y128" s="37">
        <f>SUMIFS(СВЦЭМ!$D$34:$D$777,СВЦЭМ!$A$34:$A$777,$A128,СВЦЭМ!$B$34:$B$777,Y$119)+'СЕТ СН'!$I$11+СВЦЭМ!$D$10+'СЕТ СН'!$I$6-'СЕТ СН'!$I$23</f>
        <v>1662.3202175299998</v>
      </c>
    </row>
    <row r="129" spans="1:25" ht="15.75" x14ac:dyDescent="0.2">
      <c r="A129" s="36">
        <f t="shared" si="3"/>
        <v>43018</v>
      </c>
      <c r="B129" s="37">
        <f>SUMIFS(СВЦЭМ!$D$34:$D$777,СВЦЭМ!$A$34:$A$777,$A129,СВЦЭМ!$B$34:$B$777,B$119)+'СЕТ СН'!$I$11+СВЦЭМ!$D$10+'СЕТ СН'!$I$6-'СЕТ СН'!$I$23</f>
        <v>1804.2987824699999</v>
      </c>
      <c r="C129" s="37">
        <f>SUMIFS(СВЦЭМ!$D$34:$D$777,СВЦЭМ!$A$34:$A$777,$A129,СВЦЭМ!$B$34:$B$777,C$119)+'СЕТ СН'!$I$11+СВЦЭМ!$D$10+'СЕТ СН'!$I$6-'СЕТ СН'!$I$23</f>
        <v>1868.0894749300001</v>
      </c>
      <c r="D129" s="37">
        <f>SUMIFS(СВЦЭМ!$D$34:$D$777,СВЦЭМ!$A$34:$A$777,$A129,СВЦЭМ!$B$34:$B$777,D$119)+'СЕТ СН'!$I$11+СВЦЭМ!$D$10+'СЕТ СН'!$I$6-'СЕТ СН'!$I$23</f>
        <v>1900.9370112400002</v>
      </c>
      <c r="E129" s="37">
        <f>SUMIFS(СВЦЭМ!$D$34:$D$777,СВЦЭМ!$A$34:$A$777,$A129,СВЦЭМ!$B$34:$B$777,E$119)+'СЕТ СН'!$I$11+СВЦЭМ!$D$10+'СЕТ СН'!$I$6-'СЕТ СН'!$I$23</f>
        <v>1914.2605084799998</v>
      </c>
      <c r="F129" s="37">
        <f>SUMIFS(СВЦЭМ!$D$34:$D$777,СВЦЭМ!$A$34:$A$777,$A129,СВЦЭМ!$B$34:$B$777,F$119)+'СЕТ СН'!$I$11+СВЦЭМ!$D$10+'СЕТ СН'!$I$6-'СЕТ СН'!$I$23</f>
        <v>1914.4199690200003</v>
      </c>
      <c r="G129" s="37">
        <f>SUMIFS(СВЦЭМ!$D$34:$D$777,СВЦЭМ!$A$34:$A$777,$A129,СВЦЭМ!$B$34:$B$777,G$119)+'СЕТ СН'!$I$11+СВЦЭМ!$D$10+'СЕТ СН'!$I$6-'СЕТ СН'!$I$23</f>
        <v>1890.3615152499997</v>
      </c>
      <c r="H129" s="37">
        <f>SUMIFS(СВЦЭМ!$D$34:$D$777,СВЦЭМ!$A$34:$A$777,$A129,СВЦЭМ!$B$34:$B$777,H$119)+'СЕТ СН'!$I$11+СВЦЭМ!$D$10+'СЕТ СН'!$I$6-'СЕТ СН'!$I$23</f>
        <v>1776.8101149599997</v>
      </c>
      <c r="I129" s="37">
        <f>SUMIFS(СВЦЭМ!$D$34:$D$777,СВЦЭМ!$A$34:$A$777,$A129,СВЦЭМ!$B$34:$B$777,I$119)+'СЕТ СН'!$I$11+СВЦЭМ!$D$10+'СЕТ СН'!$I$6-'СЕТ СН'!$I$23</f>
        <v>1666.8492852899999</v>
      </c>
      <c r="J129" s="37">
        <f>SUMIFS(СВЦЭМ!$D$34:$D$777,СВЦЭМ!$A$34:$A$777,$A129,СВЦЭМ!$B$34:$B$777,J$119)+'СЕТ СН'!$I$11+СВЦЭМ!$D$10+'СЕТ СН'!$I$6-'СЕТ СН'!$I$23</f>
        <v>1599.57706104</v>
      </c>
      <c r="K129" s="37">
        <f>SUMIFS(СВЦЭМ!$D$34:$D$777,СВЦЭМ!$A$34:$A$777,$A129,СВЦЭМ!$B$34:$B$777,K$119)+'СЕТ СН'!$I$11+СВЦЭМ!$D$10+'СЕТ СН'!$I$6-'СЕТ СН'!$I$23</f>
        <v>1602.3577698700001</v>
      </c>
      <c r="L129" s="37">
        <f>SUMIFS(СВЦЭМ!$D$34:$D$777,СВЦЭМ!$A$34:$A$777,$A129,СВЦЭМ!$B$34:$B$777,L$119)+'СЕТ СН'!$I$11+СВЦЭМ!$D$10+'СЕТ СН'!$I$6-'СЕТ СН'!$I$23</f>
        <v>1623.7456668300001</v>
      </c>
      <c r="M129" s="37">
        <f>SUMIFS(СВЦЭМ!$D$34:$D$777,СВЦЭМ!$A$34:$A$777,$A129,СВЦЭМ!$B$34:$B$777,M$119)+'СЕТ СН'!$I$11+СВЦЭМ!$D$10+'СЕТ СН'!$I$6-'СЕТ СН'!$I$23</f>
        <v>1630.86307248</v>
      </c>
      <c r="N129" s="37">
        <f>SUMIFS(СВЦЭМ!$D$34:$D$777,СВЦЭМ!$A$34:$A$777,$A129,СВЦЭМ!$B$34:$B$777,N$119)+'СЕТ СН'!$I$11+СВЦЭМ!$D$10+'СЕТ СН'!$I$6-'СЕТ СН'!$I$23</f>
        <v>1610.19671423</v>
      </c>
      <c r="O129" s="37">
        <f>SUMIFS(СВЦЭМ!$D$34:$D$777,СВЦЭМ!$A$34:$A$777,$A129,СВЦЭМ!$B$34:$B$777,O$119)+'СЕТ СН'!$I$11+СВЦЭМ!$D$10+'СЕТ СН'!$I$6-'СЕТ СН'!$I$23</f>
        <v>1607.4746533699999</v>
      </c>
      <c r="P129" s="37">
        <f>SUMIFS(СВЦЭМ!$D$34:$D$777,СВЦЭМ!$A$34:$A$777,$A129,СВЦЭМ!$B$34:$B$777,P$119)+'СЕТ СН'!$I$11+СВЦЭМ!$D$10+'СЕТ СН'!$I$6-'СЕТ СН'!$I$23</f>
        <v>1599.20348418</v>
      </c>
      <c r="Q129" s="37">
        <f>SUMIFS(СВЦЭМ!$D$34:$D$777,СВЦЭМ!$A$34:$A$777,$A129,СВЦЭМ!$B$34:$B$777,Q$119)+'СЕТ СН'!$I$11+СВЦЭМ!$D$10+'СЕТ СН'!$I$6-'СЕТ СН'!$I$23</f>
        <v>1598.06802784</v>
      </c>
      <c r="R129" s="37">
        <f>SUMIFS(СВЦЭМ!$D$34:$D$777,СВЦЭМ!$A$34:$A$777,$A129,СВЦЭМ!$B$34:$B$777,R$119)+'СЕТ СН'!$I$11+СВЦЭМ!$D$10+'СЕТ СН'!$I$6-'СЕТ СН'!$I$23</f>
        <v>1599.1373242899999</v>
      </c>
      <c r="S129" s="37">
        <f>SUMIFS(СВЦЭМ!$D$34:$D$777,СВЦЭМ!$A$34:$A$777,$A129,СВЦЭМ!$B$34:$B$777,S$119)+'СЕТ СН'!$I$11+СВЦЭМ!$D$10+'СЕТ СН'!$I$6-'СЕТ СН'!$I$23</f>
        <v>1607.93124261</v>
      </c>
      <c r="T129" s="37">
        <f>SUMIFS(СВЦЭМ!$D$34:$D$777,СВЦЭМ!$A$34:$A$777,$A129,СВЦЭМ!$B$34:$B$777,T$119)+'СЕТ СН'!$I$11+СВЦЭМ!$D$10+'СЕТ СН'!$I$6-'СЕТ СН'!$I$23</f>
        <v>1640.8991259599998</v>
      </c>
      <c r="U129" s="37">
        <f>SUMIFS(СВЦЭМ!$D$34:$D$777,СВЦЭМ!$A$34:$A$777,$A129,СВЦЭМ!$B$34:$B$777,U$119)+'СЕТ СН'!$I$11+СВЦЭМ!$D$10+'СЕТ СН'!$I$6-'СЕТ СН'!$I$23</f>
        <v>1678.2898498700001</v>
      </c>
      <c r="V129" s="37">
        <f>SUMIFS(СВЦЭМ!$D$34:$D$777,СВЦЭМ!$A$34:$A$777,$A129,СВЦЭМ!$B$34:$B$777,V$119)+'СЕТ СН'!$I$11+СВЦЭМ!$D$10+'СЕТ СН'!$I$6-'СЕТ СН'!$I$23</f>
        <v>1661.8281739399999</v>
      </c>
      <c r="W129" s="37">
        <f>SUMIFS(СВЦЭМ!$D$34:$D$777,СВЦЭМ!$A$34:$A$777,$A129,СВЦЭМ!$B$34:$B$777,W$119)+'СЕТ СН'!$I$11+СВЦЭМ!$D$10+'СЕТ СН'!$I$6-'СЕТ СН'!$I$23</f>
        <v>1619.27968328</v>
      </c>
      <c r="X129" s="37">
        <f>SUMIFS(СВЦЭМ!$D$34:$D$777,СВЦЭМ!$A$34:$A$777,$A129,СВЦЭМ!$B$34:$B$777,X$119)+'СЕТ СН'!$I$11+СВЦЭМ!$D$10+'СЕТ СН'!$I$6-'СЕТ СН'!$I$23</f>
        <v>1589.95974535</v>
      </c>
      <c r="Y129" s="37">
        <f>SUMIFS(СВЦЭМ!$D$34:$D$777,СВЦЭМ!$A$34:$A$777,$A129,СВЦЭМ!$B$34:$B$777,Y$119)+'СЕТ СН'!$I$11+СВЦЭМ!$D$10+'СЕТ СН'!$I$6-'СЕТ СН'!$I$23</f>
        <v>1694.2845531499997</v>
      </c>
    </row>
    <row r="130" spans="1:25" ht="15.75" x14ac:dyDescent="0.2">
      <c r="A130" s="36">
        <f t="shared" si="3"/>
        <v>43019</v>
      </c>
      <c r="B130" s="37">
        <f>SUMIFS(СВЦЭМ!$D$34:$D$777,СВЦЭМ!$A$34:$A$777,$A130,СВЦЭМ!$B$34:$B$777,B$119)+'СЕТ СН'!$I$11+СВЦЭМ!$D$10+'СЕТ СН'!$I$6-'СЕТ СН'!$I$23</f>
        <v>1822.8450858799997</v>
      </c>
      <c r="C130" s="37">
        <f>SUMIFS(СВЦЭМ!$D$34:$D$777,СВЦЭМ!$A$34:$A$777,$A130,СВЦЭМ!$B$34:$B$777,C$119)+'СЕТ СН'!$I$11+СВЦЭМ!$D$10+'СЕТ СН'!$I$6-'СЕТ СН'!$I$23</f>
        <v>1879.7849089900001</v>
      </c>
      <c r="D130" s="37">
        <f>SUMIFS(СВЦЭМ!$D$34:$D$777,СВЦЭМ!$A$34:$A$777,$A130,СВЦЭМ!$B$34:$B$777,D$119)+'СЕТ СН'!$I$11+СВЦЭМ!$D$10+'СЕТ СН'!$I$6-'СЕТ СН'!$I$23</f>
        <v>1901.47446734</v>
      </c>
      <c r="E130" s="37">
        <f>SUMIFS(СВЦЭМ!$D$34:$D$777,СВЦЭМ!$A$34:$A$777,$A130,СВЦЭМ!$B$34:$B$777,E$119)+'СЕТ СН'!$I$11+СВЦЭМ!$D$10+'СЕТ СН'!$I$6-'СЕТ СН'!$I$23</f>
        <v>1914.5101573299999</v>
      </c>
      <c r="F130" s="37">
        <f>SUMIFS(СВЦЭМ!$D$34:$D$777,СВЦЭМ!$A$34:$A$777,$A130,СВЦЭМ!$B$34:$B$777,F$119)+'СЕТ СН'!$I$11+СВЦЭМ!$D$10+'СЕТ СН'!$I$6-'СЕТ СН'!$I$23</f>
        <v>1916.50781624</v>
      </c>
      <c r="G130" s="37">
        <f>SUMIFS(СВЦЭМ!$D$34:$D$777,СВЦЭМ!$A$34:$A$777,$A130,СВЦЭМ!$B$34:$B$777,G$119)+'СЕТ СН'!$I$11+СВЦЭМ!$D$10+'СЕТ СН'!$I$6-'СЕТ СН'!$I$23</f>
        <v>1873.9804241499996</v>
      </c>
      <c r="H130" s="37">
        <f>SUMIFS(СВЦЭМ!$D$34:$D$777,СВЦЭМ!$A$34:$A$777,$A130,СВЦЭМ!$B$34:$B$777,H$119)+'СЕТ СН'!$I$11+СВЦЭМ!$D$10+'СЕТ СН'!$I$6-'СЕТ СН'!$I$23</f>
        <v>1783.1343923200002</v>
      </c>
      <c r="I130" s="37">
        <f>SUMIFS(СВЦЭМ!$D$34:$D$777,СВЦЭМ!$A$34:$A$777,$A130,СВЦЭМ!$B$34:$B$777,I$119)+'СЕТ СН'!$I$11+СВЦЭМ!$D$10+'СЕТ СН'!$I$6-'СЕТ СН'!$I$23</f>
        <v>1681.13057411</v>
      </c>
      <c r="J130" s="37">
        <f>SUMIFS(СВЦЭМ!$D$34:$D$777,СВЦЭМ!$A$34:$A$777,$A130,СВЦЭМ!$B$34:$B$777,J$119)+'СЕТ СН'!$I$11+СВЦЭМ!$D$10+'СЕТ СН'!$I$6-'СЕТ СН'!$I$23</f>
        <v>1613.0842027200001</v>
      </c>
      <c r="K130" s="37">
        <f>SUMIFS(СВЦЭМ!$D$34:$D$777,СВЦЭМ!$A$34:$A$777,$A130,СВЦЭМ!$B$34:$B$777,K$119)+'СЕТ СН'!$I$11+СВЦЭМ!$D$10+'СЕТ СН'!$I$6-'СЕТ СН'!$I$23</f>
        <v>1596.52969291</v>
      </c>
      <c r="L130" s="37">
        <f>SUMIFS(СВЦЭМ!$D$34:$D$777,СВЦЭМ!$A$34:$A$777,$A130,СВЦЭМ!$B$34:$B$777,L$119)+'СЕТ СН'!$I$11+СВЦЭМ!$D$10+'СЕТ СН'!$I$6-'СЕТ СН'!$I$23</f>
        <v>1635.1738988899997</v>
      </c>
      <c r="M130" s="37">
        <f>SUMIFS(СВЦЭМ!$D$34:$D$777,СВЦЭМ!$A$34:$A$777,$A130,СВЦЭМ!$B$34:$B$777,M$119)+'СЕТ СН'!$I$11+СВЦЭМ!$D$10+'СЕТ СН'!$I$6-'СЕТ СН'!$I$23</f>
        <v>1656.8163170399998</v>
      </c>
      <c r="N130" s="37">
        <f>SUMIFS(СВЦЭМ!$D$34:$D$777,СВЦЭМ!$A$34:$A$777,$A130,СВЦЭМ!$B$34:$B$777,N$119)+'СЕТ СН'!$I$11+СВЦЭМ!$D$10+'СЕТ СН'!$I$6-'СЕТ СН'!$I$23</f>
        <v>1638.1251860299999</v>
      </c>
      <c r="O130" s="37">
        <f>SUMIFS(СВЦЭМ!$D$34:$D$777,СВЦЭМ!$A$34:$A$777,$A130,СВЦЭМ!$B$34:$B$777,O$119)+'СЕТ СН'!$I$11+СВЦЭМ!$D$10+'СЕТ СН'!$I$6-'СЕТ СН'!$I$23</f>
        <v>1624.1312801300001</v>
      </c>
      <c r="P130" s="37">
        <f>SUMIFS(СВЦЭМ!$D$34:$D$777,СВЦЭМ!$A$34:$A$777,$A130,СВЦЭМ!$B$34:$B$777,P$119)+'СЕТ СН'!$I$11+СВЦЭМ!$D$10+'СЕТ СН'!$I$6-'СЕТ СН'!$I$23</f>
        <v>1617.9034762599999</v>
      </c>
      <c r="Q130" s="37">
        <f>SUMIFS(СВЦЭМ!$D$34:$D$777,СВЦЭМ!$A$34:$A$777,$A130,СВЦЭМ!$B$34:$B$777,Q$119)+'СЕТ СН'!$I$11+СВЦЭМ!$D$10+'СЕТ СН'!$I$6-'СЕТ СН'!$I$23</f>
        <v>1614.6059797600001</v>
      </c>
      <c r="R130" s="37">
        <f>SUMIFS(СВЦЭМ!$D$34:$D$777,СВЦЭМ!$A$34:$A$777,$A130,СВЦЭМ!$B$34:$B$777,R$119)+'СЕТ СН'!$I$11+СВЦЭМ!$D$10+'СЕТ СН'!$I$6-'СЕТ СН'!$I$23</f>
        <v>1613.6494302800002</v>
      </c>
      <c r="S130" s="37">
        <f>SUMIFS(СВЦЭМ!$D$34:$D$777,СВЦЭМ!$A$34:$A$777,$A130,СВЦЭМ!$B$34:$B$777,S$119)+'СЕТ СН'!$I$11+СВЦЭМ!$D$10+'СЕТ СН'!$I$6-'СЕТ СН'!$I$23</f>
        <v>1635.00110812</v>
      </c>
      <c r="T130" s="37">
        <f>SUMIFS(СВЦЭМ!$D$34:$D$777,СВЦЭМ!$A$34:$A$777,$A130,СВЦЭМ!$B$34:$B$777,T$119)+'СЕТ СН'!$I$11+СВЦЭМ!$D$10+'СЕТ СН'!$I$6-'СЕТ СН'!$I$23</f>
        <v>1685.7742206900002</v>
      </c>
      <c r="U130" s="37">
        <f>SUMIFS(СВЦЭМ!$D$34:$D$777,СВЦЭМ!$A$34:$A$777,$A130,СВЦЭМ!$B$34:$B$777,U$119)+'СЕТ СН'!$I$11+СВЦЭМ!$D$10+'СЕТ СН'!$I$6-'СЕТ СН'!$I$23</f>
        <v>1713.3925387199997</v>
      </c>
      <c r="V130" s="37">
        <f>SUMIFS(СВЦЭМ!$D$34:$D$777,СВЦЭМ!$A$34:$A$777,$A130,СВЦЭМ!$B$34:$B$777,V$119)+'СЕТ СН'!$I$11+СВЦЭМ!$D$10+'СЕТ СН'!$I$6-'СЕТ СН'!$I$23</f>
        <v>1680.9083577000001</v>
      </c>
      <c r="W130" s="37">
        <f>SUMIFS(СВЦЭМ!$D$34:$D$777,СВЦЭМ!$A$34:$A$777,$A130,СВЦЭМ!$B$34:$B$777,W$119)+'СЕТ СН'!$I$11+СВЦЭМ!$D$10+'СЕТ СН'!$I$6-'СЕТ СН'!$I$23</f>
        <v>1623.2717760300002</v>
      </c>
      <c r="X130" s="37">
        <f>SUMIFS(СВЦЭМ!$D$34:$D$777,СВЦЭМ!$A$34:$A$777,$A130,СВЦЭМ!$B$34:$B$777,X$119)+'СЕТ СН'!$I$11+СВЦЭМ!$D$10+'СЕТ СН'!$I$6-'СЕТ СН'!$I$23</f>
        <v>1590.3295946500002</v>
      </c>
      <c r="Y130" s="37">
        <f>SUMIFS(СВЦЭМ!$D$34:$D$777,СВЦЭМ!$A$34:$A$777,$A130,СВЦЭМ!$B$34:$B$777,Y$119)+'СЕТ СН'!$I$11+СВЦЭМ!$D$10+'СЕТ СН'!$I$6-'СЕТ СН'!$I$23</f>
        <v>1700.9882745800001</v>
      </c>
    </row>
    <row r="131" spans="1:25" ht="15.75" x14ac:dyDescent="0.2">
      <c r="A131" s="36">
        <f t="shared" si="3"/>
        <v>43020</v>
      </c>
      <c r="B131" s="37">
        <f>SUMIFS(СВЦЭМ!$D$34:$D$777,СВЦЭМ!$A$34:$A$777,$A131,СВЦЭМ!$B$34:$B$777,B$119)+'СЕТ СН'!$I$11+СВЦЭМ!$D$10+'СЕТ СН'!$I$6-'СЕТ СН'!$I$23</f>
        <v>1785.1222424399998</v>
      </c>
      <c r="C131" s="37">
        <f>SUMIFS(СВЦЭМ!$D$34:$D$777,СВЦЭМ!$A$34:$A$777,$A131,СВЦЭМ!$B$34:$B$777,C$119)+'СЕТ СН'!$I$11+СВЦЭМ!$D$10+'СЕТ СН'!$I$6-'СЕТ СН'!$I$23</f>
        <v>1840.3791464599999</v>
      </c>
      <c r="D131" s="37">
        <f>SUMIFS(СВЦЭМ!$D$34:$D$777,СВЦЭМ!$A$34:$A$777,$A131,СВЦЭМ!$B$34:$B$777,D$119)+'СЕТ СН'!$I$11+СВЦЭМ!$D$10+'СЕТ СН'!$I$6-'СЕТ СН'!$I$23</f>
        <v>1872.51427904</v>
      </c>
      <c r="E131" s="37">
        <f>SUMIFS(СВЦЭМ!$D$34:$D$777,СВЦЭМ!$A$34:$A$777,$A131,СВЦЭМ!$B$34:$B$777,E$119)+'СЕТ СН'!$I$11+СВЦЭМ!$D$10+'СЕТ СН'!$I$6-'СЕТ СН'!$I$23</f>
        <v>1886.7732868000003</v>
      </c>
      <c r="F131" s="37">
        <f>SUMIFS(СВЦЭМ!$D$34:$D$777,СВЦЭМ!$A$34:$A$777,$A131,СВЦЭМ!$B$34:$B$777,F$119)+'СЕТ СН'!$I$11+СВЦЭМ!$D$10+'СЕТ СН'!$I$6-'СЕТ СН'!$I$23</f>
        <v>1890.0283977399999</v>
      </c>
      <c r="G131" s="37">
        <f>SUMIFS(СВЦЭМ!$D$34:$D$777,СВЦЭМ!$A$34:$A$777,$A131,СВЦЭМ!$B$34:$B$777,G$119)+'СЕТ СН'!$I$11+СВЦЭМ!$D$10+'СЕТ СН'!$I$6-'СЕТ СН'!$I$23</f>
        <v>1840.5236109799998</v>
      </c>
      <c r="H131" s="37">
        <f>SUMIFS(СВЦЭМ!$D$34:$D$777,СВЦЭМ!$A$34:$A$777,$A131,СВЦЭМ!$B$34:$B$777,H$119)+'СЕТ СН'!$I$11+СВЦЭМ!$D$10+'СЕТ СН'!$I$6-'СЕТ СН'!$I$23</f>
        <v>1752.1611946399998</v>
      </c>
      <c r="I131" s="37">
        <f>SUMIFS(СВЦЭМ!$D$34:$D$777,СВЦЭМ!$A$34:$A$777,$A131,СВЦЭМ!$B$34:$B$777,I$119)+'СЕТ СН'!$I$11+СВЦЭМ!$D$10+'СЕТ СН'!$I$6-'СЕТ СН'!$I$23</f>
        <v>1664.90189018</v>
      </c>
      <c r="J131" s="37">
        <f>SUMIFS(СВЦЭМ!$D$34:$D$777,СВЦЭМ!$A$34:$A$777,$A131,СВЦЭМ!$B$34:$B$777,J$119)+'СЕТ СН'!$I$11+СВЦЭМ!$D$10+'СЕТ СН'!$I$6-'СЕТ СН'!$I$23</f>
        <v>1613.6711540000001</v>
      </c>
      <c r="K131" s="37">
        <f>SUMIFS(СВЦЭМ!$D$34:$D$777,СВЦЭМ!$A$34:$A$777,$A131,СВЦЭМ!$B$34:$B$777,K$119)+'СЕТ СН'!$I$11+СВЦЭМ!$D$10+'СЕТ СН'!$I$6-'СЕТ СН'!$I$23</f>
        <v>1615.0611921</v>
      </c>
      <c r="L131" s="37">
        <f>SUMIFS(СВЦЭМ!$D$34:$D$777,СВЦЭМ!$A$34:$A$777,$A131,СВЦЭМ!$B$34:$B$777,L$119)+'СЕТ СН'!$I$11+СВЦЭМ!$D$10+'СЕТ СН'!$I$6-'СЕТ СН'!$I$23</f>
        <v>1646.9141971700001</v>
      </c>
      <c r="M131" s="37">
        <f>SUMIFS(СВЦЭМ!$D$34:$D$777,СВЦЭМ!$A$34:$A$777,$A131,СВЦЭМ!$B$34:$B$777,M$119)+'СЕТ СН'!$I$11+СВЦЭМ!$D$10+'СЕТ СН'!$I$6-'СЕТ СН'!$I$23</f>
        <v>1655.6101915899999</v>
      </c>
      <c r="N131" s="37">
        <f>SUMIFS(СВЦЭМ!$D$34:$D$777,СВЦЭМ!$A$34:$A$777,$A131,СВЦЭМ!$B$34:$B$777,N$119)+'СЕТ СН'!$I$11+СВЦЭМ!$D$10+'СЕТ СН'!$I$6-'СЕТ СН'!$I$23</f>
        <v>1642.4459407599998</v>
      </c>
      <c r="O131" s="37">
        <f>SUMIFS(СВЦЭМ!$D$34:$D$777,СВЦЭМ!$A$34:$A$777,$A131,СВЦЭМ!$B$34:$B$777,O$119)+'СЕТ СН'!$I$11+СВЦЭМ!$D$10+'СЕТ СН'!$I$6-'СЕТ СН'!$I$23</f>
        <v>1638.3991188099999</v>
      </c>
      <c r="P131" s="37">
        <f>SUMIFS(СВЦЭМ!$D$34:$D$777,СВЦЭМ!$A$34:$A$777,$A131,СВЦЭМ!$B$34:$B$777,P$119)+'СЕТ СН'!$I$11+СВЦЭМ!$D$10+'СЕТ СН'!$I$6-'СЕТ СН'!$I$23</f>
        <v>1632.5585210199997</v>
      </c>
      <c r="Q131" s="37">
        <f>SUMIFS(СВЦЭМ!$D$34:$D$777,СВЦЭМ!$A$34:$A$777,$A131,СВЦЭМ!$B$34:$B$777,Q$119)+'СЕТ СН'!$I$11+СВЦЭМ!$D$10+'СЕТ СН'!$I$6-'СЕТ СН'!$I$23</f>
        <v>1627.5248476900001</v>
      </c>
      <c r="R131" s="37">
        <f>SUMIFS(СВЦЭМ!$D$34:$D$777,СВЦЭМ!$A$34:$A$777,$A131,СВЦЭМ!$B$34:$B$777,R$119)+'СЕТ СН'!$I$11+СВЦЭМ!$D$10+'СЕТ СН'!$I$6-'СЕТ СН'!$I$23</f>
        <v>1623.99482674</v>
      </c>
      <c r="S131" s="37">
        <f>SUMIFS(СВЦЭМ!$D$34:$D$777,СВЦЭМ!$A$34:$A$777,$A131,СВЦЭМ!$B$34:$B$777,S$119)+'СЕТ СН'!$I$11+СВЦЭМ!$D$10+'СЕТ СН'!$I$6-'СЕТ СН'!$I$23</f>
        <v>1638.5992912399997</v>
      </c>
      <c r="T131" s="37">
        <f>SUMIFS(СВЦЭМ!$D$34:$D$777,СВЦЭМ!$A$34:$A$777,$A131,СВЦЭМ!$B$34:$B$777,T$119)+'СЕТ СН'!$I$11+СВЦЭМ!$D$10+'СЕТ СН'!$I$6-'СЕТ СН'!$I$23</f>
        <v>1670.6808152499998</v>
      </c>
      <c r="U131" s="37">
        <f>SUMIFS(СВЦЭМ!$D$34:$D$777,СВЦЭМ!$A$34:$A$777,$A131,СВЦЭМ!$B$34:$B$777,U$119)+'СЕТ СН'!$I$11+СВЦЭМ!$D$10+'СЕТ СН'!$I$6-'СЕТ СН'!$I$23</f>
        <v>1697.6577952399998</v>
      </c>
      <c r="V131" s="37">
        <f>SUMIFS(СВЦЭМ!$D$34:$D$777,СВЦЭМ!$A$34:$A$777,$A131,СВЦЭМ!$B$34:$B$777,V$119)+'СЕТ СН'!$I$11+СВЦЭМ!$D$10+'СЕТ СН'!$I$6-'СЕТ СН'!$I$23</f>
        <v>1680.2319996400001</v>
      </c>
      <c r="W131" s="37">
        <f>SUMIFS(СВЦЭМ!$D$34:$D$777,СВЦЭМ!$A$34:$A$777,$A131,СВЦЭМ!$B$34:$B$777,W$119)+'СЕТ СН'!$I$11+СВЦЭМ!$D$10+'СЕТ СН'!$I$6-'СЕТ СН'!$I$23</f>
        <v>1635.6772981200002</v>
      </c>
      <c r="X131" s="37">
        <f>SUMIFS(СВЦЭМ!$D$34:$D$777,СВЦЭМ!$A$34:$A$777,$A131,СВЦЭМ!$B$34:$B$777,X$119)+'СЕТ СН'!$I$11+СВЦЭМ!$D$10+'СЕТ СН'!$I$6-'СЕТ СН'!$I$23</f>
        <v>1594.13207435</v>
      </c>
      <c r="Y131" s="37">
        <f>SUMIFS(СВЦЭМ!$D$34:$D$777,СВЦЭМ!$A$34:$A$777,$A131,СВЦЭМ!$B$34:$B$777,Y$119)+'СЕТ СН'!$I$11+СВЦЭМ!$D$10+'СЕТ СН'!$I$6-'СЕТ СН'!$I$23</f>
        <v>1684.97501693</v>
      </c>
    </row>
    <row r="132" spans="1:25" ht="15.75" x14ac:dyDescent="0.2">
      <c r="A132" s="36">
        <f t="shared" si="3"/>
        <v>43021</v>
      </c>
      <c r="B132" s="37">
        <f>SUMIFS(СВЦЭМ!$D$34:$D$777,СВЦЭМ!$A$34:$A$777,$A132,СВЦЭМ!$B$34:$B$777,B$119)+'СЕТ СН'!$I$11+СВЦЭМ!$D$10+'СЕТ СН'!$I$6-'СЕТ СН'!$I$23</f>
        <v>1781.3765892299998</v>
      </c>
      <c r="C132" s="37">
        <f>SUMIFS(СВЦЭМ!$D$34:$D$777,СВЦЭМ!$A$34:$A$777,$A132,СВЦЭМ!$B$34:$B$777,C$119)+'СЕТ СН'!$I$11+СВЦЭМ!$D$10+'СЕТ СН'!$I$6-'СЕТ СН'!$I$23</f>
        <v>1778.4443989399997</v>
      </c>
      <c r="D132" s="37">
        <f>SUMIFS(СВЦЭМ!$D$34:$D$777,СВЦЭМ!$A$34:$A$777,$A132,СВЦЭМ!$B$34:$B$777,D$119)+'СЕТ СН'!$I$11+СВЦЭМ!$D$10+'СЕТ СН'!$I$6-'СЕТ СН'!$I$23</f>
        <v>1825.22514585</v>
      </c>
      <c r="E132" s="37">
        <f>SUMIFS(СВЦЭМ!$D$34:$D$777,СВЦЭМ!$A$34:$A$777,$A132,СВЦЭМ!$B$34:$B$777,E$119)+'СЕТ СН'!$I$11+СВЦЭМ!$D$10+'СЕТ СН'!$I$6-'СЕТ СН'!$I$23</f>
        <v>1902.98570969</v>
      </c>
      <c r="F132" s="37">
        <f>SUMIFS(СВЦЭМ!$D$34:$D$777,СВЦЭМ!$A$34:$A$777,$A132,СВЦЭМ!$B$34:$B$777,F$119)+'СЕТ СН'!$I$11+СВЦЭМ!$D$10+'СЕТ СН'!$I$6-'СЕТ СН'!$I$23</f>
        <v>1932.4524215199999</v>
      </c>
      <c r="G132" s="37">
        <f>SUMIFS(СВЦЭМ!$D$34:$D$777,СВЦЭМ!$A$34:$A$777,$A132,СВЦЭМ!$B$34:$B$777,G$119)+'СЕТ СН'!$I$11+СВЦЭМ!$D$10+'СЕТ СН'!$I$6-'СЕТ СН'!$I$23</f>
        <v>1898.2865991399999</v>
      </c>
      <c r="H132" s="37">
        <f>SUMIFS(СВЦЭМ!$D$34:$D$777,СВЦЭМ!$A$34:$A$777,$A132,СВЦЭМ!$B$34:$B$777,H$119)+'СЕТ СН'!$I$11+СВЦЭМ!$D$10+'СЕТ СН'!$I$6-'СЕТ СН'!$I$23</f>
        <v>1807.6402943200001</v>
      </c>
      <c r="I132" s="37">
        <f>SUMIFS(СВЦЭМ!$D$34:$D$777,СВЦЭМ!$A$34:$A$777,$A132,СВЦЭМ!$B$34:$B$777,I$119)+'СЕТ СН'!$I$11+СВЦЭМ!$D$10+'СЕТ СН'!$I$6-'СЕТ СН'!$I$23</f>
        <v>1741.66156735</v>
      </c>
      <c r="J132" s="37">
        <f>SUMIFS(СВЦЭМ!$D$34:$D$777,СВЦЭМ!$A$34:$A$777,$A132,СВЦЭМ!$B$34:$B$777,J$119)+'СЕТ СН'!$I$11+СВЦЭМ!$D$10+'СЕТ СН'!$I$6-'СЕТ СН'!$I$23</f>
        <v>1689.3856249999999</v>
      </c>
      <c r="K132" s="37">
        <f>SUMIFS(СВЦЭМ!$D$34:$D$777,СВЦЭМ!$A$34:$A$777,$A132,СВЦЭМ!$B$34:$B$777,K$119)+'СЕТ СН'!$I$11+СВЦЭМ!$D$10+'СЕТ СН'!$I$6-'СЕТ СН'!$I$23</f>
        <v>1627.5747425999998</v>
      </c>
      <c r="L132" s="37">
        <f>SUMIFS(СВЦЭМ!$D$34:$D$777,СВЦЭМ!$A$34:$A$777,$A132,СВЦЭМ!$B$34:$B$777,L$119)+'СЕТ СН'!$I$11+СВЦЭМ!$D$10+'СЕТ СН'!$I$6-'СЕТ СН'!$I$23</f>
        <v>1636.24595284</v>
      </c>
      <c r="M132" s="37">
        <f>SUMIFS(СВЦЭМ!$D$34:$D$777,СВЦЭМ!$A$34:$A$777,$A132,СВЦЭМ!$B$34:$B$777,M$119)+'СЕТ СН'!$I$11+СВЦЭМ!$D$10+'СЕТ СН'!$I$6-'СЕТ СН'!$I$23</f>
        <v>1640.1803678699998</v>
      </c>
      <c r="N132" s="37">
        <f>SUMIFS(СВЦЭМ!$D$34:$D$777,СВЦЭМ!$A$34:$A$777,$A132,СВЦЭМ!$B$34:$B$777,N$119)+'СЕТ СН'!$I$11+СВЦЭМ!$D$10+'СЕТ СН'!$I$6-'СЕТ СН'!$I$23</f>
        <v>1626.8123160999999</v>
      </c>
      <c r="O132" s="37">
        <f>SUMIFS(СВЦЭМ!$D$34:$D$777,СВЦЭМ!$A$34:$A$777,$A132,СВЦЭМ!$B$34:$B$777,O$119)+'СЕТ СН'!$I$11+СВЦЭМ!$D$10+'СЕТ СН'!$I$6-'СЕТ СН'!$I$23</f>
        <v>1620.6101151900002</v>
      </c>
      <c r="P132" s="37">
        <f>SUMIFS(СВЦЭМ!$D$34:$D$777,СВЦЭМ!$A$34:$A$777,$A132,СВЦЭМ!$B$34:$B$777,P$119)+'СЕТ СН'!$I$11+СВЦЭМ!$D$10+'СЕТ СН'!$I$6-'СЕТ СН'!$I$23</f>
        <v>1613.5922358099997</v>
      </c>
      <c r="Q132" s="37">
        <f>SUMIFS(СВЦЭМ!$D$34:$D$777,СВЦЭМ!$A$34:$A$777,$A132,СВЦЭМ!$B$34:$B$777,Q$119)+'СЕТ СН'!$I$11+СВЦЭМ!$D$10+'СЕТ СН'!$I$6-'СЕТ СН'!$I$23</f>
        <v>1610.29857472</v>
      </c>
      <c r="R132" s="37">
        <f>SUMIFS(СВЦЭМ!$D$34:$D$777,СВЦЭМ!$A$34:$A$777,$A132,СВЦЭМ!$B$34:$B$777,R$119)+'СЕТ СН'!$I$11+СВЦЭМ!$D$10+'СЕТ СН'!$I$6-'СЕТ СН'!$I$23</f>
        <v>1608.7061254299997</v>
      </c>
      <c r="S132" s="37">
        <f>SUMIFS(СВЦЭМ!$D$34:$D$777,СВЦЭМ!$A$34:$A$777,$A132,СВЦЭМ!$B$34:$B$777,S$119)+'СЕТ СН'!$I$11+СВЦЭМ!$D$10+'СЕТ СН'!$I$6-'СЕТ СН'!$I$23</f>
        <v>1628.0055900899997</v>
      </c>
      <c r="T132" s="37">
        <f>SUMIFS(СВЦЭМ!$D$34:$D$777,СВЦЭМ!$A$34:$A$777,$A132,СВЦЭМ!$B$34:$B$777,T$119)+'СЕТ СН'!$I$11+СВЦЭМ!$D$10+'СЕТ СН'!$I$6-'СЕТ СН'!$I$23</f>
        <v>1666.9351136800001</v>
      </c>
      <c r="U132" s="37">
        <f>SUMIFS(СВЦЭМ!$D$34:$D$777,СВЦЭМ!$A$34:$A$777,$A132,СВЦЭМ!$B$34:$B$777,U$119)+'СЕТ СН'!$I$11+СВЦЭМ!$D$10+'СЕТ СН'!$I$6-'СЕТ СН'!$I$23</f>
        <v>1694.2551267199997</v>
      </c>
      <c r="V132" s="37">
        <f>SUMIFS(СВЦЭМ!$D$34:$D$777,СВЦЭМ!$A$34:$A$777,$A132,СВЦЭМ!$B$34:$B$777,V$119)+'СЕТ СН'!$I$11+СВЦЭМ!$D$10+'СЕТ СН'!$I$6-'СЕТ СН'!$I$23</f>
        <v>1672.9888011900002</v>
      </c>
      <c r="W132" s="37">
        <f>SUMIFS(СВЦЭМ!$D$34:$D$777,СВЦЭМ!$A$34:$A$777,$A132,СВЦЭМ!$B$34:$B$777,W$119)+'СЕТ СН'!$I$11+СВЦЭМ!$D$10+'СЕТ СН'!$I$6-'СЕТ СН'!$I$23</f>
        <v>1626.2126017000001</v>
      </c>
      <c r="X132" s="37">
        <f>SUMIFS(СВЦЭМ!$D$34:$D$777,СВЦЭМ!$A$34:$A$777,$A132,СВЦЭМ!$B$34:$B$777,X$119)+'СЕТ СН'!$I$11+СВЦЭМ!$D$10+'СЕТ СН'!$I$6-'СЕТ СН'!$I$23</f>
        <v>1629.7071489099999</v>
      </c>
      <c r="Y132" s="37">
        <f>SUMIFS(СВЦЭМ!$D$34:$D$777,СВЦЭМ!$A$34:$A$777,$A132,СВЦЭМ!$B$34:$B$777,Y$119)+'СЕТ СН'!$I$11+СВЦЭМ!$D$10+'СЕТ СН'!$I$6-'СЕТ СН'!$I$23</f>
        <v>1756.1969163100002</v>
      </c>
    </row>
    <row r="133" spans="1:25" ht="15.75" x14ac:dyDescent="0.2">
      <c r="A133" s="36">
        <f t="shared" si="3"/>
        <v>43022</v>
      </c>
      <c r="B133" s="37">
        <f>SUMIFS(СВЦЭМ!$D$34:$D$777,СВЦЭМ!$A$34:$A$777,$A133,СВЦЭМ!$B$34:$B$777,B$119)+'СЕТ СН'!$I$11+СВЦЭМ!$D$10+'СЕТ СН'!$I$6-'СЕТ СН'!$I$23</f>
        <v>1843.8857014599998</v>
      </c>
      <c r="C133" s="37">
        <f>SUMIFS(СВЦЭМ!$D$34:$D$777,СВЦЭМ!$A$34:$A$777,$A133,СВЦЭМ!$B$34:$B$777,C$119)+'СЕТ СН'!$I$11+СВЦЭМ!$D$10+'СЕТ СН'!$I$6-'СЕТ СН'!$I$23</f>
        <v>1910.6020145900002</v>
      </c>
      <c r="D133" s="37">
        <f>SUMIFS(СВЦЭМ!$D$34:$D$777,СВЦЭМ!$A$34:$A$777,$A133,СВЦЭМ!$B$34:$B$777,D$119)+'СЕТ СН'!$I$11+СВЦЭМ!$D$10+'СЕТ СН'!$I$6-'СЕТ СН'!$I$23</f>
        <v>1891.94459379</v>
      </c>
      <c r="E133" s="37">
        <f>SUMIFS(СВЦЭМ!$D$34:$D$777,СВЦЭМ!$A$34:$A$777,$A133,СВЦЭМ!$B$34:$B$777,E$119)+'СЕТ СН'!$I$11+СВЦЭМ!$D$10+'СЕТ СН'!$I$6-'СЕТ СН'!$I$23</f>
        <v>1912.4163064699997</v>
      </c>
      <c r="F133" s="37">
        <f>SUMIFS(СВЦЭМ!$D$34:$D$777,СВЦЭМ!$A$34:$A$777,$A133,СВЦЭМ!$B$34:$B$777,F$119)+'СЕТ СН'!$I$11+СВЦЭМ!$D$10+'СЕТ СН'!$I$6-'СЕТ СН'!$I$23</f>
        <v>1907.16152904</v>
      </c>
      <c r="G133" s="37">
        <f>SUMIFS(СВЦЭМ!$D$34:$D$777,СВЦЭМ!$A$34:$A$777,$A133,СВЦЭМ!$B$34:$B$777,G$119)+'СЕТ СН'!$I$11+СВЦЭМ!$D$10+'СЕТ СН'!$I$6-'СЕТ СН'!$I$23</f>
        <v>1895.6856269600003</v>
      </c>
      <c r="H133" s="37">
        <f>SUMIFS(СВЦЭМ!$D$34:$D$777,СВЦЭМ!$A$34:$A$777,$A133,СВЦЭМ!$B$34:$B$777,H$119)+'СЕТ СН'!$I$11+СВЦЭМ!$D$10+'СЕТ СН'!$I$6-'СЕТ СН'!$I$23</f>
        <v>1852.1265053799998</v>
      </c>
      <c r="I133" s="37">
        <f>SUMIFS(СВЦЭМ!$D$34:$D$777,СВЦЭМ!$A$34:$A$777,$A133,СВЦЭМ!$B$34:$B$777,I$119)+'СЕТ СН'!$I$11+СВЦЭМ!$D$10+'СЕТ СН'!$I$6-'СЕТ СН'!$I$23</f>
        <v>1798.41997309</v>
      </c>
      <c r="J133" s="37">
        <f>SUMIFS(СВЦЭМ!$D$34:$D$777,СВЦЭМ!$A$34:$A$777,$A133,СВЦЭМ!$B$34:$B$777,J$119)+'СЕТ СН'!$I$11+СВЦЭМ!$D$10+'СЕТ СН'!$I$6-'СЕТ СН'!$I$23</f>
        <v>1677.9781115799997</v>
      </c>
      <c r="K133" s="37">
        <f>SUMIFS(СВЦЭМ!$D$34:$D$777,СВЦЭМ!$A$34:$A$777,$A133,СВЦЭМ!$B$34:$B$777,K$119)+'СЕТ СН'!$I$11+СВЦЭМ!$D$10+'СЕТ СН'!$I$6-'СЕТ СН'!$I$23</f>
        <v>1586.3550818599997</v>
      </c>
      <c r="L133" s="37">
        <f>SUMIFS(СВЦЭМ!$D$34:$D$777,СВЦЭМ!$A$34:$A$777,$A133,СВЦЭМ!$B$34:$B$777,L$119)+'СЕТ СН'!$I$11+СВЦЭМ!$D$10+'СЕТ СН'!$I$6-'СЕТ СН'!$I$23</f>
        <v>1619.8716810199999</v>
      </c>
      <c r="M133" s="37">
        <f>SUMIFS(СВЦЭМ!$D$34:$D$777,СВЦЭМ!$A$34:$A$777,$A133,СВЦЭМ!$B$34:$B$777,M$119)+'СЕТ СН'!$I$11+СВЦЭМ!$D$10+'СЕТ СН'!$I$6-'СЕТ СН'!$I$23</f>
        <v>1633.20506664</v>
      </c>
      <c r="N133" s="37">
        <f>SUMIFS(СВЦЭМ!$D$34:$D$777,СВЦЭМ!$A$34:$A$777,$A133,СВЦЭМ!$B$34:$B$777,N$119)+'СЕТ СН'!$I$11+СВЦЭМ!$D$10+'СЕТ СН'!$I$6-'СЕТ СН'!$I$23</f>
        <v>1619.0090969600001</v>
      </c>
      <c r="O133" s="37">
        <f>SUMIFS(СВЦЭМ!$D$34:$D$777,СВЦЭМ!$A$34:$A$777,$A133,СВЦЭМ!$B$34:$B$777,O$119)+'СЕТ СН'!$I$11+СВЦЭМ!$D$10+'СЕТ СН'!$I$6-'СЕТ СН'!$I$23</f>
        <v>1609.4096648999998</v>
      </c>
      <c r="P133" s="37">
        <f>SUMIFS(СВЦЭМ!$D$34:$D$777,СВЦЭМ!$A$34:$A$777,$A133,СВЦЭМ!$B$34:$B$777,P$119)+'СЕТ СН'!$I$11+СВЦЭМ!$D$10+'СЕТ СН'!$I$6-'СЕТ СН'!$I$23</f>
        <v>1604.1360040700001</v>
      </c>
      <c r="Q133" s="37">
        <f>SUMIFS(СВЦЭМ!$D$34:$D$777,СВЦЭМ!$A$34:$A$777,$A133,СВЦЭМ!$B$34:$B$777,Q$119)+'СЕТ СН'!$I$11+СВЦЭМ!$D$10+'СЕТ СН'!$I$6-'СЕТ СН'!$I$23</f>
        <v>1602.85868218</v>
      </c>
      <c r="R133" s="37">
        <f>SUMIFS(СВЦЭМ!$D$34:$D$777,СВЦЭМ!$A$34:$A$777,$A133,СВЦЭМ!$B$34:$B$777,R$119)+'СЕТ СН'!$I$11+СВЦЭМ!$D$10+'СЕТ СН'!$I$6-'СЕТ СН'!$I$23</f>
        <v>1597.7722825000001</v>
      </c>
      <c r="S133" s="37">
        <f>SUMIFS(СВЦЭМ!$D$34:$D$777,СВЦЭМ!$A$34:$A$777,$A133,СВЦЭМ!$B$34:$B$777,S$119)+'СЕТ СН'!$I$11+СВЦЭМ!$D$10+'СЕТ СН'!$I$6-'СЕТ СН'!$I$23</f>
        <v>1615.9438012000001</v>
      </c>
      <c r="T133" s="37">
        <f>SUMIFS(СВЦЭМ!$D$34:$D$777,СВЦЭМ!$A$34:$A$777,$A133,СВЦЭМ!$B$34:$B$777,T$119)+'СЕТ СН'!$I$11+СВЦЭМ!$D$10+'СЕТ СН'!$I$6-'СЕТ СН'!$I$23</f>
        <v>1660.2134848000001</v>
      </c>
      <c r="U133" s="37">
        <f>SUMIFS(СВЦЭМ!$D$34:$D$777,СВЦЭМ!$A$34:$A$777,$A133,СВЦЭМ!$B$34:$B$777,U$119)+'СЕТ СН'!$I$11+СВЦЭМ!$D$10+'СЕТ СН'!$I$6-'СЕТ СН'!$I$23</f>
        <v>1693.6296604099998</v>
      </c>
      <c r="V133" s="37">
        <f>SUMIFS(СВЦЭМ!$D$34:$D$777,СВЦЭМ!$A$34:$A$777,$A133,СВЦЭМ!$B$34:$B$777,V$119)+'СЕТ СН'!$I$11+СВЦЭМ!$D$10+'СЕТ СН'!$I$6-'СЕТ СН'!$I$23</f>
        <v>1654.9395030599999</v>
      </c>
      <c r="W133" s="37">
        <f>SUMIFS(СВЦЭМ!$D$34:$D$777,СВЦЭМ!$A$34:$A$777,$A133,СВЦЭМ!$B$34:$B$777,W$119)+'СЕТ СН'!$I$11+СВЦЭМ!$D$10+'СЕТ СН'!$I$6-'СЕТ СН'!$I$23</f>
        <v>1601.4609437700001</v>
      </c>
      <c r="X133" s="37">
        <f>SUMIFS(СВЦЭМ!$D$34:$D$777,СВЦЭМ!$A$34:$A$777,$A133,СВЦЭМ!$B$34:$B$777,X$119)+'СЕТ СН'!$I$11+СВЦЭМ!$D$10+'СЕТ СН'!$I$6-'СЕТ СН'!$I$23</f>
        <v>1637.9614985799999</v>
      </c>
      <c r="Y133" s="37">
        <f>SUMIFS(СВЦЭМ!$D$34:$D$777,СВЦЭМ!$A$34:$A$777,$A133,СВЦЭМ!$B$34:$B$777,Y$119)+'СЕТ СН'!$I$11+СВЦЭМ!$D$10+'СЕТ СН'!$I$6-'СЕТ СН'!$I$23</f>
        <v>1751.4417214599998</v>
      </c>
    </row>
    <row r="134" spans="1:25" ht="15.75" x14ac:dyDescent="0.2">
      <c r="A134" s="36">
        <f t="shared" si="3"/>
        <v>43023</v>
      </c>
      <c r="B134" s="37">
        <f>SUMIFS(СВЦЭМ!$D$34:$D$777,СВЦЭМ!$A$34:$A$777,$A134,СВЦЭМ!$B$34:$B$777,B$119)+'СЕТ СН'!$I$11+СВЦЭМ!$D$10+'СЕТ СН'!$I$6-'СЕТ СН'!$I$23</f>
        <v>1809.7183334800002</v>
      </c>
      <c r="C134" s="37">
        <f>SUMIFS(СВЦЭМ!$D$34:$D$777,СВЦЭМ!$A$34:$A$777,$A134,СВЦЭМ!$B$34:$B$777,C$119)+'СЕТ СН'!$I$11+СВЦЭМ!$D$10+'СЕТ СН'!$I$6-'СЕТ СН'!$I$23</f>
        <v>1868.1307391199998</v>
      </c>
      <c r="D134" s="37">
        <f>SUMIFS(СВЦЭМ!$D$34:$D$777,СВЦЭМ!$A$34:$A$777,$A134,СВЦЭМ!$B$34:$B$777,D$119)+'СЕТ СН'!$I$11+СВЦЭМ!$D$10+'СЕТ СН'!$I$6-'СЕТ СН'!$I$23</f>
        <v>1908.1975032299997</v>
      </c>
      <c r="E134" s="37">
        <f>SUMIFS(СВЦЭМ!$D$34:$D$777,СВЦЭМ!$A$34:$A$777,$A134,СВЦЭМ!$B$34:$B$777,E$119)+'СЕТ СН'!$I$11+СВЦЭМ!$D$10+'СЕТ СН'!$I$6-'СЕТ СН'!$I$23</f>
        <v>1925.6284804899997</v>
      </c>
      <c r="F134" s="37">
        <f>SUMIFS(СВЦЭМ!$D$34:$D$777,СВЦЭМ!$A$34:$A$777,$A134,СВЦЭМ!$B$34:$B$777,F$119)+'СЕТ СН'!$I$11+СВЦЭМ!$D$10+'СЕТ СН'!$I$6-'СЕТ СН'!$I$23</f>
        <v>1925.36414775</v>
      </c>
      <c r="G134" s="37">
        <f>SUMIFS(СВЦЭМ!$D$34:$D$777,СВЦЭМ!$A$34:$A$777,$A134,СВЦЭМ!$B$34:$B$777,G$119)+'СЕТ СН'!$I$11+СВЦЭМ!$D$10+'СЕТ СН'!$I$6-'СЕТ СН'!$I$23</f>
        <v>1895.9564195799999</v>
      </c>
      <c r="H134" s="37">
        <f>SUMIFS(СВЦЭМ!$D$34:$D$777,СВЦЭМ!$A$34:$A$777,$A134,СВЦЭМ!$B$34:$B$777,H$119)+'СЕТ СН'!$I$11+СВЦЭМ!$D$10+'СЕТ СН'!$I$6-'СЕТ СН'!$I$23</f>
        <v>1865.1685737600001</v>
      </c>
      <c r="I134" s="37">
        <f>SUMIFS(СВЦЭМ!$D$34:$D$777,СВЦЭМ!$A$34:$A$777,$A134,СВЦЭМ!$B$34:$B$777,I$119)+'СЕТ СН'!$I$11+СВЦЭМ!$D$10+'СЕТ СН'!$I$6-'СЕТ СН'!$I$23</f>
        <v>1825.57696455</v>
      </c>
      <c r="J134" s="37">
        <f>SUMIFS(СВЦЭМ!$D$34:$D$777,СВЦЭМ!$A$34:$A$777,$A134,СВЦЭМ!$B$34:$B$777,J$119)+'СЕТ СН'!$I$11+СВЦЭМ!$D$10+'СЕТ СН'!$I$6-'СЕТ СН'!$I$23</f>
        <v>1695.1401012799997</v>
      </c>
      <c r="K134" s="37">
        <f>SUMIFS(СВЦЭМ!$D$34:$D$777,СВЦЭМ!$A$34:$A$777,$A134,СВЦЭМ!$B$34:$B$777,K$119)+'СЕТ СН'!$I$11+СВЦЭМ!$D$10+'СЕТ СН'!$I$6-'СЕТ СН'!$I$23</f>
        <v>1585.5945406700002</v>
      </c>
      <c r="L134" s="37">
        <f>SUMIFS(СВЦЭМ!$D$34:$D$777,СВЦЭМ!$A$34:$A$777,$A134,СВЦЭМ!$B$34:$B$777,L$119)+'СЕТ СН'!$I$11+СВЦЭМ!$D$10+'СЕТ СН'!$I$6-'СЕТ СН'!$I$23</f>
        <v>1605.3823842100001</v>
      </c>
      <c r="M134" s="37">
        <f>SUMIFS(СВЦЭМ!$D$34:$D$777,СВЦЭМ!$A$34:$A$777,$A134,СВЦЭМ!$B$34:$B$777,M$119)+'СЕТ СН'!$I$11+СВЦЭМ!$D$10+'СЕТ СН'!$I$6-'СЕТ СН'!$I$23</f>
        <v>1613.7906521899999</v>
      </c>
      <c r="N134" s="37">
        <f>SUMIFS(СВЦЭМ!$D$34:$D$777,СВЦЭМ!$A$34:$A$777,$A134,СВЦЭМ!$B$34:$B$777,N$119)+'СЕТ СН'!$I$11+СВЦЭМ!$D$10+'СЕТ СН'!$I$6-'СЕТ СН'!$I$23</f>
        <v>1598.9864086899997</v>
      </c>
      <c r="O134" s="37">
        <f>SUMIFS(СВЦЭМ!$D$34:$D$777,СВЦЭМ!$A$34:$A$777,$A134,СВЦЭМ!$B$34:$B$777,O$119)+'СЕТ СН'!$I$11+СВЦЭМ!$D$10+'СЕТ СН'!$I$6-'СЕТ СН'!$I$23</f>
        <v>1589.3881113399998</v>
      </c>
      <c r="P134" s="37">
        <f>SUMIFS(СВЦЭМ!$D$34:$D$777,СВЦЭМ!$A$34:$A$777,$A134,СВЦЭМ!$B$34:$B$777,P$119)+'СЕТ СН'!$I$11+СВЦЭМ!$D$10+'СЕТ СН'!$I$6-'СЕТ СН'!$I$23</f>
        <v>1583.0859075399999</v>
      </c>
      <c r="Q134" s="37">
        <f>SUMIFS(СВЦЭМ!$D$34:$D$777,СВЦЭМ!$A$34:$A$777,$A134,СВЦЭМ!$B$34:$B$777,Q$119)+'СЕТ СН'!$I$11+СВЦЭМ!$D$10+'СЕТ СН'!$I$6-'СЕТ СН'!$I$23</f>
        <v>1580.7170635000002</v>
      </c>
      <c r="R134" s="37">
        <f>SUMIFS(СВЦЭМ!$D$34:$D$777,СВЦЭМ!$A$34:$A$777,$A134,СВЦЭМ!$B$34:$B$777,R$119)+'СЕТ СН'!$I$11+СВЦЭМ!$D$10+'СЕТ СН'!$I$6-'СЕТ СН'!$I$23</f>
        <v>1580.8698918299997</v>
      </c>
      <c r="S134" s="37">
        <f>SUMIFS(СВЦЭМ!$D$34:$D$777,СВЦЭМ!$A$34:$A$777,$A134,СВЦЭМ!$B$34:$B$777,S$119)+'СЕТ СН'!$I$11+СВЦЭМ!$D$10+'СЕТ СН'!$I$6-'СЕТ СН'!$I$23</f>
        <v>1607.79341664</v>
      </c>
      <c r="T134" s="37">
        <f>SUMIFS(СВЦЭМ!$D$34:$D$777,СВЦЭМ!$A$34:$A$777,$A134,СВЦЭМ!$B$34:$B$777,T$119)+'СЕТ СН'!$I$11+СВЦЭМ!$D$10+'СЕТ СН'!$I$6-'СЕТ СН'!$I$23</f>
        <v>1652.3137091099998</v>
      </c>
      <c r="U134" s="37">
        <f>SUMIFS(СВЦЭМ!$D$34:$D$777,СВЦЭМ!$A$34:$A$777,$A134,СВЦЭМ!$B$34:$B$777,U$119)+'СЕТ СН'!$I$11+СВЦЭМ!$D$10+'СЕТ СН'!$I$6-'СЕТ СН'!$I$23</f>
        <v>1687.00616575</v>
      </c>
      <c r="V134" s="37">
        <f>SUMIFS(СВЦЭМ!$D$34:$D$777,СВЦЭМ!$A$34:$A$777,$A134,СВЦЭМ!$B$34:$B$777,V$119)+'СЕТ СН'!$I$11+СВЦЭМ!$D$10+'СЕТ СН'!$I$6-'СЕТ СН'!$I$23</f>
        <v>1667.9115381199999</v>
      </c>
      <c r="W134" s="37">
        <f>SUMIFS(СВЦЭМ!$D$34:$D$777,СВЦЭМ!$A$34:$A$777,$A134,СВЦЭМ!$B$34:$B$777,W$119)+'СЕТ СН'!$I$11+СВЦЭМ!$D$10+'СЕТ СН'!$I$6-'СЕТ СН'!$I$23</f>
        <v>1621.6651338900001</v>
      </c>
      <c r="X134" s="37">
        <f>SUMIFS(СВЦЭМ!$D$34:$D$777,СВЦЭМ!$A$34:$A$777,$A134,СВЦЭМ!$B$34:$B$777,X$119)+'СЕТ СН'!$I$11+СВЦЭМ!$D$10+'СЕТ СН'!$I$6-'СЕТ СН'!$I$23</f>
        <v>1604.7236732000001</v>
      </c>
      <c r="Y134" s="37">
        <f>SUMIFS(СВЦЭМ!$D$34:$D$777,СВЦЭМ!$A$34:$A$777,$A134,СВЦЭМ!$B$34:$B$777,Y$119)+'СЕТ СН'!$I$11+СВЦЭМ!$D$10+'СЕТ СН'!$I$6-'СЕТ СН'!$I$23</f>
        <v>1711.0279093600002</v>
      </c>
    </row>
    <row r="135" spans="1:25" ht="15.75" x14ac:dyDescent="0.2">
      <c r="A135" s="36">
        <f t="shared" si="3"/>
        <v>43024</v>
      </c>
      <c r="B135" s="37">
        <f>SUMIFS(СВЦЭМ!$D$34:$D$777,СВЦЭМ!$A$34:$A$777,$A135,СВЦЭМ!$B$34:$B$777,B$119)+'СЕТ СН'!$I$11+СВЦЭМ!$D$10+'СЕТ СН'!$I$6-'СЕТ СН'!$I$23</f>
        <v>1745.1593004400002</v>
      </c>
      <c r="C135" s="37">
        <f>SUMIFS(СВЦЭМ!$D$34:$D$777,СВЦЭМ!$A$34:$A$777,$A135,СВЦЭМ!$B$34:$B$777,C$119)+'СЕТ СН'!$I$11+СВЦЭМ!$D$10+'СЕТ СН'!$I$6-'СЕТ СН'!$I$23</f>
        <v>1784.8412318299997</v>
      </c>
      <c r="D135" s="37">
        <f>SUMIFS(СВЦЭМ!$D$34:$D$777,СВЦЭМ!$A$34:$A$777,$A135,СВЦЭМ!$B$34:$B$777,D$119)+'СЕТ СН'!$I$11+СВЦЭМ!$D$10+'СЕТ СН'!$I$6-'СЕТ СН'!$I$23</f>
        <v>1818.4943720900001</v>
      </c>
      <c r="E135" s="37">
        <f>SUMIFS(СВЦЭМ!$D$34:$D$777,СВЦЭМ!$A$34:$A$777,$A135,СВЦЭМ!$B$34:$B$777,E$119)+'СЕТ СН'!$I$11+СВЦЭМ!$D$10+'СЕТ СН'!$I$6-'СЕТ СН'!$I$23</f>
        <v>1833.4753309299999</v>
      </c>
      <c r="F135" s="37">
        <f>SUMIFS(СВЦЭМ!$D$34:$D$777,СВЦЭМ!$A$34:$A$777,$A135,СВЦЭМ!$B$34:$B$777,F$119)+'СЕТ СН'!$I$11+СВЦЭМ!$D$10+'СЕТ СН'!$I$6-'СЕТ СН'!$I$23</f>
        <v>1828.7786958400002</v>
      </c>
      <c r="G135" s="37">
        <f>SUMIFS(СВЦЭМ!$D$34:$D$777,СВЦЭМ!$A$34:$A$777,$A135,СВЦЭМ!$B$34:$B$777,G$119)+'СЕТ СН'!$I$11+СВЦЭМ!$D$10+'СЕТ СН'!$I$6-'СЕТ СН'!$I$23</f>
        <v>1797.2150515399999</v>
      </c>
      <c r="H135" s="37">
        <f>SUMIFS(СВЦЭМ!$D$34:$D$777,СВЦЭМ!$A$34:$A$777,$A135,СВЦЭМ!$B$34:$B$777,H$119)+'СЕТ СН'!$I$11+СВЦЭМ!$D$10+'СЕТ СН'!$I$6-'СЕТ СН'!$I$23</f>
        <v>1792.7784778999999</v>
      </c>
      <c r="I135" s="37">
        <f>SUMIFS(СВЦЭМ!$D$34:$D$777,СВЦЭМ!$A$34:$A$777,$A135,СВЦЭМ!$B$34:$B$777,I$119)+'СЕТ СН'!$I$11+СВЦЭМ!$D$10+'СЕТ СН'!$I$6-'СЕТ СН'!$I$23</f>
        <v>1777.6501107399999</v>
      </c>
      <c r="J135" s="37">
        <f>SUMIFS(СВЦЭМ!$D$34:$D$777,СВЦЭМ!$A$34:$A$777,$A135,СВЦЭМ!$B$34:$B$777,J$119)+'СЕТ СН'!$I$11+СВЦЭМ!$D$10+'СЕТ СН'!$I$6-'СЕТ СН'!$I$23</f>
        <v>1734.2565552900001</v>
      </c>
      <c r="K135" s="37">
        <f>SUMIFS(СВЦЭМ!$D$34:$D$777,СВЦЭМ!$A$34:$A$777,$A135,СВЦЭМ!$B$34:$B$777,K$119)+'СЕТ СН'!$I$11+СВЦЭМ!$D$10+'СЕТ СН'!$I$6-'СЕТ СН'!$I$23</f>
        <v>1665.30248256</v>
      </c>
      <c r="L135" s="37">
        <f>SUMIFS(СВЦЭМ!$D$34:$D$777,СВЦЭМ!$A$34:$A$777,$A135,СВЦЭМ!$B$34:$B$777,L$119)+'СЕТ СН'!$I$11+СВЦЭМ!$D$10+'СЕТ СН'!$I$6-'СЕТ СН'!$I$23</f>
        <v>1575.2337371899998</v>
      </c>
      <c r="M135" s="37">
        <f>SUMIFS(СВЦЭМ!$D$34:$D$777,СВЦЭМ!$A$34:$A$777,$A135,СВЦЭМ!$B$34:$B$777,M$119)+'СЕТ СН'!$I$11+СВЦЭМ!$D$10+'СЕТ СН'!$I$6-'СЕТ СН'!$I$23</f>
        <v>1529.8380452299998</v>
      </c>
      <c r="N135" s="37">
        <f>SUMIFS(СВЦЭМ!$D$34:$D$777,СВЦЭМ!$A$34:$A$777,$A135,СВЦЭМ!$B$34:$B$777,N$119)+'СЕТ СН'!$I$11+СВЦЭМ!$D$10+'СЕТ СН'!$I$6-'СЕТ СН'!$I$23</f>
        <v>1526.8556968299999</v>
      </c>
      <c r="O135" s="37">
        <f>SUMIFS(СВЦЭМ!$D$34:$D$777,СВЦЭМ!$A$34:$A$777,$A135,СВЦЭМ!$B$34:$B$777,O$119)+'СЕТ СН'!$I$11+СВЦЭМ!$D$10+'СЕТ СН'!$I$6-'СЕТ СН'!$I$23</f>
        <v>1529.8239430200001</v>
      </c>
      <c r="P135" s="37">
        <f>SUMIFS(СВЦЭМ!$D$34:$D$777,СВЦЭМ!$A$34:$A$777,$A135,СВЦЭМ!$B$34:$B$777,P$119)+'СЕТ СН'!$I$11+СВЦЭМ!$D$10+'СЕТ СН'!$I$6-'СЕТ СН'!$I$23</f>
        <v>1521.1230360600002</v>
      </c>
      <c r="Q135" s="37">
        <f>SUMIFS(СВЦЭМ!$D$34:$D$777,СВЦЭМ!$A$34:$A$777,$A135,СВЦЭМ!$B$34:$B$777,Q$119)+'СЕТ СН'!$I$11+СВЦЭМ!$D$10+'СЕТ СН'!$I$6-'СЕТ СН'!$I$23</f>
        <v>1519.4766418199997</v>
      </c>
      <c r="R135" s="37">
        <f>SUMIFS(СВЦЭМ!$D$34:$D$777,СВЦЭМ!$A$34:$A$777,$A135,СВЦЭМ!$B$34:$B$777,R$119)+'СЕТ СН'!$I$11+СВЦЭМ!$D$10+'СЕТ СН'!$I$6-'СЕТ СН'!$I$23</f>
        <v>1517.1830320600002</v>
      </c>
      <c r="S135" s="37">
        <f>SUMIFS(СВЦЭМ!$D$34:$D$777,СВЦЭМ!$A$34:$A$777,$A135,СВЦЭМ!$B$34:$B$777,S$119)+'СЕТ СН'!$I$11+СВЦЭМ!$D$10+'СЕТ СН'!$I$6-'СЕТ СН'!$I$23</f>
        <v>1528.0074785900001</v>
      </c>
      <c r="T135" s="37">
        <f>SUMIFS(СВЦЭМ!$D$34:$D$777,СВЦЭМ!$A$34:$A$777,$A135,СВЦЭМ!$B$34:$B$777,T$119)+'СЕТ СН'!$I$11+СВЦЭМ!$D$10+'СЕТ СН'!$I$6-'СЕТ СН'!$I$23</f>
        <v>1543.63962623</v>
      </c>
      <c r="U135" s="37">
        <f>SUMIFS(СВЦЭМ!$D$34:$D$777,СВЦЭМ!$A$34:$A$777,$A135,СВЦЭМ!$B$34:$B$777,U$119)+'СЕТ СН'!$I$11+СВЦЭМ!$D$10+'СЕТ СН'!$I$6-'СЕТ СН'!$I$23</f>
        <v>1554.35686549</v>
      </c>
      <c r="V135" s="37">
        <f>SUMIFS(СВЦЭМ!$D$34:$D$777,СВЦЭМ!$A$34:$A$777,$A135,СВЦЭМ!$B$34:$B$777,V$119)+'СЕТ СН'!$I$11+СВЦЭМ!$D$10+'СЕТ СН'!$I$6-'СЕТ СН'!$I$23</f>
        <v>1597.3073003700001</v>
      </c>
      <c r="W135" s="37">
        <f>SUMIFS(СВЦЭМ!$D$34:$D$777,СВЦЭМ!$A$34:$A$777,$A135,СВЦЭМ!$B$34:$B$777,W$119)+'СЕТ СН'!$I$11+СВЦЭМ!$D$10+'СЕТ СН'!$I$6-'СЕТ СН'!$I$23</f>
        <v>1658.9809421099999</v>
      </c>
      <c r="X135" s="37">
        <f>SUMIFS(СВЦЭМ!$D$34:$D$777,СВЦЭМ!$A$34:$A$777,$A135,СВЦЭМ!$B$34:$B$777,X$119)+'СЕТ СН'!$I$11+СВЦЭМ!$D$10+'СЕТ СН'!$I$6-'СЕТ СН'!$I$23</f>
        <v>1733.38066673</v>
      </c>
      <c r="Y135" s="37">
        <f>SUMIFS(СВЦЭМ!$D$34:$D$777,СВЦЭМ!$A$34:$A$777,$A135,СВЦЭМ!$B$34:$B$777,Y$119)+'СЕТ СН'!$I$11+СВЦЭМ!$D$10+'СЕТ СН'!$I$6-'СЕТ СН'!$I$23</f>
        <v>1773.44861657</v>
      </c>
    </row>
    <row r="136" spans="1:25" ht="15.75" x14ac:dyDescent="0.2">
      <c r="A136" s="36">
        <f t="shared" si="3"/>
        <v>43025</v>
      </c>
      <c r="B136" s="37">
        <f>SUMIFS(СВЦЭМ!$D$34:$D$777,СВЦЭМ!$A$34:$A$777,$A136,СВЦЭМ!$B$34:$B$777,B$119)+'СЕТ СН'!$I$11+СВЦЭМ!$D$10+'СЕТ СН'!$I$6-'СЕТ СН'!$I$23</f>
        <v>1772.48932431</v>
      </c>
      <c r="C136" s="37">
        <f>SUMIFS(СВЦЭМ!$D$34:$D$777,СВЦЭМ!$A$34:$A$777,$A136,СВЦЭМ!$B$34:$B$777,C$119)+'СЕТ СН'!$I$11+СВЦЭМ!$D$10+'СЕТ СН'!$I$6-'СЕТ СН'!$I$23</f>
        <v>1804.4060408599998</v>
      </c>
      <c r="D136" s="37">
        <f>SUMIFS(СВЦЭМ!$D$34:$D$777,СВЦЭМ!$A$34:$A$777,$A136,СВЦЭМ!$B$34:$B$777,D$119)+'СЕТ СН'!$I$11+СВЦЭМ!$D$10+'СЕТ СН'!$I$6-'СЕТ СН'!$I$23</f>
        <v>1844.9302621300003</v>
      </c>
      <c r="E136" s="37">
        <f>SUMIFS(СВЦЭМ!$D$34:$D$777,СВЦЭМ!$A$34:$A$777,$A136,СВЦЭМ!$B$34:$B$777,E$119)+'СЕТ СН'!$I$11+СВЦЭМ!$D$10+'СЕТ СН'!$I$6-'СЕТ СН'!$I$23</f>
        <v>1856.9668471699997</v>
      </c>
      <c r="F136" s="37">
        <f>SUMIFS(СВЦЭМ!$D$34:$D$777,СВЦЭМ!$A$34:$A$777,$A136,СВЦЭМ!$B$34:$B$777,F$119)+'СЕТ СН'!$I$11+СВЦЭМ!$D$10+'СЕТ СН'!$I$6-'СЕТ СН'!$I$23</f>
        <v>1861.5584271099997</v>
      </c>
      <c r="G136" s="37">
        <f>SUMIFS(СВЦЭМ!$D$34:$D$777,СВЦЭМ!$A$34:$A$777,$A136,СВЦЭМ!$B$34:$B$777,G$119)+'СЕТ СН'!$I$11+СВЦЭМ!$D$10+'СЕТ СН'!$I$6-'СЕТ СН'!$I$23</f>
        <v>1836.5178507700002</v>
      </c>
      <c r="H136" s="37">
        <f>SUMIFS(СВЦЭМ!$D$34:$D$777,СВЦЭМ!$A$34:$A$777,$A136,СВЦЭМ!$B$34:$B$777,H$119)+'СЕТ СН'!$I$11+СВЦЭМ!$D$10+'СЕТ СН'!$I$6-'СЕТ СН'!$I$23</f>
        <v>1794.9023130699998</v>
      </c>
      <c r="I136" s="37">
        <f>SUMIFS(СВЦЭМ!$D$34:$D$777,СВЦЭМ!$A$34:$A$777,$A136,СВЦЭМ!$B$34:$B$777,I$119)+'СЕТ СН'!$I$11+СВЦЭМ!$D$10+'СЕТ СН'!$I$6-'СЕТ СН'!$I$23</f>
        <v>1789.0187418300002</v>
      </c>
      <c r="J136" s="37">
        <f>SUMIFS(СВЦЭМ!$D$34:$D$777,СВЦЭМ!$A$34:$A$777,$A136,СВЦЭМ!$B$34:$B$777,J$119)+'СЕТ СН'!$I$11+СВЦЭМ!$D$10+'СЕТ СН'!$I$6-'СЕТ СН'!$I$23</f>
        <v>1737.85242432</v>
      </c>
      <c r="K136" s="37">
        <f>SUMIFS(СВЦЭМ!$D$34:$D$777,СВЦЭМ!$A$34:$A$777,$A136,СВЦЭМ!$B$34:$B$777,K$119)+'СЕТ СН'!$I$11+СВЦЭМ!$D$10+'СЕТ СН'!$I$6-'СЕТ СН'!$I$23</f>
        <v>1666.3301889700001</v>
      </c>
      <c r="L136" s="37">
        <f>SUMIFS(СВЦЭМ!$D$34:$D$777,СВЦЭМ!$A$34:$A$777,$A136,СВЦЭМ!$B$34:$B$777,L$119)+'СЕТ СН'!$I$11+СВЦЭМ!$D$10+'СЕТ СН'!$I$6-'СЕТ СН'!$I$23</f>
        <v>1587.6533163399999</v>
      </c>
      <c r="M136" s="37">
        <f>SUMIFS(СВЦЭМ!$D$34:$D$777,СВЦЭМ!$A$34:$A$777,$A136,СВЦЭМ!$B$34:$B$777,M$119)+'СЕТ СН'!$I$11+СВЦЭМ!$D$10+'СЕТ СН'!$I$6-'СЕТ СН'!$I$23</f>
        <v>1547.1984086499997</v>
      </c>
      <c r="N136" s="37">
        <f>SUMIFS(СВЦЭМ!$D$34:$D$777,СВЦЭМ!$A$34:$A$777,$A136,СВЦЭМ!$B$34:$B$777,N$119)+'СЕТ СН'!$I$11+СВЦЭМ!$D$10+'СЕТ СН'!$I$6-'СЕТ СН'!$I$23</f>
        <v>1539.46417066</v>
      </c>
      <c r="O136" s="37">
        <f>SUMIFS(СВЦЭМ!$D$34:$D$777,СВЦЭМ!$A$34:$A$777,$A136,СВЦЭМ!$B$34:$B$777,O$119)+'СЕТ СН'!$I$11+СВЦЭМ!$D$10+'СЕТ СН'!$I$6-'СЕТ СН'!$I$23</f>
        <v>1539.6700780900001</v>
      </c>
      <c r="P136" s="37">
        <f>SUMIFS(СВЦЭМ!$D$34:$D$777,СВЦЭМ!$A$34:$A$777,$A136,СВЦЭМ!$B$34:$B$777,P$119)+'СЕТ СН'!$I$11+СВЦЭМ!$D$10+'СЕТ СН'!$I$6-'СЕТ СН'!$I$23</f>
        <v>1532.3648495799998</v>
      </c>
      <c r="Q136" s="37">
        <f>SUMIFS(СВЦЭМ!$D$34:$D$777,СВЦЭМ!$A$34:$A$777,$A136,СВЦЭМ!$B$34:$B$777,Q$119)+'СЕТ СН'!$I$11+СВЦЭМ!$D$10+'СЕТ СН'!$I$6-'СЕТ СН'!$I$23</f>
        <v>1530.1207652799999</v>
      </c>
      <c r="R136" s="37">
        <f>SUMIFS(СВЦЭМ!$D$34:$D$777,СВЦЭМ!$A$34:$A$777,$A136,СВЦЭМ!$B$34:$B$777,R$119)+'СЕТ СН'!$I$11+СВЦЭМ!$D$10+'СЕТ СН'!$I$6-'СЕТ СН'!$I$23</f>
        <v>1530.3652329299998</v>
      </c>
      <c r="S136" s="37">
        <f>SUMIFS(СВЦЭМ!$D$34:$D$777,СВЦЭМ!$A$34:$A$777,$A136,СВЦЭМ!$B$34:$B$777,S$119)+'СЕТ СН'!$I$11+СВЦЭМ!$D$10+'СЕТ СН'!$I$6-'СЕТ СН'!$I$23</f>
        <v>1537.00279585</v>
      </c>
      <c r="T136" s="37">
        <f>SUMIFS(СВЦЭМ!$D$34:$D$777,СВЦЭМ!$A$34:$A$777,$A136,СВЦЭМ!$B$34:$B$777,T$119)+'СЕТ СН'!$I$11+СВЦЭМ!$D$10+'СЕТ СН'!$I$6-'СЕТ СН'!$I$23</f>
        <v>1558.7839296000002</v>
      </c>
      <c r="U136" s="37">
        <f>SUMIFS(СВЦЭМ!$D$34:$D$777,СВЦЭМ!$A$34:$A$777,$A136,СВЦЭМ!$B$34:$B$777,U$119)+'СЕТ СН'!$I$11+СВЦЭМ!$D$10+'СЕТ СН'!$I$6-'СЕТ СН'!$I$23</f>
        <v>1594.2805741900002</v>
      </c>
      <c r="V136" s="37">
        <f>SUMIFS(СВЦЭМ!$D$34:$D$777,СВЦЭМ!$A$34:$A$777,$A136,СВЦЭМ!$B$34:$B$777,V$119)+'СЕТ СН'!$I$11+СВЦЭМ!$D$10+'СЕТ СН'!$I$6-'СЕТ СН'!$I$23</f>
        <v>1588.1765831100001</v>
      </c>
      <c r="W136" s="37">
        <f>SUMIFS(СВЦЭМ!$D$34:$D$777,СВЦЭМ!$A$34:$A$777,$A136,СВЦЭМ!$B$34:$B$777,W$119)+'СЕТ СН'!$I$11+СВЦЭМ!$D$10+'СЕТ СН'!$I$6-'СЕТ СН'!$I$23</f>
        <v>1652.69672064</v>
      </c>
      <c r="X136" s="37">
        <f>SUMIFS(СВЦЭМ!$D$34:$D$777,СВЦЭМ!$A$34:$A$777,$A136,СВЦЭМ!$B$34:$B$777,X$119)+'СЕТ СН'!$I$11+СВЦЭМ!$D$10+'СЕТ СН'!$I$6-'СЕТ СН'!$I$23</f>
        <v>1723.3086497899999</v>
      </c>
      <c r="Y136" s="37">
        <f>SUMIFS(СВЦЭМ!$D$34:$D$777,СВЦЭМ!$A$34:$A$777,$A136,СВЦЭМ!$B$34:$B$777,Y$119)+'СЕТ СН'!$I$11+СВЦЭМ!$D$10+'СЕТ СН'!$I$6-'СЕТ СН'!$I$23</f>
        <v>1762.3274501799997</v>
      </c>
    </row>
    <row r="137" spans="1:25" ht="15.75" x14ac:dyDescent="0.2">
      <c r="A137" s="36">
        <f t="shared" si="3"/>
        <v>43026</v>
      </c>
      <c r="B137" s="37">
        <f>SUMIFS(СВЦЭМ!$D$34:$D$777,СВЦЭМ!$A$34:$A$777,$A137,СВЦЭМ!$B$34:$B$777,B$119)+'СЕТ СН'!$I$11+СВЦЭМ!$D$10+'СЕТ СН'!$I$6-'СЕТ СН'!$I$23</f>
        <v>1788.0170604699997</v>
      </c>
      <c r="C137" s="37">
        <f>SUMIFS(СВЦЭМ!$D$34:$D$777,СВЦЭМ!$A$34:$A$777,$A137,СВЦЭМ!$B$34:$B$777,C$119)+'СЕТ СН'!$I$11+СВЦЭМ!$D$10+'СЕТ СН'!$I$6-'СЕТ СН'!$I$23</f>
        <v>1811.2921396000002</v>
      </c>
      <c r="D137" s="37">
        <f>SUMIFS(СВЦЭМ!$D$34:$D$777,СВЦЭМ!$A$34:$A$777,$A137,СВЦЭМ!$B$34:$B$777,D$119)+'СЕТ СН'!$I$11+СВЦЭМ!$D$10+'СЕТ СН'!$I$6-'СЕТ СН'!$I$23</f>
        <v>1851.4622456799998</v>
      </c>
      <c r="E137" s="37">
        <f>SUMIFS(СВЦЭМ!$D$34:$D$777,СВЦЭМ!$A$34:$A$777,$A137,СВЦЭМ!$B$34:$B$777,E$119)+'СЕТ СН'!$I$11+СВЦЭМ!$D$10+'СЕТ СН'!$I$6-'СЕТ СН'!$I$23</f>
        <v>1859.75290778</v>
      </c>
      <c r="F137" s="37">
        <f>SUMIFS(СВЦЭМ!$D$34:$D$777,СВЦЭМ!$A$34:$A$777,$A137,СВЦЭМ!$B$34:$B$777,F$119)+'СЕТ СН'!$I$11+СВЦЭМ!$D$10+'СЕТ СН'!$I$6-'СЕТ СН'!$I$23</f>
        <v>1858.5423447900002</v>
      </c>
      <c r="G137" s="37">
        <f>SUMIFS(СВЦЭМ!$D$34:$D$777,СВЦЭМ!$A$34:$A$777,$A137,СВЦЭМ!$B$34:$B$777,G$119)+'СЕТ СН'!$I$11+СВЦЭМ!$D$10+'СЕТ СН'!$I$6-'СЕТ СН'!$I$23</f>
        <v>1833.4330379799999</v>
      </c>
      <c r="H137" s="37">
        <f>SUMIFS(СВЦЭМ!$D$34:$D$777,СВЦЭМ!$A$34:$A$777,$A137,СВЦЭМ!$B$34:$B$777,H$119)+'СЕТ СН'!$I$11+СВЦЭМ!$D$10+'СЕТ СН'!$I$6-'СЕТ СН'!$I$23</f>
        <v>1818.0556806999998</v>
      </c>
      <c r="I137" s="37">
        <f>SUMIFS(СВЦЭМ!$D$34:$D$777,СВЦЭМ!$A$34:$A$777,$A137,СВЦЭМ!$B$34:$B$777,I$119)+'СЕТ СН'!$I$11+СВЦЭМ!$D$10+'СЕТ СН'!$I$6-'СЕТ СН'!$I$23</f>
        <v>1826.3688681100002</v>
      </c>
      <c r="J137" s="37">
        <f>SUMIFS(СВЦЭМ!$D$34:$D$777,СВЦЭМ!$A$34:$A$777,$A137,СВЦЭМ!$B$34:$B$777,J$119)+'СЕТ СН'!$I$11+СВЦЭМ!$D$10+'СЕТ СН'!$I$6-'СЕТ СН'!$I$23</f>
        <v>1749.3687956599997</v>
      </c>
      <c r="K137" s="37">
        <f>SUMIFS(СВЦЭМ!$D$34:$D$777,СВЦЭМ!$A$34:$A$777,$A137,СВЦЭМ!$B$34:$B$777,K$119)+'СЕТ СН'!$I$11+СВЦЭМ!$D$10+'СЕТ СН'!$I$6-'СЕТ СН'!$I$23</f>
        <v>1666.4492078799999</v>
      </c>
      <c r="L137" s="37">
        <f>SUMIFS(СВЦЭМ!$D$34:$D$777,СВЦЭМ!$A$34:$A$777,$A137,СВЦЭМ!$B$34:$B$777,L$119)+'СЕТ СН'!$I$11+СВЦЭМ!$D$10+'СЕТ СН'!$I$6-'СЕТ СН'!$I$23</f>
        <v>1594.8932397399999</v>
      </c>
      <c r="M137" s="37">
        <f>SUMIFS(СВЦЭМ!$D$34:$D$777,СВЦЭМ!$A$34:$A$777,$A137,СВЦЭМ!$B$34:$B$777,M$119)+'СЕТ СН'!$I$11+СВЦЭМ!$D$10+'СЕТ СН'!$I$6-'СЕТ СН'!$I$23</f>
        <v>1557.7856323300002</v>
      </c>
      <c r="N137" s="37">
        <f>SUMIFS(СВЦЭМ!$D$34:$D$777,СВЦЭМ!$A$34:$A$777,$A137,СВЦЭМ!$B$34:$B$777,N$119)+'СЕТ СН'!$I$11+СВЦЭМ!$D$10+'СЕТ СН'!$I$6-'СЕТ СН'!$I$23</f>
        <v>1557.01039438</v>
      </c>
      <c r="O137" s="37">
        <f>SUMIFS(СВЦЭМ!$D$34:$D$777,СВЦЭМ!$A$34:$A$777,$A137,СВЦЭМ!$B$34:$B$777,O$119)+'СЕТ СН'!$I$11+СВЦЭМ!$D$10+'СЕТ СН'!$I$6-'СЕТ СН'!$I$23</f>
        <v>1557.94211679</v>
      </c>
      <c r="P137" s="37">
        <f>SUMIFS(СВЦЭМ!$D$34:$D$777,СВЦЭМ!$A$34:$A$777,$A137,СВЦЭМ!$B$34:$B$777,P$119)+'СЕТ СН'!$I$11+СВЦЭМ!$D$10+'СЕТ СН'!$I$6-'СЕТ СН'!$I$23</f>
        <v>1540.0809219299999</v>
      </c>
      <c r="Q137" s="37">
        <f>SUMIFS(СВЦЭМ!$D$34:$D$777,СВЦЭМ!$A$34:$A$777,$A137,СВЦЭМ!$B$34:$B$777,Q$119)+'СЕТ СН'!$I$11+СВЦЭМ!$D$10+'СЕТ СН'!$I$6-'СЕТ СН'!$I$23</f>
        <v>1528.9380888699998</v>
      </c>
      <c r="R137" s="37">
        <f>SUMIFS(СВЦЭМ!$D$34:$D$777,СВЦЭМ!$A$34:$A$777,$A137,СВЦЭМ!$B$34:$B$777,R$119)+'СЕТ СН'!$I$11+СВЦЭМ!$D$10+'СЕТ СН'!$I$6-'СЕТ СН'!$I$23</f>
        <v>1530.6292414999998</v>
      </c>
      <c r="S137" s="37">
        <f>SUMIFS(СВЦЭМ!$D$34:$D$777,СВЦЭМ!$A$34:$A$777,$A137,СВЦЭМ!$B$34:$B$777,S$119)+'СЕТ СН'!$I$11+СВЦЭМ!$D$10+'СЕТ СН'!$I$6-'СЕТ СН'!$I$23</f>
        <v>1534.1118897799997</v>
      </c>
      <c r="T137" s="37">
        <f>SUMIFS(СВЦЭМ!$D$34:$D$777,СВЦЭМ!$A$34:$A$777,$A137,СВЦЭМ!$B$34:$B$777,T$119)+'СЕТ СН'!$I$11+СВЦЭМ!$D$10+'СЕТ СН'!$I$6-'СЕТ СН'!$I$23</f>
        <v>1557.5485898400002</v>
      </c>
      <c r="U137" s="37">
        <f>SUMIFS(СВЦЭМ!$D$34:$D$777,СВЦЭМ!$A$34:$A$777,$A137,СВЦЭМ!$B$34:$B$777,U$119)+'СЕТ СН'!$I$11+СВЦЭМ!$D$10+'СЕТ СН'!$I$6-'СЕТ СН'!$I$23</f>
        <v>1589.8945721700002</v>
      </c>
      <c r="V137" s="37">
        <f>SUMIFS(СВЦЭМ!$D$34:$D$777,СВЦЭМ!$A$34:$A$777,$A137,СВЦЭМ!$B$34:$B$777,V$119)+'СЕТ СН'!$I$11+СВЦЭМ!$D$10+'СЕТ СН'!$I$6-'СЕТ СН'!$I$23</f>
        <v>1592.6254518599999</v>
      </c>
      <c r="W137" s="37">
        <f>SUMIFS(СВЦЭМ!$D$34:$D$777,СВЦЭМ!$A$34:$A$777,$A137,СВЦЭМ!$B$34:$B$777,W$119)+'СЕТ СН'!$I$11+СВЦЭМ!$D$10+'СЕТ СН'!$I$6-'СЕТ СН'!$I$23</f>
        <v>1667.0648913200002</v>
      </c>
      <c r="X137" s="37">
        <f>SUMIFS(СВЦЭМ!$D$34:$D$777,СВЦЭМ!$A$34:$A$777,$A137,СВЦЭМ!$B$34:$B$777,X$119)+'СЕТ СН'!$I$11+СВЦЭМ!$D$10+'СЕТ СН'!$I$6-'СЕТ СН'!$I$23</f>
        <v>1737.4277948099998</v>
      </c>
      <c r="Y137" s="37">
        <f>SUMIFS(СВЦЭМ!$D$34:$D$777,СВЦЭМ!$A$34:$A$777,$A137,СВЦЭМ!$B$34:$B$777,Y$119)+'СЕТ СН'!$I$11+СВЦЭМ!$D$10+'СЕТ СН'!$I$6-'СЕТ СН'!$I$23</f>
        <v>1776.0249609699999</v>
      </c>
    </row>
    <row r="138" spans="1:25" ht="15.75" x14ac:dyDescent="0.2">
      <c r="A138" s="36">
        <f t="shared" si="3"/>
        <v>43027</v>
      </c>
      <c r="B138" s="37">
        <f>SUMIFS(СВЦЭМ!$D$34:$D$777,СВЦЭМ!$A$34:$A$777,$A138,СВЦЭМ!$B$34:$B$777,B$119)+'СЕТ СН'!$I$11+СВЦЭМ!$D$10+'СЕТ СН'!$I$6-'СЕТ СН'!$I$23</f>
        <v>1766.3528405799998</v>
      </c>
      <c r="C138" s="37">
        <f>SUMIFS(СВЦЭМ!$D$34:$D$777,СВЦЭМ!$A$34:$A$777,$A138,СВЦЭМ!$B$34:$B$777,C$119)+'СЕТ СН'!$I$11+СВЦЭМ!$D$10+'СЕТ СН'!$I$6-'СЕТ СН'!$I$23</f>
        <v>1760.08528621</v>
      </c>
      <c r="D138" s="37">
        <f>SUMIFS(СВЦЭМ!$D$34:$D$777,СВЦЭМ!$A$34:$A$777,$A138,СВЦЭМ!$B$34:$B$777,D$119)+'СЕТ СН'!$I$11+СВЦЭМ!$D$10+'СЕТ СН'!$I$6-'СЕТ СН'!$I$23</f>
        <v>1799.4460603299999</v>
      </c>
      <c r="E138" s="37">
        <f>SUMIFS(СВЦЭМ!$D$34:$D$777,СВЦЭМ!$A$34:$A$777,$A138,СВЦЭМ!$B$34:$B$777,E$119)+'СЕТ СН'!$I$11+СВЦЭМ!$D$10+'СЕТ СН'!$I$6-'СЕТ СН'!$I$23</f>
        <v>1803.8739099499999</v>
      </c>
      <c r="F138" s="37">
        <f>SUMIFS(СВЦЭМ!$D$34:$D$777,СВЦЭМ!$A$34:$A$777,$A138,СВЦЭМ!$B$34:$B$777,F$119)+'СЕТ СН'!$I$11+СВЦЭМ!$D$10+'СЕТ СН'!$I$6-'СЕТ СН'!$I$23</f>
        <v>1806.9630926099999</v>
      </c>
      <c r="G138" s="37">
        <f>SUMIFS(СВЦЭМ!$D$34:$D$777,СВЦЭМ!$A$34:$A$777,$A138,СВЦЭМ!$B$34:$B$777,G$119)+'СЕТ СН'!$I$11+СВЦЭМ!$D$10+'СЕТ СН'!$I$6-'СЕТ СН'!$I$23</f>
        <v>1783.8980839999999</v>
      </c>
      <c r="H138" s="37">
        <f>SUMIFS(СВЦЭМ!$D$34:$D$777,СВЦЭМ!$A$34:$A$777,$A138,СВЦЭМ!$B$34:$B$777,H$119)+'СЕТ СН'!$I$11+СВЦЭМ!$D$10+'СЕТ СН'!$I$6-'СЕТ СН'!$I$23</f>
        <v>1783.2588601799998</v>
      </c>
      <c r="I138" s="37">
        <f>SUMIFS(СВЦЭМ!$D$34:$D$777,СВЦЭМ!$A$34:$A$777,$A138,СВЦЭМ!$B$34:$B$777,I$119)+'СЕТ СН'!$I$11+СВЦЭМ!$D$10+'СЕТ СН'!$I$6-'СЕТ СН'!$I$23</f>
        <v>1782.59599613</v>
      </c>
      <c r="J138" s="37">
        <f>SUMIFS(СВЦЭМ!$D$34:$D$777,СВЦЭМ!$A$34:$A$777,$A138,СВЦЭМ!$B$34:$B$777,J$119)+'СЕТ СН'!$I$11+СВЦЭМ!$D$10+'СЕТ СН'!$I$6-'СЕТ СН'!$I$23</f>
        <v>1724.3813777999999</v>
      </c>
      <c r="K138" s="37">
        <f>SUMIFS(СВЦЭМ!$D$34:$D$777,СВЦЭМ!$A$34:$A$777,$A138,СВЦЭМ!$B$34:$B$777,K$119)+'СЕТ СН'!$I$11+СВЦЭМ!$D$10+'СЕТ СН'!$I$6-'СЕТ СН'!$I$23</f>
        <v>1696.0194295800002</v>
      </c>
      <c r="L138" s="37">
        <f>SUMIFS(СВЦЭМ!$D$34:$D$777,СВЦЭМ!$A$34:$A$777,$A138,СВЦЭМ!$B$34:$B$777,L$119)+'СЕТ СН'!$I$11+СВЦЭМ!$D$10+'СЕТ СН'!$I$6-'СЕТ СН'!$I$23</f>
        <v>1644.8537566800001</v>
      </c>
      <c r="M138" s="37">
        <f>SUMIFS(СВЦЭМ!$D$34:$D$777,СВЦЭМ!$A$34:$A$777,$A138,СВЦЭМ!$B$34:$B$777,M$119)+'СЕТ СН'!$I$11+СВЦЭМ!$D$10+'СЕТ СН'!$I$6-'СЕТ СН'!$I$23</f>
        <v>1634.9433823999998</v>
      </c>
      <c r="N138" s="37">
        <f>SUMIFS(СВЦЭМ!$D$34:$D$777,СВЦЭМ!$A$34:$A$777,$A138,СВЦЭМ!$B$34:$B$777,N$119)+'СЕТ СН'!$I$11+СВЦЭМ!$D$10+'СЕТ СН'!$I$6-'СЕТ СН'!$I$23</f>
        <v>1623.4422776299998</v>
      </c>
      <c r="O138" s="37">
        <f>SUMIFS(СВЦЭМ!$D$34:$D$777,СВЦЭМ!$A$34:$A$777,$A138,СВЦЭМ!$B$34:$B$777,O$119)+'СЕТ СН'!$I$11+СВЦЭМ!$D$10+'СЕТ СН'!$I$6-'СЕТ СН'!$I$23</f>
        <v>1623.8389530700001</v>
      </c>
      <c r="P138" s="37">
        <f>SUMIFS(СВЦЭМ!$D$34:$D$777,СВЦЭМ!$A$34:$A$777,$A138,СВЦЭМ!$B$34:$B$777,P$119)+'СЕТ СН'!$I$11+СВЦЭМ!$D$10+'СЕТ СН'!$I$6-'СЕТ СН'!$I$23</f>
        <v>1616.2675450500001</v>
      </c>
      <c r="Q138" s="37">
        <f>SUMIFS(СВЦЭМ!$D$34:$D$777,СВЦЭМ!$A$34:$A$777,$A138,СВЦЭМ!$B$34:$B$777,Q$119)+'СЕТ СН'!$I$11+СВЦЭМ!$D$10+'СЕТ СН'!$I$6-'СЕТ СН'!$I$23</f>
        <v>1611.1977411600001</v>
      </c>
      <c r="R138" s="37">
        <f>SUMIFS(СВЦЭМ!$D$34:$D$777,СВЦЭМ!$A$34:$A$777,$A138,СВЦЭМ!$B$34:$B$777,R$119)+'СЕТ СН'!$I$11+СВЦЭМ!$D$10+'СЕТ СН'!$I$6-'СЕТ СН'!$I$23</f>
        <v>1610.0867188299999</v>
      </c>
      <c r="S138" s="37">
        <f>SUMIFS(СВЦЭМ!$D$34:$D$777,СВЦЭМ!$A$34:$A$777,$A138,СВЦЭМ!$B$34:$B$777,S$119)+'СЕТ СН'!$I$11+СВЦЭМ!$D$10+'СЕТ СН'!$I$6-'СЕТ СН'!$I$23</f>
        <v>1625.7225944699999</v>
      </c>
      <c r="T138" s="37">
        <f>SUMIFS(СВЦЭМ!$D$34:$D$777,СВЦЭМ!$A$34:$A$777,$A138,СВЦЭМ!$B$34:$B$777,T$119)+'СЕТ СН'!$I$11+СВЦЭМ!$D$10+'СЕТ СН'!$I$6-'СЕТ СН'!$I$23</f>
        <v>1663.1510624900002</v>
      </c>
      <c r="U138" s="37">
        <f>SUMIFS(СВЦЭМ!$D$34:$D$777,СВЦЭМ!$A$34:$A$777,$A138,СВЦЭМ!$B$34:$B$777,U$119)+'СЕТ СН'!$I$11+СВЦЭМ!$D$10+'СЕТ СН'!$I$6-'СЕТ СН'!$I$23</f>
        <v>1689.2767816599999</v>
      </c>
      <c r="V138" s="37">
        <f>SUMIFS(СВЦЭМ!$D$34:$D$777,СВЦЭМ!$A$34:$A$777,$A138,СВЦЭМ!$B$34:$B$777,V$119)+'СЕТ СН'!$I$11+СВЦЭМ!$D$10+'СЕТ СН'!$I$6-'СЕТ СН'!$I$23</f>
        <v>1678.4532287500001</v>
      </c>
      <c r="W138" s="37">
        <f>SUMIFS(СВЦЭМ!$D$34:$D$777,СВЦЭМ!$A$34:$A$777,$A138,СВЦЭМ!$B$34:$B$777,W$119)+'СЕТ СН'!$I$11+СВЦЭМ!$D$10+'СЕТ СН'!$I$6-'СЕТ СН'!$I$23</f>
        <v>1696.3864698899997</v>
      </c>
      <c r="X138" s="37">
        <f>SUMIFS(СВЦЭМ!$D$34:$D$777,СВЦЭМ!$A$34:$A$777,$A138,СВЦЭМ!$B$34:$B$777,X$119)+'СЕТ СН'!$I$11+СВЦЭМ!$D$10+'СЕТ СН'!$I$6-'СЕТ СН'!$I$23</f>
        <v>1743.1515336900002</v>
      </c>
      <c r="Y138" s="37">
        <f>SUMIFS(СВЦЭМ!$D$34:$D$777,СВЦЭМ!$A$34:$A$777,$A138,СВЦЭМ!$B$34:$B$777,Y$119)+'СЕТ СН'!$I$11+СВЦЭМ!$D$10+'СЕТ СН'!$I$6-'СЕТ СН'!$I$23</f>
        <v>1780.96986229</v>
      </c>
    </row>
    <row r="139" spans="1:25" ht="15.75" x14ac:dyDescent="0.2">
      <c r="A139" s="36">
        <f t="shared" si="3"/>
        <v>43028</v>
      </c>
      <c r="B139" s="37">
        <f>SUMIFS(СВЦЭМ!$D$34:$D$777,СВЦЭМ!$A$34:$A$777,$A139,СВЦЭМ!$B$34:$B$777,B$119)+'СЕТ СН'!$I$11+СВЦЭМ!$D$10+'СЕТ СН'!$I$6-'СЕТ СН'!$I$23</f>
        <v>1822.8996259</v>
      </c>
      <c r="C139" s="37">
        <f>SUMIFS(СВЦЭМ!$D$34:$D$777,СВЦЭМ!$A$34:$A$777,$A139,СВЦЭМ!$B$34:$B$777,C$119)+'СЕТ СН'!$I$11+СВЦЭМ!$D$10+'СЕТ СН'!$I$6-'СЕТ СН'!$I$23</f>
        <v>1819.8057728499998</v>
      </c>
      <c r="D139" s="37">
        <f>SUMIFS(СВЦЭМ!$D$34:$D$777,СВЦЭМ!$A$34:$A$777,$A139,СВЦЭМ!$B$34:$B$777,D$119)+'СЕТ СН'!$I$11+СВЦЭМ!$D$10+'СЕТ СН'!$I$6-'СЕТ СН'!$I$23</f>
        <v>1821.2200962799998</v>
      </c>
      <c r="E139" s="37">
        <f>SUMIFS(СВЦЭМ!$D$34:$D$777,СВЦЭМ!$A$34:$A$777,$A139,СВЦЭМ!$B$34:$B$777,E$119)+'СЕТ СН'!$I$11+СВЦЭМ!$D$10+'СЕТ СН'!$I$6-'СЕТ СН'!$I$23</f>
        <v>1819.02152372</v>
      </c>
      <c r="F139" s="37">
        <f>SUMIFS(СВЦЭМ!$D$34:$D$777,СВЦЭМ!$A$34:$A$777,$A139,СВЦЭМ!$B$34:$B$777,F$119)+'СЕТ СН'!$I$11+СВЦЭМ!$D$10+'СЕТ СН'!$I$6-'СЕТ СН'!$I$23</f>
        <v>1822.77230113</v>
      </c>
      <c r="G139" s="37">
        <f>SUMIFS(СВЦЭМ!$D$34:$D$777,СВЦЭМ!$A$34:$A$777,$A139,СВЦЭМ!$B$34:$B$777,G$119)+'СЕТ СН'!$I$11+СВЦЭМ!$D$10+'СЕТ СН'!$I$6-'СЕТ СН'!$I$23</f>
        <v>1821.8215952700002</v>
      </c>
      <c r="H139" s="37">
        <f>SUMIFS(СВЦЭМ!$D$34:$D$777,СВЦЭМ!$A$34:$A$777,$A139,СВЦЭМ!$B$34:$B$777,H$119)+'СЕТ СН'!$I$11+СВЦЭМ!$D$10+'СЕТ СН'!$I$6-'СЕТ СН'!$I$23</f>
        <v>1826.9639510799998</v>
      </c>
      <c r="I139" s="37">
        <f>SUMIFS(СВЦЭМ!$D$34:$D$777,СВЦЭМ!$A$34:$A$777,$A139,СВЦЭМ!$B$34:$B$777,I$119)+'СЕТ СН'!$I$11+СВЦЭМ!$D$10+'СЕТ СН'!$I$6-'СЕТ СН'!$I$23</f>
        <v>1807.90284294</v>
      </c>
      <c r="J139" s="37">
        <f>SUMIFS(СВЦЭМ!$D$34:$D$777,СВЦЭМ!$A$34:$A$777,$A139,СВЦЭМ!$B$34:$B$777,J$119)+'СЕТ СН'!$I$11+СВЦЭМ!$D$10+'СЕТ СН'!$I$6-'СЕТ СН'!$I$23</f>
        <v>1761.8914497400001</v>
      </c>
      <c r="K139" s="37">
        <f>SUMIFS(СВЦЭМ!$D$34:$D$777,СВЦЭМ!$A$34:$A$777,$A139,СВЦЭМ!$B$34:$B$777,K$119)+'СЕТ СН'!$I$11+СВЦЭМ!$D$10+'СЕТ СН'!$I$6-'СЕТ СН'!$I$23</f>
        <v>1701.56836501</v>
      </c>
      <c r="L139" s="37">
        <f>SUMIFS(СВЦЭМ!$D$34:$D$777,СВЦЭМ!$A$34:$A$777,$A139,СВЦЭМ!$B$34:$B$777,L$119)+'СЕТ СН'!$I$11+СВЦЭМ!$D$10+'СЕТ СН'!$I$6-'СЕТ СН'!$I$23</f>
        <v>1651.2730998500001</v>
      </c>
      <c r="M139" s="37">
        <f>SUMIFS(СВЦЭМ!$D$34:$D$777,СВЦЭМ!$A$34:$A$777,$A139,СВЦЭМ!$B$34:$B$777,M$119)+'СЕТ СН'!$I$11+СВЦЭМ!$D$10+'СЕТ СН'!$I$6-'СЕТ СН'!$I$23</f>
        <v>1635.8842711500001</v>
      </c>
      <c r="N139" s="37">
        <f>SUMIFS(СВЦЭМ!$D$34:$D$777,СВЦЭМ!$A$34:$A$777,$A139,СВЦЭМ!$B$34:$B$777,N$119)+'СЕТ СН'!$I$11+СВЦЭМ!$D$10+'СЕТ СН'!$I$6-'СЕТ СН'!$I$23</f>
        <v>1628.0442425699998</v>
      </c>
      <c r="O139" s="37">
        <f>SUMIFS(СВЦЭМ!$D$34:$D$777,СВЦЭМ!$A$34:$A$777,$A139,СВЦЭМ!$B$34:$B$777,O$119)+'СЕТ СН'!$I$11+СВЦЭМ!$D$10+'СЕТ СН'!$I$6-'СЕТ СН'!$I$23</f>
        <v>1626.4704443400001</v>
      </c>
      <c r="P139" s="37">
        <f>SUMIFS(СВЦЭМ!$D$34:$D$777,СВЦЭМ!$A$34:$A$777,$A139,СВЦЭМ!$B$34:$B$777,P$119)+'СЕТ СН'!$I$11+СВЦЭМ!$D$10+'СЕТ СН'!$I$6-'СЕТ СН'!$I$23</f>
        <v>1638.3664823999998</v>
      </c>
      <c r="Q139" s="37">
        <f>SUMIFS(СВЦЭМ!$D$34:$D$777,СВЦЭМ!$A$34:$A$777,$A139,СВЦЭМ!$B$34:$B$777,Q$119)+'СЕТ СН'!$I$11+СВЦЭМ!$D$10+'СЕТ СН'!$I$6-'СЕТ СН'!$I$23</f>
        <v>1654.65240012</v>
      </c>
      <c r="R139" s="37">
        <f>SUMIFS(СВЦЭМ!$D$34:$D$777,СВЦЭМ!$A$34:$A$777,$A139,СВЦЭМ!$B$34:$B$777,R$119)+'СЕТ СН'!$I$11+СВЦЭМ!$D$10+'СЕТ СН'!$I$6-'СЕТ СН'!$I$23</f>
        <v>1651.9312874400002</v>
      </c>
      <c r="S139" s="37">
        <f>SUMIFS(СВЦЭМ!$D$34:$D$777,СВЦЭМ!$A$34:$A$777,$A139,СВЦЭМ!$B$34:$B$777,S$119)+'СЕТ СН'!$I$11+СВЦЭМ!$D$10+'СЕТ СН'!$I$6-'СЕТ СН'!$I$23</f>
        <v>1654.4661609499999</v>
      </c>
      <c r="T139" s="37">
        <f>SUMIFS(СВЦЭМ!$D$34:$D$777,СВЦЭМ!$A$34:$A$777,$A139,СВЦЭМ!$B$34:$B$777,T$119)+'СЕТ СН'!$I$11+СВЦЭМ!$D$10+'СЕТ СН'!$I$6-'СЕТ СН'!$I$23</f>
        <v>1668.7995185300001</v>
      </c>
      <c r="U139" s="37">
        <f>SUMIFS(СВЦЭМ!$D$34:$D$777,СВЦЭМ!$A$34:$A$777,$A139,СВЦЭМ!$B$34:$B$777,U$119)+'СЕТ СН'!$I$11+СВЦЭМ!$D$10+'СЕТ СН'!$I$6-'СЕТ СН'!$I$23</f>
        <v>1690.1503952499997</v>
      </c>
      <c r="V139" s="37">
        <f>SUMIFS(СВЦЭМ!$D$34:$D$777,СВЦЭМ!$A$34:$A$777,$A139,СВЦЭМ!$B$34:$B$777,V$119)+'СЕТ СН'!$I$11+СВЦЭМ!$D$10+'СЕТ СН'!$I$6-'СЕТ СН'!$I$23</f>
        <v>1692.8408915999998</v>
      </c>
      <c r="W139" s="37">
        <f>SUMIFS(СВЦЭМ!$D$34:$D$777,СВЦЭМ!$A$34:$A$777,$A139,СВЦЭМ!$B$34:$B$777,W$119)+'СЕТ СН'!$I$11+СВЦЭМ!$D$10+'СЕТ СН'!$I$6-'СЕТ СН'!$I$23</f>
        <v>1738.3909229299998</v>
      </c>
      <c r="X139" s="37">
        <f>SUMIFS(СВЦЭМ!$D$34:$D$777,СВЦЭМ!$A$34:$A$777,$A139,СВЦЭМ!$B$34:$B$777,X$119)+'СЕТ СН'!$I$11+СВЦЭМ!$D$10+'СЕТ СН'!$I$6-'СЕТ СН'!$I$23</f>
        <v>1765.97767251</v>
      </c>
      <c r="Y139" s="37">
        <f>SUMIFS(СВЦЭМ!$D$34:$D$777,СВЦЭМ!$A$34:$A$777,$A139,СВЦЭМ!$B$34:$B$777,Y$119)+'СЕТ СН'!$I$11+СВЦЭМ!$D$10+'СЕТ СН'!$I$6-'СЕТ СН'!$I$23</f>
        <v>1812.4411262499998</v>
      </c>
    </row>
    <row r="140" spans="1:25" ht="15.75" x14ac:dyDescent="0.2">
      <c r="A140" s="36">
        <f t="shared" si="3"/>
        <v>43029</v>
      </c>
      <c r="B140" s="37">
        <f>SUMIFS(СВЦЭМ!$D$34:$D$777,СВЦЭМ!$A$34:$A$777,$A140,СВЦЭМ!$B$34:$B$777,B$119)+'СЕТ СН'!$I$11+СВЦЭМ!$D$10+'СЕТ СН'!$I$6-'СЕТ СН'!$I$23</f>
        <v>1831.3265366000001</v>
      </c>
      <c r="C140" s="37">
        <f>SUMIFS(СВЦЭМ!$D$34:$D$777,СВЦЭМ!$A$34:$A$777,$A140,СВЦЭМ!$B$34:$B$777,C$119)+'СЕТ СН'!$I$11+СВЦЭМ!$D$10+'СЕТ СН'!$I$6-'СЕТ СН'!$I$23</f>
        <v>1869.69202421</v>
      </c>
      <c r="D140" s="37">
        <f>SUMIFS(СВЦЭМ!$D$34:$D$777,СВЦЭМ!$A$34:$A$777,$A140,СВЦЭМ!$B$34:$B$777,D$119)+'СЕТ СН'!$I$11+СВЦЭМ!$D$10+'СЕТ СН'!$I$6-'СЕТ СН'!$I$23</f>
        <v>1859.6059551099997</v>
      </c>
      <c r="E140" s="37">
        <f>SUMIFS(СВЦЭМ!$D$34:$D$777,СВЦЭМ!$A$34:$A$777,$A140,СВЦЭМ!$B$34:$B$777,E$119)+'СЕТ СН'!$I$11+СВЦЭМ!$D$10+'СЕТ СН'!$I$6-'СЕТ СН'!$I$23</f>
        <v>1876.1727443899999</v>
      </c>
      <c r="F140" s="37">
        <f>SUMIFS(СВЦЭМ!$D$34:$D$777,СВЦЭМ!$A$34:$A$777,$A140,СВЦЭМ!$B$34:$B$777,F$119)+'СЕТ СН'!$I$11+СВЦЭМ!$D$10+'СЕТ СН'!$I$6-'СЕТ СН'!$I$23</f>
        <v>1884.8085702999997</v>
      </c>
      <c r="G140" s="37">
        <f>SUMIFS(СВЦЭМ!$D$34:$D$777,СВЦЭМ!$A$34:$A$777,$A140,СВЦЭМ!$B$34:$B$777,G$119)+'СЕТ СН'!$I$11+СВЦЭМ!$D$10+'СЕТ СН'!$I$6-'СЕТ СН'!$I$23</f>
        <v>1871.6283289200001</v>
      </c>
      <c r="H140" s="37">
        <f>SUMIFS(СВЦЭМ!$D$34:$D$777,СВЦЭМ!$A$34:$A$777,$A140,СВЦЭМ!$B$34:$B$777,H$119)+'СЕТ СН'!$I$11+СВЦЭМ!$D$10+'СЕТ СН'!$I$6-'СЕТ СН'!$I$23</f>
        <v>1816.43426787</v>
      </c>
      <c r="I140" s="37">
        <f>SUMIFS(СВЦЭМ!$D$34:$D$777,СВЦЭМ!$A$34:$A$777,$A140,СВЦЭМ!$B$34:$B$777,I$119)+'СЕТ СН'!$I$11+СВЦЭМ!$D$10+'СЕТ СН'!$I$6-'СЕТ СН'!$I$23</f>
        <v>1772.6027070599998</v>
      </c>
      <c r="J140" s="37">
        <f>SUMIFS(СВЦЭМ!$D$34:$D$777,СВЦЭМ!$A$34:$A$777,$A140,СВЦЭМ!$B$34:$B$777,J$119)+'СЕТ СН'!$I$11+СВЦЭМ!$D$10+'СЕТ СН'!$I$6-'СЕТ СН'!$I$23</f>
        <v>1738.1315540400001</v>
      </c>
      <c r="K140" s="37">
        <f>SUMIFS(СВЦЭМ!$D$34:$D$777,СВЦЭМ!$A$34:$A$777,$A140,СВЦЭМ!$B$34:$B$777,K$119)+'СЕТ СН'!$I$11+СВЦЭМ!$D$10+'СЕТ СН'!$I$6-'СЕТ СН'!$I$23</f>
        <v>1671.0209263199999</v>
      </c>
      <c r="L140" s="37">
        <f>SUMIFS(СВЦЭМ!$D$34:$D$777,СВЦЭМ!$A$34:$A$777,$A140,СВЦЭМ!$B$34:$B$777,L$119)+'СЕТ СН'!$I$11+СВЦЭМ!$D$10+'СЕТ СН'!$I$6-'СЕТ СН'!$I$23</f>
        <v>1648.6508208800001</v>
      </c>
      <c r="M140" s="37">
        <f>SUMIFS(СВЦЭМ!$D$34:$D$777,СВЦЭМ!$A$34:$A$777,$A140,СВЦЭМ!$B$34:$B$777,M$119)+'СЕТ СН'!$I$11+СВЦЭМ!$D$10+'СЕТ СН'!$I$6-'СЕТ СН'!$I$23</f>
        <v>1640.8825089900001</v>
      </c>
      <c r="N140" s="37">
        <f>SUMIFS(СВЦЭМ!$D$34:$D$777,СВЦЭМ!$A$34:$A$777,$A140,СВЦЭМ!$B$34:$B$777,N$119)+'СЕТ СН'!$I$11+СВЦЭМ!$D$10+'СЕТ СН'!$I$6-'СЕТ СН'!$I$23</f>
        <v>1625.6499785699998</v>
      </c>
      <c r="O140" s="37">
        <f>SUMIFS(СВЦЭМ!$D$34:$D$777,СВЦЭМ!$A$34:$A$777,$A140,СВЦЭМ!$B$34:$B$777,O$119)+'СЕТ СН'!$I$11+СВЦЭМ!$D$10+'СЕТ СН'!$I$6-'СЕТ СН'!$I$23</f>
        <v>1609.13729792</v>
      </c>
      <c r="P140" s="37">
        <f>SUMIFS(СВЦЭМ!$D$34:$D$777,СВЦЭМ!$A$34:$A$777,$A140,СВЦЭМ!$B$34:$B$777,P$119)+'СЕТ СН'!$I$11+СВЦЭМ!$D$10+'СЕТ СН'!$I$6-'СЕТ СН'!$I$23</f>
        <v>1598.8228001299999</v>
      </c>
      <c r="Q140" s="37">
        <f>SUMIFS(СВЦЭМ!$D$34:$D$777,СВЦЭМ!$A$34:$A$777,$A140,СВЦЭМ!$B$34:$B$777,Q$119)+'СЕТ СН'!$I$11+СВЦЭМ!$D$10+'СЕТ СН'!$I$6-'СЕТ СН'!$I$23</f>
        <v>1606.3712463900001</v>
      </c>
      <c r="R140" s="37">
        <f>SUMIFS(СВЦЭМ!$D$34:$D$777,СВЦЭМ!$A$34:$A$777,$A140,СВЦЭМ!$B$34:$B$777,R$119)+'СЕТ СН'!$I$11+СВЦЭМ!$D$10+'СЕТ СН'!$I$6-'СЕТ СН'!$I$23</f>
        <v>1610.2277688499998</v>
      </c>
      <c r="S140" s="37">
        <f>SUMIFS(СВЦЭМ!$D$34:$D$777,СВЦЭМ!$A$34:$A$777,$A140,СВЦЭМ!$B$34:$B$777,S$119)+'СЕТ СН'!$I$11+СВЦЭМ!$D$10+'СЕТ СН'!$I$6-'СЕТ СН'!$I$23</f>
        <v>1622.7810592400001</v>
      </c>
      <c r="T140" s="37">
        <f>SUMIFS(СВЦЭМ!$D$34:$D$777,СВЦЭМ!$A$34:$A$777,$A140,СВЦЭМ!$B$34:$B$777,T$119)+'СЕТ СН'!$I$11+СВЦЭМ!$D$10+'СЕТ СН'!$I$6-'СЕТ СН'!$I$23</f>
        <v>1658.07231624</v>
      </c>
      <c r="U140" s="37">
        <f>SUMIFS(СВЦЭМ!$D$34:$D$777,СВЦЭМ!$A$34:$A$777,$A140,СВЦЭМ!$B$34:$B$777,U$119)+'СЕТ СН'!$I$11+СВЦЭМ!$D$10+'СЕТ СН'!$I$6-'СЕТ СН'!$I$23</f>
        <v>1685.7972937200002</v>
      </c>
      <c r="V140" s="37">
        <f>SUMIFS(СВЦЭМ!$D$34:$D$777,СВЦЭМ!$A$34:$A$777,$A140,СВЦЭМ!$B$34:$B$777,V$119)+'СЕТ СН'!$I$11+СВЦЭМ!$D$10+'СЕТ СН'!$I$6-'СЕТ СН'!$I$23</f>
        <v>1670.3527763299999</v>
      </c>
      <c r="W140" s="37">
        <f>SUMIFS(СВЦЭМ!$D$34:$D$777,СВЦЭМ!$A$34:$A$777,$A140,СВЦЭМ!$B$34:$B$777,W$119)+'СЕТ СН'!$I$11+СВЦЭМ!$D$10+'СЕТ СН'!$I$6-'СЕТ СН'!$I$23</f>
        <v>1659.1023606399999</v>
      </c>
      <c r="X140" s="37">
        <f>SUMIFS(СВЦЭМ!$D$34:$D$777,СВЦЭМ!$A$34:$A$777,$A140,СВЦЭМ!$B$34:$B$777,X$119)+'СЕТ СН'!$I$11+СВЦЭМ!$D$10+'СЕТ СН'!$I$6-'СЕТ СН'!$I$23</f>
        <v>1721.3838445800002</v>
      </c>
      <c r="Y140" s="37">
        <f>SUMIFS(СВЦЭМ!$D$34:$D$777,СВЦЭМ!$A$34:$A$777,$A140,СВЦЭМ!$B$34:$B$777,Y$119)+'СЕТ СН'!$I$11+СВЦЭМ!$D$10+'СЕТ СН'!$I$6-'СЕТ СН'!$I$23</f>
        <v>1770.31271827</v>
      </c>
    </row>
    <row r="141" spans="1:25" ht="15.75" x14ac:dyDescent="0.2">
      <c r="A141" s="36">
        <f t="shared" si="3"/>
        <v>43030</v>
      </c>
      <c r="B141" s="37">
        <f>SUMIFS(СВЦЭМ!$D$34:$D$777,СВЦЭМ!$A$34:$A$777,$A141,СВЦЭМ!$B$34:$B$777,B$119)+'СЕТ СН'!$I$11+СВЦЭМ!$D$10+'СЕТ СН'!$I$6-'СЕТ СН'!$I$23</f>
        <v>1849.9684475200002</v>
      </c>
      <c r="C141" s="37">
        <f>SUMIFS(СВЦЭМ!$D$34:$D$777,СВЦЭМ!$A$34:$A$777,$A141,СВЦЭМ!$B$34:$B$777,C$119)+'СЕТ СН'!$I$11+СВЦЭМ!$D$10+'СЕТ СН'!$I$6-'СЕТ СН'!$I$23</f>
        <v>1914.21134274</v>
      </c>
      <c r="D141" s="37">
        <f>SUMIFS(СВЦЭМ!$D$34:$D$777,СВЦЭМ!$A$34:$A$777,$A141,СВЦЭМ!$B$34:$B$777,D$119)+'СЕТ СН'!$I$11+СВЦЭМ!$D$10+'СЕТ СН'!$I$6-'СЕТ СН'!$I$23</f>
        <v>1941.7292750400002</v>
      </c>
      <c r="E141" s="37">
        <f>SUMIFS(СВЦЭМ!$D$34:$D$777,СВЦЭМ!$A$34:$A$777,$A141,СВЦЭМ!$B$34:$B$777,E$119)+'СЕТ СН'!$I$11+СВЦЭМ!$D$10+'СЕТ СН'!$I$6-'СЕТ СН'!$I$23</f>
        <v>1964.4196592399999</v>
      </c>
      <c r="F141" s="37">
        <f>SUMIFS(СВЦЭМ!$D$34:$D$777,СВЦЭМ!$A$34:$A$777,$A141,СВЦЭМ!$B$34:$B$777,F$119)+'СЕТ СН'!$I$11+СВЦЭМ!$D$10+'СЕТ СН'!$I$6-'СЕТ СН'!$I$23</f>
        <v>1958.7229219999999</v>
      </c>
      <c r="G141" s="37">
        <f>SUMIFS(СВЦЭМ!$D$34:$D$777,СВЦЭМ!$A$34:$A$777,$A141,СВЦЭМ!$B$34:$B$777,G$119)+'СЕТ СН'!$I$11+СВЦЭМ!$D$10+'СЕТ СН'!$I$6-'СЕТ СН'!$I$23</f>
        <v>1938.68747674</v>
      </c>
      <c r="H141" s="37">
        <f>SUMIFS(СВЦЭМ!$D$34:$D$777,СВЦЭМ!$A$34:$A$777,$A141,СВЦЭМ!$B$34:$B$777,H$119)+'СЕТ СН'!$I$11+СВЦЭМ!$D$10+'СЕТ СН'!$I$6-'СЕТ СН'!$I$23</f>
        <v>1908.098747</v>
      </c>
      <c r="I141" s="37">
        <f>SUMIFS(СВЦЭМ!$D$34:$D$777,СВЦЭМ!$A$34:$A$777,$A141,СВЦЭМ!$B$34:$B$777,I$119)+'СЕТ СН'!$I$11+СВЦЭМ!$D$10+'СЕТ СН'!$I$6-'СЕТ СН'!$I$23</f>
        <v>1860.9883861899998</v>
      </c>
      <c r="J141" s="37">
        <f>SUMIFS(СВЦЭМ!$D$34:$D$777,СВЦЭМ!$A$34:$A$777,$A141,СВЦЭМ!$B$34:$B$777,J$119)+'СЕТ СН'!$I$11+СВЦЭМ!$D$10+'СЕТ СН'!$I$6-'СЕТ СН'!$I$23</f>
        <v>1756.2737583999997</v>
      </c>
      <c r="K141" s="37">
        <f>SUMIFS(СВЦЭМ!$D$34:$D$777,СВЦЭМ!$A$34:$A$777,$A141,СВЦЭМ!$B$34:$B$777,K$119)+'СЕТ СН'!$I$11+СВЦЭМ!$D$10+'СЕТ СН'!$I$6-'СЕТ СН'!$I$23</f>
        <v>1668.7620154900001</v>
      </c>
      <c r="L141" s="37">
        <f>SUMIFS(СВЦЭМ!$D$34:$D$777,СВЦЭМ!$A$34:$A$777,$A141,СВЦЭМ!$B$34:$B$777,L$119)+'СЕТ СН'!$I$11+СВЦЭМ!$D$10+'СЕТ СН'!$I$6-'СЕТ СН'!$I$23</f>
        <v>1594.8352186799998</v>
      </c>
      <c r="M141" s="37">
        <f>SUMIFS(СВЦЭМ!$D$34:$D$777,СВЦЭМ!$A$34:$A$777,$A141,СВЦЭМ!$B$34:$B$777,M$119)+'СЕТ СН'!$I$11+СВЦЭМ!$D$10+'СЕТ СН'!$I$6-'СЕТ СН'!$I$23</f>
        <v>1596.2973960899999</v>
      </c>
      <c r="N141" s="37">
        <f>SUMIFS(СВЦЭМ!$D$34:$D$777,СВЦЭМ!$A$34:$A$777,$A141,СВЦЭМ!$B$34:$B$777,N$119)+'СЕТ СН'!$I$11+СВЦЭМ!$D$10+'СЕТ СН'!$I$6-'СЕТ СН'!$I$23</f>
        <v>1598.0408389700001</v>
      </c>
      <c r="O141" s="37">
        <f>SUMIFS(СВЦЭМ!$D$34:$D$777,СВЦЭМ!$A$34:$A$777,$A141,СВЦЭМ!$B$34:$B$777,O$119)+'СЕТ СН'!$I$11+СВЦЭМ!$D$10+'СЕТ СН'!$I$6-'СЕТ СН'!$I$23</f>
        <v>1605.32359296</v>
      </c>
      <c r="P141" s="37">
        <f>SUMIFS(СВЦЭМ!$D$34:$D$777,СВЦЭМ!$A$34:$A$777,$A141,СВЦЭМ!$B$34:$B$777,P$119)+'СЕТ СН'!$I$11+СВЦЭМ!$D$10+'СЕТ СН'!$I$6-'СЕТ СН'!$I$23</f>
        <v>1608.8231326</v>
      </c>
      <c r="Q141" s="37">
        <f>SUMIFS(СВЦЭМ!$D$34:$D$777,СВЦЭМ!$A$34:$A$777,$A141,СВЦЭМ!$B$34:$B$777,Q$119)+'СЕТ СН'!$I$11+СВЦЭМ!$D$10+'СЕТ СН'!$I$6-'СЕТ СН'!$I$23</f>
        <v>1610.1858965299998</v>
      </c>
      <c r="R141" s="37">
        <f>SUMIFS(СВЦЭМ!$D$34:$D$777,СВЦЭМ!$A$34:$A$777,$A141,СВЦЭМ!$B$34:$B$777,R$119)+'СЕТ СН'!$I$11+СВЦЭМ!$D$10+'СЕТ СН'!$I$6-'СЕТ СН'!$I$23</f>
        <v>1606.7595132599999</v>
      </c>
      <c r="S141" s="37">
        <f>SUMIFS(СВЦЭМ!$D$34:$D$777,СВЦЭМ!$A$34:$A$777,$A141,СВЦЭМ!$B$34:$B$777,S$119)+'СЕТ СН'!$I$11+СВЦЭМ!$D$10+'СЕТ СН'!$I$6-'СЕТ СН'!$I$23</f>
        <v>1607.14963094</v>
      </c>
      <c r="T141" s="37">
        <f>SUMIFS(СВЦЭМ!$D$34:$D$777,СВЦЭМ!$A$34:$A$777,$A141,СВЦЭМ!$B$34:$B$777,T$119)+'СЕТ СН'!$I$11+СВЦЭМ!$D$10+'СЕТ СН'!$I$6-'СЕТ СН'!$I$23</f>
        <v>1568.16132548</v>
      </c>
      <c r="U141" s="37">
        <f>SUMIFS(СВЦЭМ!$D$34:$D$777,СВЦЭМ!$A$34:$A$777,$A141,СВЦЭМ!$B$34:$B$777,U$119)+'СЕТ СН'!$I$11+СВЦЭМ!$D$10+'СЕТ СН'!$I$6-'СЕТ СН'!$I$23</f>
        <v>1552.1480537399998</v>
      </c>
      <c r="V141" s="37">
        <f>SUMIFS(СВЦЭМ!$D$34:$D$777,СВЦЭМ!$A$34:$A$777,$A141,СВЦЭМ!$B$34:$B$777,V$119)+'СЕТ СН'!$I$11+СВЦЭМ!$D$10+'СЕТ СН'!$I$6-'СЕТ СН'!$I$23</f>
        <v>1553.9916081800002</v>
      </c>
      <c r="W141" s="37">
        <f>SUMIFS(СВЦЭМ!$D$34:$D$777,СВЦЭМ!$A$34:$A$777,$A141,СВЦЭМ!$B$34:$B$777,W$119)+'СЕТ СН'!$I$11+СВЦЭМ!$D$10+'СЕТ СН'!$I$6-'СЕТ СН'!$I$23</f>
        <v>1624.7906216000001</v>
      </c>
      <c r="X141" s="37">
        <f>SUMIFS(СВЦЭМ!$D$34:$D$777,СВЦЭМ!$A$34:$A$777,$A141,СВЦЭМ!$B$34:$B$777,X$119)+'СЕТ СН'!$I$11+СВЦЭМ!$D$10+'СЕТ СН'!$I$6-'СЕТ СН'!$I$23</f>
        <v>1719.8318841800001</v>
      </c>
      <c r="Y141" s="37">
        <f>SUMIFS(СВЦЭМ!$D$34:$D$777,СВЦЭМ!$A$34:$A$777,$A141,СВЦЭМ!$B$34:$B$777,Y$119)+'СЕТ СН'!$I$11+СВЦЭМ!$D$10+'СЕТ СН'!$I$6-'СЕТ СН'!$I$23</f>
        <v>1808.5638772900002</v>
      </c>
    </row>
    <row r="142" spans="1:25" ht="15.75" x14ac:dyDescent="0.2">
      <c r="A142" s="36">
        <f t="shared" si="3"/>
        <v>43031</v>
      </c>
      <c r="B142" s="37">
        <f>SUMIFS(СВЦЭМ!$D$34:$D$777,СВЦЭМ!$A$34:$A$777,$A142,СВЦЭМ!$B$34:$B$777,B$119)+'СЕТ СН'!$I$11+СВЦЭМ!$D$10+'СЕТ СН'!$I$6-'СЕТ СН'!$I$23</f>
        <v>1823.7272241000001</v>
      </c>
      <c r="C142" s="37">
        <f>SUMIFS(СВЦЭМ!$D$34:$D$777,СВЦЭМ!$A$34:$A$777,$A142,СВЦЭМ!$B$34:$B$777,C$119)+'СЕТ СН'!$I$11+СВЦЭМ!$D$10+'СЕТ СН'!$I$6-'СЕТ СН'!$I$23</f>
        <v>1877.62947704</v>
      </c>
      <c r="D142" s="37">
        <f>SUMIFS(СВЦЭМ!$D$34:$D$777,СВЦЭМ!$A$34:$A$777,$A142,СВЦЭМ!$B$34:$B$777,D$119)+'СЕТ СН'!$I$11+СВЦЭМ!$D$10+'СЕТ СН'!$I$6-'СЕТ СН'!$I$23</f>
        <v>1914.3055300300002</v>
      </c>
      <c r="E142" s="37">
        <f>SUMIFS(СВЦЭМ!$D$34:$D$777,СВЦЭМ!$A$34:$A$777,$A142,СВЦЭМ!$B$34:$B$777,E$119)+'СЕТ СН'!$I$11+СВЦЭМ!$D$10+'СЕТ СН'!$I$6-'СЕТ СН'!$I$23</f>
        <v>1936.1136061500001</v>
      </c>
      <c r="F142" s="37">
        <f>SUMIFS(СВЦЭМ!$D$34:$D$777,СВЦЭМ!$A$34:$A$777,$A142,СВЦЭМ!$B$34:$B$777,F$119)+'СЕТ СН'!$I$11+СВЦЭМ!$D$10+'СЕТ СН'!$I$6-'СЕТ СН'!$I$23</f>
        <v>1935.9025005399999</v>
      </c>
      <c r="G142" s="37">
        <f>SUMIFS(СВЦЭМ!$D$34:$D$777,СВЦЭМ!$A$34:$A$777,$A142,СВЦЭМ!$B$34:$B$777,G$119)+'СЕТ СН'!$I$11+СВЦЭМ!$D$10+'СЕТ СН'!$I$6-'СЕТ СН'!$I$23</f>
        <v>1907.00858229</v>
      </c>
      <c r="H142" s="37">
        <f>SUMIFS(СВЦЭМ!$D$34:$D$777,СВЦЭМ!$A$34:$A$777,$A142,СВЦЭМ!$B$34:$B$777,H$119)+'СЕТ СН'!$I$11+СВЦЭМ!$D$10+'СЕТ СН'!$I$6-'СЕТ СН'!$I$23</f>
        <v>1888.7289639800001</v>
      </c>
      <c r="I142" s="37">
        <f>SUMIFS(СВЦЭМ!$D$34:$D$777,СВЦЭМ!$A$34:$A$777,$A142,СВЦЭМ!$B$34:$B$777,I$119)+'СЕТ СН'!$I$11+СВЦЭМ!$D$10+'СЕТ СН'!$I$6-'СЕТ СН'!$I$23</f>
        <v>1856.1602280099996</v>
      </c>
      <c r="J142" s="37">
        <f>SUMIFS(СВЦЭМ!$D$34:$D$777,СВЦЭМ!$A$34:$A$777,$A142,СВЦЭМ!$B$34:$B$777,J$119)+'СЕТ СН'!$I$11+СВЦЭМ!$D$10+'СЕТ СН'!$I$6-'СЕТ СН'!$I$23</f>
        <v>1766.2714403599998</v>
      </c>
      <c r="K142" s="37">
        <f>SUMIFS(СВЦЭМ!$D$34:$D$777,СВЦЭМ!$A$34:$A$777,$A142,СВЦЭМ!$B$34:$B$777,K$119)+'СЕТ СН'!$I$11+СВЦЭМ!$D$10+'СЕТ СН'!$I$6-'СЕТ СН'!$I$23</f>
        <v>1714.2538271499998</v>
      </c>
      <c r="L142" s="37">
        <f>SUMIFS(СВЦЭМ!$D$34:$D$777,СВЦЭМ!$A$34:$A$777,$A142,СВЦЭМ!$B$34:$B$777,L$119)+'СЕТ СН'!$I$11+СВЦЭМ!$D$10+'СЕТ СН'!$I$6-'СЕТ СН'!$I$23</f>
        <v>1699.0815828699997</v>
      </c>
      <c r="M142" s="37">
        <f>SUMIFS(СВЦЭМ!$D$34:$D$777,СВЦЭМ!$A$34:$A$777,$A142,СВЦЭМ!$B$34:$B$777,M$119)+'СЕТ СН'!$I$11+СВЦЭМ!$D$10+'СЕТ СН'!$I$6-'СЕТ СН'!$I$23</f>
        <v>1698.4775810199999</v>
      </c>
      <c r="N142" s="37">
        <f>SUMIFS(СВЦЭМ!$D$34:$D$777,СВЦЭМ!$A$34:$A$777,$A142,СВЦЭМ!$B$34:$B$777,N$119)+'СЕТ СН'!$I$11+СВЦЭМ!$D$10+'СЕТ СН'!$I$6-'СЕТ СН'!$I$23</f>
        <v>1686.4310779399998</v>
      </c>
      <c r="O142" s="37">
        <f>SUMIFS(СВЦЭМ!$D$34:$D$777,СВЦЭМ!$A$34:$A$777,$A142,СВЦЭМ!$B$34:$B$777,O$119)+'СЕТ СН'!$I$11+СВЦЭМ!$D$10+'СЕТ СН'!$I$6-'СЕТ СН'!$I$23</f>
        <v>1677.9458245199999</v>
      </c>
      <c r="P142" s="37">
        <f>SUMIFS(СВЦЭМ!$D$34:$D$777,СВЦЭМ!$A$34:$A$777,$A142,СВЦЭМ!$B$34:$B$777,P$119)+'СЕТ СН'!$I$11+СВЦЭМ!$D$10+'СЕТ СН'!$I$6-'СЕТ СН'!$I$23</f>
        <v>1670.0433234799998</v>
      </c>
      <c r="Q142" s="37">
        <f>SUMIFS(СВЦЭМ!$D$34:$D$777,СВЦЭМ!$A$34:$A$777,$A142,СВЦЭМ!$B$34:$B$777,Q$119)+'СЕТ СН'!$I$11+СВЦЭМ!$D$10+'СЕТ СН'!$I$6-'СЕТ СН'!$I$23</f>
        <v>1663.9098253799998</v>
      </c>
      <c r="R142" s="37">
        <f>SUMIFS(СВЦЭМ!$D$34:$D$777,СВЦЭМ!$A$34:$A$777,$A142,СВЦЭМ!$B$34:$B$777,R$119)+'СЕТ СН'!$I$11+СВЦЭМ!$D$10+'СЕТ СН'!$I$6-'СЕТ СН'!$I$23</f>
        <v>1660.85202914</v>
      </c>
      <c r="S142" s="37">
        <f>SUMIFS(СВЦЭМ!$D$34:$D$777,СВЦЭМ!$A$34:$A$777,$A142,СВЦЭМ!$B$34:$B$777,S$119)+'СЕТ СН'!$I$11+СВЦЭМ!$D$10+'СЕТ СН'!$I$6-'СЕТ СН'!$I$23</f>
        <v>1676.94853732</v>
      </c>
      <c r="T142" s="37">
        <f>SUMIFS(СВЦЭМ!$D$34:$D$777,СВЦЭМ!$A$34:$A$777,$A142,СВЦЭМ!$B$34:$B$777,T$119)+'СЕТ СН'!$I$11+СВЦЭМ!$D$10+'СЕТ СН'!$I$6-'СЕТ СН'!$I$23</f>
        <v>1709.4259263399999</v>
      </c>
      <c r="U142" s="37">
        <f>SUMIFS(СВЦЭМ!$D$34:$D$777,СВЦЭМ!$A$34:$A$777,$A142,СВЦЭМ!$B$34:$B$777,U$119)+'СЕТ СН'!$I$11+СВЦЭМ!$D$10+'СЕТ СН'!$I$6-'СЕТ СН'!$I$23</f>
        <v>1715.8818607200001</v>
      </c>
      <c r="V142" s="37">
        <f>SUMIFS(СВЦЭМ!$D$34:$D$777,СВЦЭМ!$A$34:$A$777,$A142,СВЦЭМ!$B$34:$B$777,V$119)+'СЕТ СН'!$I$11+СВЦЭМ!$D$10+'СЕТ СН'!$I$6-'СЕТ СН'!$I$23</f>
        <v>1687.8490339</v>
      </c>
      <c r="W142" s="37">
        <f>SUMIFS(СВЦЭМ!$D$34:$D$777,СВЦЭМ!$A$34:$A$777,$A142,СВЦЭМ!$B$34:$B$777,W$119)+'СЕТ СН'!$I$11+СВЦЭМ!$D$10+'СЕТ СН'!$I$6-'СЕТ СН'!$I$23</f>
        <v>1712.51433352</v>
      </c>
      <c r="X142" s="37">
        <f>SUMIFS(СВЦЭМ!$D$34:$D$777,СВЦЭМ!$A$34:$A$777,$A142,СВЦЭМ!$B$34:$B$777,X$119)+'СЕТ СН'!$I$11+СВЦЭМ!$D$10+'СЕТ СН'!$I$6-'СЕТ СН'!$I$23</f>
        <v>1707.7636843599998</v>
      </c>
      <c r="Y142" s="37">
        <f>SUMIFS(СВЦЭМ!$D$34:$D$777,СВЦЭМ!$A$34:$A$777,$A142,СВЦЭМ!$B$34:$B$777,Y$119)+'СЕТ СН'!$I$11+СВЦЭМ!$D$10+'СЕТ СН'!$I$6-'СЕТ СН'!$I$23</f>
        <v>1765.98038034</v>
      </c>
    </row>
    <row r="143" spans="1:25" ht="15.75" x14ac:dyDescent="0.2">
      <c r="A143" s="36">
        <f t="shared" si="3"/>
        <v>43032</v>
      </c>
      <c r="B143" s="37">
        <f>SUMIFS(СВЦЭМ!$D$34:$D$777,СВЦЭМ!$A$34:$A$777,$A143,СВЦЭМ!$B$34:$B$777,B$119)+'СЕТ СН'!$I$11+СВЦЭМ!$D$10+'СЕТ СН'!$I$6-'СЕТ СН'!$I$23</f>
        <v>1863.0836315400002</v>
      </c>
      <c r="C143" s="37">
        <f>SUMIFS(СВЦЭМ!$D$34:$D$777,СВЦЭМ!$A$34:$A$777,$A143,СВЦЭМ!$B$34:$B$777,C$119)+'СЕТ СН'!$I$11+СВЦЭМ!$D$10+'СЕТ СН'!$I$6-'СЕТ СН'!$I$23</f>
        <v>1863.9273222699999</v>
      </c>
      <c r="D143" s="37">
        <f>SUMIFS(СВЦЭМ!$D$34:$D$777,СВЦЭМ!$A$34:$A$777,$A143,СВЦЭМ!$B$34:$B$777,D$119)+'СЕТ СН'!$I$11+СВЦЭМ!$D$10+'СЕТ СН'!$I$6-'СЕТ СН'!$I$23</f>
        <v>1913.3892283200003</v>
      </c>
      <c r="E143" s="37">
        <f>SUMIFS(СВЦЭМ!$D$34:$D$777,СВЦЭМ!$A$34:$A$777,$A143,СВЦЭМ!$B$34:$B$777,E$119)+'СЕТ СН'!$I$11+СВЦЭМ!$D$10+'СЕТ СН'!$I$6-'СЕТ СН'!$I$23</f>
        <v>1962.4036555399998</v>
      </c>
      <c r="F143" s="37">
        <f>SUMIFS(СВЦЭМ!$D$34:$D$777,СВЦЭМ!$A$34:$A$777,$A143,СВЦЭМ!$B$34:$B$777,F$119)+'СЕТ СН'!$I$11+СВЦЭМ!$D$10+'СЕТ СН'!$I$6-'СЕТ СН'!$I$23</f>
        <v>1963.5617203699999</v>
      </c>
      <c r="G143" s="37">
        <f>SUMIFS(СВЦЭМ!$D$34:$D$777,СВЦЭМ!$A$34:$A$777,$A143,СВЦЭМ!$B$34:$B$777,G$119)+'СЕТ СН'!$I$11+СВЦЭМ!$D$10+'СЕТ СН'!$I$6-'СЕТ СН'!$I$23</f>
        <v>1933.1613669899998</v>
      </c>
      <c r="H143" s="37">
        <f>SUMIFS(СВЦЭМ!$D$34:$D$777,СВЦЭМ!$A$34:$A$777,$A143,СВЦЭМ!$B$34:$B$777,H$119)+'СЕТ СН'!$I$11+СВЦЭМ!$D$10+'СЕТ СН'!$I$6-'СЕТ СН'!$I$23</f>
        <v>1839.0725106499999</v>
      </c>
      <c r="I143" s="37">
        <f>SUMIFS(СВЦЭМ!$D$34:$D$777,СВЦЭМ!$A$34:$A$777,$A143,СВЦЭМ!$B$34:$B$777,I$119)+'СЕТ СН'!$I$11+СВЦЭМ!$D$10+'СЕТ СН'!$I$6-'СЕТ СН'!$I$23</f>
        <v>1772.9651086100002</v>
      </c>
      <c r="J143" s="37">
        <f>SUMIFS(СВЦЭМ!$D$34:$D$777,СВЦЭМ!$A$34:$A$777,$A143,СВЦЭМ!$B$34:$B$777,J$119)+'СЕТ СН'!$I$11+СВЦЭМ!$D$10+'СЕТ СН'!$I$6-'СЕТ СН'!$I$23</f>
        <v>1721.1177954599998</v>
      </c>
      <c r="K143" s="37">
        <f>SUMIFS(СВЦЭМ!$D$34:$D$777,СВЦЭМ!$A$34:$A$777,$A143,СВЦЭМ!$B$34:$B$777,K$119)+'СЕТ СН'!$I$11+СВЦЭМ!$D$10+'СЕТ СН'!$I$6-'СЕТ СН'!$I$23</f>
        <v>1660.0113192499998</v>
      </c>
      <c r="L143" s="37">
        <f>SUMIFS(СВЦЭМ!$D$34:$D$777,СВЦЭМ!$A$34:$A$777,$A143,СВЦЭМ!$B$34:$B$777,L$119)+'СЕТ СН'!$I$11+СВЦЭМ!$D$10+'СЕТ СН'!$I$6-'СЕТ СН'!$I$23</f>
        <v>1584.5333002500001</v>
      </c>
      <c r="M143" s="37">
        <f>SUMIFS(СВЦЭМ!$D$34:$D$777,СВЦЭМ!$A$34:$A$777,$A143,СВЦЭМ!$B$34:$B$777,M$119)+'СЕТ СН'!$I$11+СВЦЭМ!$D$10+'СЕТ СН'!$I$6-'СЕТ СН'!$I$23</f>
        <v>1567.10223154</v>
      </c>
      <c r="N143" s="37">
        <f>SUMIFS(СВЦЭМ!$D$34:$D$777,СВЦЭМ!$A$34:$A$777,$A143,СВЦЭМ!$B$34:$B$777,N$119)+'СЕТ СН'!$I$11+СВЦЭМ!$D$10+'СЕТ СН'!$I$6-'СЕТ СН'!$I$23</f>
        <v>1555.0819817399997</v>
      </c>
      <c r="O143" s="37">
        <f>SUMIFS(СВЦЭМ!$D$34:$D$777,СВЦЭМ!$A$34:$A$777,$A143,СВЦЭМ!$B$34:$B$777,O$119)+'СЕТ СН'!$I$11+СВЦЭМ!$D$10+'СЕТ СН'!$I$6-'СЕТ СН'!$I$23</f>
        <v>1545.1489376600002</v>
      </c>
      <c r="P143" s="37">
        <f>SUMIFS(СВЦЭМ!$D$34:$D$777,СВЦЭМ!$A$34:$A$777,$A143,СВЦЭМ!$B$34:$B$777,P$119)+'СЕТ СН'!$I$11+СВЦЭМ!$D$10+'СЕТ СН'!$I$6-'СЕТ СН'!$I$23</f>
        <v>1539.9454115500002</v>
      </c>
      <c r="Q143" s="37">
        <f>SUMIFS(СВЦЭМ!$D$34:$D$777,СВЦЭМ!$A$34:$A$777,$A143,СВЦЭМ!$B$34:$B$777,Q$119)+'СЕТ СН'!$I$11+СВЦЭМ!$D$10+'СЕТ СН'!$I$6-'СЕТ СН'!$I$23</f>
        <v>1544.2423754299998</v>
      </c>
      <c r="R143" s="37">
        <f>SUMIFS(СВЦЭМ!$D$34:$D$777,СВЦЭМ!$A$34:$A$777,$A143,СВЦЭМ!$B$34:$B$777,R$119)+'СЕТ СН'!$I$11+СВЦЭМ!$D$10+'СЕТ СН'!$I$6-'СЕТ СН'!$I$23</f>
        <v>1535.68240406</v>
      </c>
      <c r="S143" s="37">
        <f>SUMIFS(СВЦЭМ!$D$34:$D$777,СВЦЭМ!$A$34:$A$777,$A143,СВЦЭМ!$B$34:$B$777,S$119)+'СЕТ СН'!$I$11+СВЦЭМ!$D$10+'СЕТ СН'!$I$6-'СЕТ СН'!$I$23</f>
        <v>1544.8165204500001</v>
      </c>
      <c r="T143" s="37">
        <f>SUMIFS(СВЦЭМ!$D$34:$D$777,СВЦЭМ!$A$34:$A$777,$A143,СВЦЭМ!$B$34:$B$777,T$119)+'СЕТ СН'!$I$11+СВЦЭМ!$D$10+'СЕТ СН'!$I$6-'СЕТ СН'!$I$23</f>
        <v>1565.9091778699999</v>
      </c>
      <c r="U143" s="37">
        <f>SUMIFS(СВЦЭМ!$D$34:$D$777,СВЦЭМ!$A$34:$A$777,$A143,СВЦЭМ!$B$34:$B$777,U$119)+'СЕТ СН'!$I$11+СВЦЭМ!$D$10+'СЕТ СН'!$I$6-'СЕТ СН'!$I$23</f>
        <v>1589.5132533300002</v>
      </c>
      <c r="V143" s="37">
        <f>SUMIFS(СВЦЭМ!$D$34:$D$777,СВЦЭМ!$A$34:$A$777,$A143,СВЦЭМ!$B$34:$B$777,V$119)+'СЕТ СН'!$I$11+СВЦЭМ!$D$10+'СЕТ СН'!$I$6-'СЕТ СН'!$I$23</f>
        <v>1590.4610660500002</v>
      </c>
      <c r="W143" s="37">
        <f>SUMIFS(СВЦЭМ!$D$34:$D$777,СВЦЭМ!$A$34:$A$777,$A143,СВЦЭМ!$B$34:$B$777,W$119)+'СЕТ СН'!$I$11+СВЦЭМ!$D$10+'СЕТ СН'!$I$6-'СЕТ СН'!$I$23</f>
        <v>1640.6398586300002</v>
      </c>
      <c r="X143" s="37">
        <f>SUMIFS(СВЦЭМ!$D$34:$D$777,СВЦЭМ!$A$34:$A$777,$A143,СВЦЭМ!$B$34:$B$777,X$119)+'СЕТ СН'!$I$11+СВЦЭМ!$D$10+'СЕТ СН'!$I$6-'СЕТ СН'!$I$23</f>
        <v>1701.4521278900002</v>
      </c>
      <c r="Y143" s="37">
        <f>SUMIFS(СВЦЭМ!$D$34:$D$777,СВЦЭМ!$A$34:$A$777,$A143,СВЦЭМ!$B$34:$B$777,Y$119)+'СЕТ СН'!$I$11+СВЦЭМ!$D$10+'СЕТ СН'!$I$6-'СЕТ СН'!$I$23</f>
        <v>1782.9206586</v>
      </c>
    </row>
    <row r="144" spans="1:25" ht="15.75" x14ac:dyDescent="0.2">
      <c r="A144" s="36">
        <f t="shared" si="3"/>
        <v>43033</v>
      </c>
      <c r="B144" s="37">
        <f>SUMIFS(СВЦЭМ!$D$34:$D$777,СВЦЭМ!$A$34:$A$777,$A144,СВЦЭМ!$B$34:$B$777,B$119)+'СЕТ СН'!$I$11+СВЦЭМ!$D$10+'СЕТ СН'!$I$6-'СЕТ СН'!$I$23</f>
        <v>1823.3118536399998</v>
      </c>
      <c r="C144" s="37">
        <f>SUMIFS(СВЦЭМ!$D$34:$D$777,СВЦЭМ!$A$34:$A$777,$A144,СВЦЭМ!$B$34:$B$777,C$119)+'СЕТ СН'!$I$11+СВЦЭМ!$D$10+'СЕТ СН'!$I$6-'СЕТ СН'!$I$23</f>
        <v>1870.7482849600001</v>
      </c>
      <c r="D144" s="37">
        <f>SUMIFS(СВЦЭМ!$D$34:$D$777,СВЦЭМ!$A$34:$A$777,$A144,СВЦЭМ!$B$34:$B$777,D$119)+'СЕТ СН'!$I$11+СВЦЭМ!$D$10+'СЕТ СН'!$I$6-'СЕТ СН'!$I$23</f>
        <v>1899.5379199399999</v>
      </c>
      <c r="E144" s="37">
        <f>SUMIFS(СВЦЭМ!$D$34:$D$777,СВЦЭМ!$A$34:$A$777,$A144,СВЦЭМ!$B$34:$B$777,E$119)+'СЕТ СН'!$I$11+СВЦЭМ!$D$10+'СЕТ СН'!$I$6-'СЕТ СН'!$I$23</f>
        <v>1900.7153598599998</v>
      </c>
      <c r="F144" s="37">
        <f>SUMIFS(СВЦЭМ!$D$34:$D$777,СВЦЭМ!$A$34:$A$777,$A144,СВЦЭМ!$B$34:$B$777,F$119)+'СЕТ СН'!$I$11+СВЦЭМ!$D$10+'СЕТ СН'!$I$6-'СЕТ СН'!$I$23</f>
        <v>1901.0470190599999</v>
      </c>
      <c r="G144" s="37">
        <f>SUMIFS(СВЦЭМ!$D$34:$D$777,СВЦЭМ!$A$34:$A$777,$A144,СВЦЭМ!$B$34:$B$777,G$119)+'СЕТ СН'!$I$11+СВЦЭМ!$D$10+'СЕТ СН'!$I$6-'СЕТ СН'!$I$23</f>
        <v>1871.5953922799999</v>
      </c>
      <c r="H144" s="37">
        <f>SUMIFS(СВЦЭМ!$D$34:$D$777,СВЦЭМ!$A$34:$A$777,$A144,СВЦЭМ!$B$34:$B$777,H$119)+'СЕТ СН'!$I$11+СВЦЭМ!$D$10+'СЕТ СН'!$I$6-'СЕТ СН'!$I$23</f>
        <v>1891.73398795</v>
      </c>
      <c r="I144" s="37">
        <f>SUMIFS(СВЦЭМ!$D$34:$D$777,СВЦЭМ!$A$34:$A$777,$A144,СВЦЭМ!$B$34:$B$777,I$119)+'СЕТ СН'!$I$11+СВЦЭМ!$D$10+'СЕТ СН'!$I$6-'СЕТ СН'!$I$23</f>
        <v>1863.3987612199999</v>
      </c>
      <c r="J144" s="37">
        <f>SUMIFS(СВЦЭМ!$D$34:$D$777,СВЦЭМ!$A$34:$A$777,$A144,СВЦЭМ!$B$34:$B$777,J$119)+'СЕТ СН'!$I$11+СВЦЭМ!$D$10+'СЕТ СН'!$I$6-'СЕТ СН'!$I$23</f>
        <v>1790.5491126500001</v>
      </c>
      <c r="K144" s="37">
        <f>SUMIFS(СВЦЭМ!$D$34:$D$777,СВЦЭМ!$A$34:$A$777,$A144,СВЦЭМ!$B$34:$B$777,K$119)+'СЕТ СН'!$I$11+СВЦЭМ!$D$10+'СЕТ СН'!$I$6-'СЕТ СН'!$I$23</f>
        <v>1714.22402723</v>
      </c>
      <c r="L144" s="37">
        <f>SUMIFS(СВЦЭМ!$D$34:$D$777,СВЦЭМ!$A$34:$A$777,$A144,СВЦЭМ!$B$34:$B$777,L$119)+'СЕТ СН'!$I$11+СВЦЭМ!$D$10+'СЕТ СН'!$I$6-'СЕТ СН'!$I$23</f>
        <v>1639.4439925799998</v>
      </c>
      <c r="M144" s="37">
        <f>SUMIFS(СВЦЭМ!$D$34:$D$777,СВЦЭМ!$A$34:$A$777,$A144,СВЦЭМ!$B$34:$B$777,M$119)+'СЕТ СН'!$I$11+СВЦЭМ!$D$10+'СЕТ СН'!$I$6-'СЕТ СН'!$I$23</f>
        <v>1615.8566573799999</v>
      </c>
      <c r="N144" s="37">
        <f>SUMIFS(СВЦЭМ!$D$34:$D$777,СВЦЭМ!$A$34:$A$777,$A144,СВЦЭМ!$B$34:$B$777,N$119)+'СЕТ СН'!$I$11+СВЦЭМ!$D$10+'СЕТ СН'!$I$6-'СЕТ СН'!$I$23</f>
        <v>1607.13128749</v>
      </c>
      <c r="O144" s="37">
        <f>SUMIFS(СВЦЭМ!$D$34:$D$777,СВЦЭМ!$A$34:$A$777,$A144,СВЦЭМ!$B$34:$B$777,O$119)+'СЕТ СН'!$I$11+СВЦЭМ!$D$10+'СЕТ СН'!$I$6-'СЕТ СН'!$I$23</f>
        <v>1610.9890162699999</v>
      </c>
      <c r="P144" s="37">
        <f>SUMIFS(СВЦЭМ!$D$34:$D$777,СВЦЭМ!$A$34:$A$777,$A144,СВЦЭМ!$B$34:$B$777,P$119)+'СЕТ СН'!$I$11+СВЦЭМ!$D$10+'СЕТ СН'!$I$6-'СЕТ СН'!$I$23</f>
        <v>1606.8745144700001</v>
      </c>
      <c r="Q144" s="37">
        <f>SUMIFS(СВЦЭМ!$D$34:$D$777,СВЦЭМ!$A$34:$A$777,$A144,СВЦЭМ!$B$34:$B$777,Q$119)+'СЕТ СН'!$I$11+СВЦЭМ!$D$10+'СЕТ СН'!$I$6-'СЕТ СН'!$I$23</f>
        <v>1598.3149197100001</v>
      </c>
      <c r="R144" s="37">
        <f>SUMIFS(СВЦЭМ!$D$34:$D$777,СВЦЭМ!$A$34:$A$777,$A144,СВЦЭМ!$B$34:$B$777,R$119)+'СЕТ СН'!$I$11+СВЦЭМ!$D$10+'СЕТ СН'!$I$6-'СЕТ СН'!$I$23</f>
        <v>1594.6547527000002</v>
      </c>
      <c r="S144" s="37">
        <f>SUMIFS(СВЦЭМ!$D$34:$D$777,СВЦЭМ!$A$34:$A$777,$A144,СВЦЭМ!$B$34:$B$777,S$119)+'СЕТ СН'!$I$11+СВЦЭМ!$D$10+'СЕТ СН'!$I$6-'СЕТ СН'!$I$23</f>
        <v>1606.1790096099999</v>
      </c>
      <c r="T144" s="37">
        <f>SUMIFS(СВЦЭМ!$D$34:$D$777,СВЦЭМ!$A$34:$A$777,$A144,СВЦЭМ!$B$34:$B$777,T$119)+'СЕТ СН'!$I$11+СВЦЭМ!$D$10+'СЕТ СН'!$I$6-'СЕТ СН'!$I$23</f>
        <v>1644.1181624000001</v>
      </c>
      <c r="U144" s="37">
        <f>SUMIFS(СВЦЭМ!$D$34:$D$777,СВЦЭМ!$A$34:$A$777,$A144,СВЦЭМ!$B$34:$B$777,U$119)+'СЕТ СН'!$I$11+СВЦЭМ!$D$10+'СЕТ СН'!$I$6-'СЕТ СН'!$I$23</f>
        <v>1666.05050798</v>
      </c>
      <c r="V144" s="37">
        <f>SUMIFS(СВЦЭМ!$D$34:$D$777,СВЦЭМ!$A$34:$A$777,$A144,СВЦЭМ!$B$34:$B$777,V$119)+'СЕТ СН'!$I$11+СВЦЭМ!$D$10+'СЕТ СН'!$I$6-'СЕТ СН'!$I$23</f>
        <v>1648.2142242199998</v>
      </c>
      <c r="W144" s="37">
        <f>SUMIFS(СВЦЭМ!$D$34:$D$777,СВЦЭМ!$A$34:$A$777,$A144,СВЦЭМ!$B$34:$B$777,W$119)+'СЕТ СН'!$I$11+СВЦЭМ!$D$10+'СЕТ СН'!$I$6-'СЕТ СН'!$I$23</f>
        <v>1696.9927088899999</v>
      </c>
      <c r="X144" s="37">
        <f>SUMIFS(СВЦЭМ!$D$34:$D$777,СВЦЭМ!$A$34:$A$777,$A144,СВЦЭМ!$B$34:$B$777,X$119)+'СЕТ СН'!$I$11+СВЦЭМ!$D$10+'СЕТ СН'!$I$6-'СЕТ СН'!$I$23</f>
        <v>1694.0703394699999</v>
      </c>
      <c r="Y144" s="37">
        <f>SUMIFS(СВЦЭМ!$D$34:$D$777,СВЦЭМ!$A$34:$A$777,$A144,СВЦЭМ!$B$34:$B$777,Y$119)+'СЕТ СН'!$I$11+СВЦЭМ!$D$10+'СЕТ СН'!$I$6-'СЕТ СН'!$I$23</f>
        <v>1749.02412817</v>
      </c>
    </row>
    <row r="145" spans="1:27" ht="15.75" x14ac:dyDescent="0.2">
      <c r="A145" s="36">
        <f t="shared" si="3"/>
        <v>43034</v>
      </c>
      <c r="B145" s="37">
        <f>SUMIFS(СВЦЭМ!$D$34:$D$777,СВЦЭМ!$A$34:$A$777,$A145,СВЦЭМ!$B$34:$B$777,B$119)+'СЕТ СН'!$I$11+СВЦЭМ!$D$10+'СЕТ СН'!$I$6-'СЕТ СН'!$I$23</f>
        <v>1817.6325029700001</v>
      </c>
      <c r="C145" s="37">
        <f>SUMIFS(СВЦЭМ!$D$34:$D$777,СВЦЭМ!$A$34:$A$777,$A145,СВЦЭМ!$B$34:$B$777,C$119)+'СЕТ СН'!$I$11+СВЦЭМ!$D$10+'СЕТ СН'!$I$6-'СЕТ СН'!$I$23</f>
        <v>1889.8438180100002</v>
      </c>
      <c r="D145" s="37">
        <f>SUMIFS(СВЦЭМ!$D$34:$D$777,СВЦЭМ!$A$34:$A$777,$A145,СВЦЭМ!$B$34:$B$777,D$119)+'СЕТ СН'!$I$11+СВЦЭМ!$D$10+'СЕТ СН'!$I$6-'СЕТ СН'!$I$23</f>
        <v>1906.7241115500001</v>
      </c>
      <c r="E145" s="37">
        <f>SUMIFS(СВЦЭМ!$D$34:$D$777,СВЦЭМ!$A$34:$A$777,$A145,СВЦЭМ!$B$34:$B$777,E$119)+'СЕТ СН'!$I$11+СВЦЭМ!$D$10+'СЕТ СН'!$I$6-'СЕТ СН'!$I$23</f>
        <v>1916.02641636</v>
      </c>
      <c r="F145" s="37">
        <f>SUMIFS(СВЦЭМ!$D$34:$D$777,СВЦЭМ!$A$34:$A$777,$A145,СВЦЭМ!$B$34:$B$777,F$119)+'СЕТ СН'!$I$11+СВЦЭМ!$D$10+'СЕТ СН'!$I$6-'СЕТ СН'!$I$23</f>
        <v>1909.2572690500001</v>
      </c>
      <c r="G145" s="37">
        <f>SUMIFS(СВЦЭМ!$D$34:$D$777,СВЦЭМ!$A$34:$A$777,$A145,СВЦЭМ!$B$34:$B$777,G$119)+'СЕТ СН'!$I$11+СВЦЭМ!$D$10+'СЕТ СН'!$I$6-'СЕТ СН'!$I$23</f>
        <v>1895.17214259</v>
      </c>
      <c r="H145" s="37">
        <f>SUMIFS(СВЦЭМ!$D$34:$D$777,СВЦЭМ!$A$34:$A$777,$A145,СВЦЭМ!$B$34:$B$777,H$119)+'СЕТ СН'!$I$11+СВЦЭМ!$D$10+'СЕТ СН'!$I$6-'СЕТ СН'!$I$23</f>
        <v>1803.1764752700001</v>
      </c>
      <c r="I145" s="37">
        <f>SUMIFS(СВЦЭМ!$D$34:$D$777,СВЦЭМ!$A$34:$A$777,$A145,СВЦЭМ!$B$34:$B$777,I$119)+'СЕТ СН'!$I$11+СВЦЭМ!$D$10+'СЕТ СН'!$I$6-'СЕТ СН'!$I$23</f>
        <v>1762.6913886100001</v>
      </c>
      <c r="J145" s="37">
        <f>SUMIFS(СВЦЭМ!$D$34:$D$777,СВЦЭМ!$A$34:$A$777,$A145,СВЦЭМ!$B$34:$B$777,J$119)+'СЕТ СН'!$I$11+СВЦЭМ!$D$10+'СЕТ СН'!$I$6-'СЕТ СН'!$I$23</f>
        <v>1722.70245329</v>
      </c>
      <c r="K145" s="37">
        <f>SUMIFS(СВЦЭМ!$D$34:$D$777,СВЦЭМ!$A$34:$A$777,$A145,СВЦЭМ!$B$34:$B$777,K$119)+'СЕТ СН'!$I$11+СВЦЭМ!$D$10+'СЕТ СН'!$I$6-'СЕТ СН'!$I$23</f>
        <v>1680.9877107399998</v>
      </c>
      <c r="L145" s="37">
        <f>SUMIFS(СВЦЭМ!$D$34:$D$777,СВЦЭМ!$A$34:$A$777,$A145,СВЦЭМ!$B$34:$B$777,L$119)+'СЕТ СН'!$I$11+СВЦЭМ!$D$10+'СЕТ СН'!$I$6-'СЕТ СН'!$I$23</f>
        <v>1671.7624753800001</v>
      </c>
      <c r="M145" s="37">
        <f>SUMIFS(СВЦЭМ!$D$34:$D$777,СВЦЭМ!$A$34:$A$777,$A145,СВЦЭМ!$B$34:$B$777,M$119)+'СЕТ СН'!$I$11+СВЦЭМ!$D$10+'СЕТ СН'!$I$6-'СЕТ СН'!$I$23</f>
        <v>1674.6874109400001</v>
      </c>
      <c r="N145" s="37">
        <f>SUMIFS(СВЦЭМ!$D$34:$D$777,СВЦЭМ!$A$34:$A$777,$A145,СВЦЭМ!$B$34:$B$777,N$119)+'СЕТ СН'!$I$11+СВЦЭМ!$D$10+'СЕТ СН'!$I$6-'СЕТ СН'!$I$23</f>
        <v>1660.3692262899999</v>
      </c>
      <c r="O145" s="37">
        <f>SUMIFS(СВЦЭМ!$D$34:$D$777,СВЦЭМ!$A$34:$A$777,$A145,СВЦЭМ!$B$34:$B$777,O$119)+'СЕТ СН'!$I$11+СВЦЭМ!$D$10+'СЕТ СН'!$I$6-'СЕТ СН'!$I$23</f>
        <v>1664.2625349099999</v>
      </c>
      <c r="P145" s="37">
        <f>SUMIFS(СВЦЭМ!$D$34:$D$777,СВЦЭМ!$A$34:$A$777,$A145,СВЦЭМ!$B$34:$B$777,P$119)+'СЕТ СН'!$I$11+СВЦЭМ!$D$10+'СЕТ СН'!$I$6-'СЕТ СН'!$I$23</f>
        <v>1655.9226616799997</v>
      </c>
      <c r="Q145" s="37">
        <f>SUMIFS(СВЦЭМ!$D$34:$D$777,СВЦЭМ!$A$34:$A$777,$A145,СВЦЭМ!$B$34:$B$777,Q$119)+'СЕТ СН'!$I$11+СВЦЭМ!$D$10+'СЕТ СН'!$I$6-'СЕТ СН'!$I$23</f>
        <v>1648.4035452200001</v>
      </c>
      <c r="R145" s="37">
        <f>SUMIFS(СВЦЭМ!$D$34:$D$777,СВЦЭМ!$A$34:$A$777,$A145,СВЦЭМ!$B$34:$B$777,R$119)+'СЕТ СН'!$I$11+СВЦЭМ!$D$10+'СЕТ СН'!$I$6-'СЕТ СН'!$I$23</f>
        <v>1643.20752115</v>
      </c>
      <c r="S145" s="37">
        <f>SUMIFS(СВЦЭМ!$D$34:$D$777,СВЦЭМ!$A$34:$A$777,$A145,СВЦЭМ!$B$34:$B$777,S$119)+'СЕТ СН'!$I$11+СВЦЭМ!$D$10+'СЕТ СН'!$I$6-'СЕТ СН'!$I$23</f>
        <v>1659.3971594899999</v>
      </c>
      <c r="T145" s="37">
        <f>SUMIFS(СВЦЭМ!$D$34:$D$777,СВЦЭМ!$A$34:$A$777,$A145,СВЦЭМ!$B$34:$B$777,T$119)+'СЕТ СН'!$I$11+СВЦЭМ!$D$10+'СЕТ СН'!$I$6-'СЕТ СН'!$I$23</f>
        <v>1696.0500884799999</v>
      </c>
      <c r="U145" s="37">
        <f>SUMIFS(СВЦЭМ!$D$34:$D$777,СВЦЭМ!$A$34:$A$777,$A145,СВЦЭМ!$B$34:$B$777,U$119)+'СЕТ СН'!$I$11+СВЦЭМ!$D$10+'СЕТ СН'!$I$6-'СЕТ СН'!$I$23</f>
        <v>1713.8269366899999</v>
      </c>
      <c r="V145" s="37">
        <f>SUMIFS(СВЦЭМ!$D$34:$D$777,СВЦЭМ!$A$34:$A$777,$A145,СВЦЭМ!$B$34:$B$777,V$119)+'СЕТ СН'!$I$11+СВЦЭМ!$D$10+'СЕТ СН'!$I$6-'СЕТ СН'!$I$23</f>
        <v>1691.5348664900002</v>
      </c>
      <c r="W145" s="37">
        <f>SUMIFS(СВЦЭМ!$D$34:$D$777,СВЦЭМ!$A$34:$A$777,$A145,СВЦЭМ!$B$34:$B$777,W$119)+'СЕТ СН'!$I$11+СВЦЭМ!$D$10+'СЕТ СН'!$I$6-'СЕТ СН'!$I$23</f>
        <v>1669.3346308700002</v>
      </c>
      <c r="X145" s="37">
        <f>SUMIFS(СВЦЭМ!$D$34:$D$777,СВЦЭМ!$A$34:$A$777,$A145,СВЦЭМ!$B$34:$B$777,X$119)+'СЕТ СН'!$I$11+СВЦЭМ!$D$10+'СЕТ СН'!$I$6-'СЕТ СН'!$I$23</f>
        <v>1709.85526054</v>
      </c>
      <c r="Y145" s="37">
        <f>SUMIFS(СВЦЭМ!$D$34:$D$777,СВЦЭМ!$A$34:$A$777,$A145,СВЦЭМ!$B$34:$B$777,Y$119)+'СЕТ СН'!$I$11+СВЦЭМ!$D$10+'СЕТ СН'!$I$6-'СЕТ СН'!$I$23</f>
        <v>1738.3573817400002</v>
      </c>
    </row>
    <row r="146" spans="1:27" ht="15.75" x14ac:dyDescent="0.2">
      <c r="A146" s="36">
        <f t="shared" si="3"/>
        <v>43035</v>
      </c>
      <c r="B146" s="37">
        <f>SUMIFS(СВЦЭМ!$D$34:$D$777,СВЦЭМ!$A$34:$A$777,$A146,СВЦЭМ!$B$34:$B$777,B$119)+'СЕТ СН'!$I$11+СВЦЭМ!$D$10+'СЕТ СН'!$I$6-'СЕТ СН'!$I$23</f>
        <v>1870.0132608499998</v>
      </c>
      <c r="C146" s="37">
        <f>SUMIFS(СВЦЭМ!$D$34:$D$777,СВЦЭМ!$A$34:$A$777,$A146,СВЦЭМ!$B$34:$B$777,C$119)+'СЕТ СН'!$I$11+СВЦЭМ!$D$10+'СЕТ СН'!$I$6-'СЕТ СН'!$I$23</f>
        <v>1909.0447704600001</v>
      </c>
      <c r="D146" s="37">
        <f>SUMIFS(СВЦЭМ!$D$34:$D$777,СВЦЭМ!$A$34:$A$777,$A146,СВЦЭМ!$B$34:$B$777,D$119)+'СЕТ СН'!$I$11+СВЦЭМ!$D$10+'СЕТ СН'!$I$6-'СЕТ СН'!$I$23</f>
        <v>1952.0501961700002</v>
      </c>
      <c r="E146" s="37">
        <f>SUMIFS(СВЦЭМ!$D$34:$D$777,СВЦЭМ!$A$34:$A$777,$A146,СВЦЭМ!$B$34:$B$777,E$119)+'СЕТ СН'!$I$11+СВЦЭМ!$D$10+'СЕТ СН'!$I$6-'СЕТ СН'!$I$23</f>
        <v>1952.56180769</v>
      </c>
      <c r="F146" s="37">
        <f>SUMIFS(СВЦЭМ!$D$34:$D$777,СВЦЭМ!$A$34:$A$777,$A146,СВЦЭМ!$B$34:$B$777,F$119)+'СЕТ СН'!$I$11+СВЦЭМ!$D$10+'СЕТ СН'!$I$6-'СЕТ СН'!$I$23</f>
        <v>1942.9316374600003</v>
      </c>
      <c r="G146" s="37">
        <f>SUMIFS(СВЦЭМ!$D$34:$D$777,СВЦЭМ!$A$34:$A$777,$A146,СВЦЭМ!$B$34:$B$777,G$119)+'СЕТ СН'!$I$11+СВЦЭМ!$D$10+'СЕТ СН'!$I$6-'СЕТ СН'!$I$23</f>
        <v>1932.5089981199999</v>
      </c>
      <c r="H146" s="37">
        <f>SUMIFS(СВЦЭМ!$D$34:$D$777,СВЦЭМ!$A$34:$A$777,$A146,СВЦЭМ!$B$34:$B$777,H$119)+'СЕТ СН'!$I$11+СВЦЭМ!$D$10+'СЕТ СН'!$I$6-'СЕТ СН'!$I$23</f>
        <v>1896.2588644400003</v>
      </c>
      <c r="I146" s="37">
        <f>SUMIFS(СВЦЭМ!$D$34:$D$777,СВЦЭМ!$A$34:$A$777,$A146,СВЦЭМ!$B$34:$B$777,I$119)+'СЕТ СН'!$I$11+СВЦЭМ!$D$10+'СЕТ СН'!$I$6-'СЕТ СН'!$I$23</f>
        <v>1827.8704711800001</v>
      </c>
      <c r="J146" s="37">
        <f>SUMIFS(СВЦЭМ!$D$34:$D$777,СВЦЭМ!$A$34:$A$777,$A146,СВЦЭМ!$B$34:$B$777,J$119)+'СЕТ СН'!$I$11+СВЦЭМ!$D$10+'СЕТ СН'!$I$6-'СЕТ СН'!$I$23</f>
        <v>1771.0426594700002</v>
      </c>
      <c r="K146" s="37">
        <f>SUMIFS(СВЦЭМ!$D$34:$D$777,СВЦЭМ!$A$34:$A$777,$A146,СВЦЭМ!$B$34:$B$777,K$119)+'СЕТ СН'!$I$11+СВЦЭМ!$D$10+'СЕТ СН'!$I$6-'СЕТ СН'!$I$23</f>
        <v>1685.0140072599997</v>
      </c>
      <c r="L146" s="37">
        <f>SUMIFS(СВЦЭМ!$D$34:$D$777,СВЦЭМ!$A$34:$A$777,$A146,СВЦЭМ!$B$34:$B$777,L$119)+'СЕТ СН'!$I$11+СВЦЭМ!$D$10+'СЕТ СН'!$I$6-'СЕТ СН'!$I$23</f>
        <v>1621.1063568899999</v>
      </c>
      <c r="M146" s="37">
        <f>SUMIFS(СВЦЭМ!$D$34:$D$777,СВЦЭМ!$A$34:$A$777,$A146,СВЦЭМ!$B$34:$B$777,M$119)+'СЕТ СН'!$I$11+СВЦЭМ!$D$10+'СЕТ СН'!$I$6-'СЕТ СН'!$I$23</f>
        <v>1604.8196267899998</v>
      </c>
      <c r="N146" s="37">
        <f>SUMIFS(СВЦЭМ!$D$34:$D$777,СВЦЭМ!$A$34:$A$777,$A146,СВЦЭМ!$B$34:$B$777,N$119)+'СЕТ СН'!$I$11+СВЦЭМ!$D$10+'СЕТ СН'!$I$6-'СЕТ СН'!$I$23</f>
        <v>1601.41509761</v>
      </c>
      <c r="O146" s="37">
        <f>SUMIFS(СВЦЭМ!$D$34:$D$777,СВЦЭМ!$A$34:$A$777,$A146,СВЦЭМ!$B$34:$B$777,O$119)+'СЕТ СН'!$I$11+СВЦЭМ!$D$10+'СЕТ СН'!$I$6-'СЕТ СН'!$I$23</f>
        <v>1594.3498921</v>
      </c>
      <c r="P146" s="37">
        <f>SUMIFS(СВЦЭМ!$D$34:$D$777,СВЦЭМ!$A$34:$A$777,$A146,СВЦЭМ!$B$34:$B$777,P$119)+'СЕТ СН'!$I$11+СВЦЭМ!$D$10+'СЕТ СН'!$I$6-'СЕТ СН'!$I$23</f>
        <v>1595.68407888</v>
      </c>
      <c r="Q146" s="37">
        <f>SUMIFS(СВЦЭМ!$D$34:$D$777,СВЦЭМ!$A$34:$A$777,$A146,СВЦЭМ!$B$34:$B$777,Q$119)+'СЕТ СН'!$I$11+СВЦЭМ!$D$10+'СЕТ СН'!$I$6-'СЕТ СН'!$I$23</f>
        <v>1597.1081694899999</v>
      </c>
      <c r="R146" s="37">
        <f>SUMIFS(СВЦЭМ!$D$34:$D$777,СВЦЭМ!$A$34:$A$777,$A146,СВЦЭМ!$B$34:$B$777,R$119)+'СЕТ СН'!$I$11+СВЦЭМ!$D$10+'СЕТ СН'!$I$6-'СЕТ СН'!$I$23</f>
        <v>1591.2371297600002</v>
      </c>
      <c r="S146" s="37">
        <f>SUMIFS(СВЦЭМ!$D$34:$D$777,СВЦЭМ!$A$34:$A$777,$A146,СВЦЭМ!$B$34:$B$777,S$119)+'СЕТ СН'!$I$11+СВЦЭМ!$D$10+'СЕТ СН'!$I$6-'СЕТ СН'!$I$23</f>
        <v>1597.7406872500001</v>
      </c>
      <c r="T146" s="37">
        <f>SUMIFS(СВЦЭМ!$D$34:$D$777,СВЦЭМ!$A$34:$A$777,$A146,СВЦЭМ!$B$34:$B$777,T$119)+'СЕТ СН'!$I$11+СВЦЭМ!$D$10+'СЕТ СН'!$I$6-'СЕТ СН'!$I$23</f>
        <v>1630.6995921799999</v>
      </c>
      <c r="U146" s="37">
        <f>SUMIFS(СВЦЭМ!$D$34:$D$777,СВЦЭМ!$A$34:$A$777,$A146,СВЦЭМ!$B$34:$B$777,U$119)+'СЕТ СН'!$I$11+СВЦЭМ!$D$10+'СЕТ СН'!$I$6-'СЕТ СН'!$I$23</f>
        <v>1645.18445144</v>
      </c>
      <c r="V146" s="37">
        <f>SUMIFS(СВЦЭМ!$D$34:$D$777,СВЦЭМ!$A$34:$A$777,$A146,СВЦЭМ!$B$34:$B$777,V$119)+'СЕТ СН'!$I$11+СВЦЭМ!$D$10+'СЕТ СН'!$I$6-'СЕТ СН'!$I$23</f>
        <v>1635.2848353899999</v>
      </c>
      <c r="W146" s="37">
        <f>SUMIFS(СВЦЭМ!$D$34:$D$777,СВЦЭМ!$A$34:$A$777,$A146,СВЦЭМ!$B$34:$B$777,W$119)+'СЕТ СН'!$I$11+СВЦЭМ!$D$10+'СЕТ СН'!$I$6-'СЕТ СН'!$I$23</f>
        <v>1666.0593737199997</v>
      </c>
      <c r="X146" s="37">
        <f>SUMIFS(СВЦЭМ!$D$34:$D$777,СВЦЭМ!$A$34:$A$777,$A146,СВЦЭМ!$B$34:$B$777,X$119)+'СЕТ СН'!$I$11+СВЦЭМ!$D$10+'СЕТ СН'!$I$6-'СЕТ СН'!$I$23</f>
        <v>1720.3417659500001</v>
      </c>
      <c r="Y146" s="37">
        <f>SUMIFS(СВЦЭМ!$D$34:$D$777,СВЦЭМ!$A$34:$A$777,$A146,СВЦЭМ!$B$34:$B$777,Y$119)+'СЕТ СН'!$I$11+СВЦЭМ!$D$10+'СЕТ СН'!$I$6-'СЕТ СН'!$I$23</f>
        <v>1792.6766118999999</v>
      </c>
    </row>
    <row r="147" spans="1:27" ht="15.75" x14ac:dyDescent="0.2">
      <c r="A147" s="36">
        <f t="shared" si="3"/>
        <v>43036</v>
      </c>
      <c r="B147" s="37">
        <f>SUMIFS(СВЦЭМ!$D$34:$D$777,СВЦЭМ!$A$34:$A$777,$A147,СВЦЭМ!$B$34:$B$777,B$119)+'СЕТ СН'!$I$11+СВЦЭМ!$D$10+'СЕТ СН'!$I$6-'СЕТ СН'!$I$23</f>
        <v>1881.8974131599998</v>
      </c>
      <c r="C147" s="37">
        <f>SUMIFS(СВЦЭМ!$D$34:$D$777,СВЦЭМ!$A$34:$A$777,$A147,СВЦЭМ!$B$34:$B$777,C$119)+'СЕТ СН'!$I$11+СВЦЭМ!$D$10+'СЕТ СН'!$I$6-'СЕТ СН'!$I$23</f>
        <v>1884.1043745100001</v>
      </c>
      <c r="D147" s="37">
        <f>SUMIFS(СВЦЭМ!$D$34:$D$777,СВЦЭМ!$A$34:$A$777,$A147,СВЦЭМ!$B$34:$B$777,D$119)+'СЕТ СН'!$I$11+СВЦЭМ!$D$10+'СЕТ СН'!$I$6-'СЕТ СН'!$I$23</f>
        <v>1913.7019765699997</v>
      </c>
      <c r="E147" s="37">
        <f>SUMIFS(СВЦЭМ!$D$34:$D$777,СВЦЭМ!$A$34:$A$777,$A147,СВЦЭМ!$B$34:$B$777,E$119)+'СЕТ СН'!$I$11+СВЦЭМ!$D$10+'СЕТ СН'!$I$6-'СЕТ СН'!$I$23</f>
        <v>1908.75653766</v>
      </c>
      <c r="F147" s="37">
        <f>SUMIFS(СВЦЭМ!$D$34:$D$777,СВЦЭМ!$A$34:$A$777,$A147,СВЦЭМ!$B$34:$B$777,F$119)+'СЕТ СН'!$I$11+СВЦЭМ!$D$10+'СЕТ СН'!$I$6-'СЕТ СН'!$I$23</f>
        <v>1910.0255048199997</v>
      </c>
      <c r="G147" s="37">
        <f>SUMIFS(СВЦЭМ!$D$34:$D$777,СВЦЭМ!$A$34:$A$777,$A147,СВЦЭМ!$B$34:$B$777,G$119)+'СЕТ СН'!$I$11+СВЦЭМ!$D$10+'СЕТ СН'!$I$6-'СЕТ СН'!$I$23</f>
        <v>1905.8137318099998</v>
      </c>
      <c r="H147" s="37">
        <f>SUMIFS(СВЦЭМ!$D$34:$D$777,СВЦЭМ!$A$34:$A$777,$A147,СВЦЭМ!$B$34:$B$777,H$119)+'СЕТ СН'!$I$11+СВЦЭМ!$D$10+'СЕТ СН'!$I$6-'СЕТ СН'!$I$23</f>
        <v>1889.3577865699999</v>
      </c>
      <c r="I147" s="37">
        <f>SUMIFS(СВЦЭМ!$D$34:$D$777,СВЦЭМ!$A$34:$A$777,$A147,СВЦЭМ!$B$34:$B$777,I$119)+'СЕТ СН'!$I$11+СВЦЭМ!$D$10+'СЕТ СН'!$I$6-'СЕТ СН'!$I$23</f>
        <v>1827.4944219999998</v>
      </c>
      <c r="J147" s="37">
        <f>SUMIFS(СВЦЭМ!$D$34:$D$777,СВЦЭМ!$A$34:$A$777,$A147,СВЦЭМ!$B$34:$B$777,J$119)+'СЕТ СН'!$I$11+СВЦЭМ!$D$10+'СЕТ СН'!$I$6-'СЕТ СН'!$I$23</f>
        <v>1741.3899749000002</v>
      </c>
      <c r="K147" s="37">
        <f>SUMIFS(СВЦЭМ!$D$34:$D$777,СВЦЭМ!$A$34:$A$777,$A147,СВЦЭМ!$B$34:$B$777,K$119)+'СЕТ СН'!$I$11+СВЦЭМ!$D$10+'СЕТ СН'!$I$6-'СЕТ СН'!$I$23</f>
        <v>1687.8983641699997</v>
      </c>
      <c r="L147" s="37">
        <f>SUMIFS(СВЦЭМ!$D$34:$D$777,СВЦЭМ!$A$34:$A$777,$A147,СВЦЭМ!$B$34:$B$777,L$119)+'СЕТ СН'!$I$11+СВЦЭМ!$D$10+'СЕТ СН'!$I$6-'СЕТ СН'!$I$23</f>
        <v>1635.9633695699999</v>
      </c>
      <c r="M147" s="37">
        <f>SUMIFS(СВЦЭМ!$D$34:$D$777,СВЦЭМ!$A$34:$A$777,$A147,СВЦЭМ!$B$34:$B$777,M$119)+'СЕТ СН'!$I$11+СВЦЭМ!$D$10+'СЕТ СН'!$I$6-'СЕТ СН'!$I$23</f>
        <v>1627.4874643799999</v>
      </c>
      <c r="N147" s="37">
        <f>SUMIFS(СВЦЭМ!$D$34:$D$777,СВЦЭМ!$A$34:$A$777,$A147,СВЦЭМ!$B$34:$B$777,N$119)+'СЕТ СН'!$I$11+СВЦЭМ!$D$10+'СЕТ СН'!$I$6-'СЕТ СН'!$I$23</f>
        <v>1617.5672532200001</v>
      </c>
      <c r="O147" s="37">
        <f>SUMIFS(СВЦЭМ!$D$34:$D$777,СВЦЭМ!$A$34:$A$777,$A147,СВЦЭМ!$B$34:$B$777,O$119)+'СЕТ СН'!$I$11+СВЦЭМ!$D$10+'СЕТ СН'!$I$6-'СЕТ СН'!$I$23</f>
        <v>1608.5752005200002</v>
      </c>
      <c r="P147" s="37">
        <f>SUMIFS(СВЦЭМ!$D$34:$D$777,СВЦЭМ!$A$34:$A$777,$A147,СВЦЭМ!$B$34:$B$777,P$119)+'СЕТ СН'!$I$11+СВЦЭМ!$D$10+'СЕТ СН'!$I$6-'СЕТ СН'!$I$23</f>
        <v>1623.5852725899999</v>
      </c>
      <c r="Q147" s="37">
        <f>SUMIFS(СВЦЭМ!$D$34:$D$777,СВЦЭМ!$A$34:$A$777,$A147,СВЦЭМ!$B$34:$B$777,Q$119)+'СЕТ СН'!$I$11+СВЦЭМ!$D$10+'СЕТ СН'!$I$6-'СЕТ СН'!$I$23</f>
        <v>1629.8868388299998</v>
      </c>
      <c r="R147" s="37">
        <f>SUMIFS(СВЦЭМ!$D$34:$D$777,СВЦЭМ!$A$34:$A$777,$A147,СВЦЭМ!$B$34:$B$777,R$119)+'СЕТ СН'!$I$11+СВЦЭМ!$D$10+'СЕТ СН'!$I$6-'СЕТ СН'!$I$23</f>
        <v>1622.0512345400002</v>
      </c>
      <c r="S147" s="37">
        <f>SUMIFS(СВЦЭМ!$D$34:$D$777,СВЦЭМ!$A$34:$A$777,$A147,СВЦЭМ!$B$34:$B$777,S$119)+'СЕТ СН'!$I$11+СВЦЭМ!$D$10+'СЕТ СН'!$I$6-'СЕТ СН'!$I$23</f>
        <v>1636.7009389099999</v>
      </c>
      <c r="T147" s="37">
        <f>SUMIFS(СВЦЭМ!$D$34:$D$777,СВЦЭМ!$A$34:$A$777,$A147,СВЦЭМ!$B$34:$B$777,T$119)+'СЕТ СН'!$I$11+СВЦЭМ!$D$10+'СЕТ СН'!$I$6-'СЕТ СН'!$I$23</f>
        <v>1661.2524619400001</v>
      </c>
      <c r="U147" s="37">
        <f>SUMIFS(СВЦЭМ!$D$34:$D$777,СВЦЭМ!$A$34:$A$777,$A147,СВЦЭМ!$B$34:$B$777,U$119)+'СЕТ СН'!$I$11+СВЦЭМ!$D$10+'СЕТ СН'!$I$6-'СЕТ СН'!$I$23</f>
        <v>1655.9106989299999</v>
      </c>
      <c r="V147" s="37">
        <f>SUMIFS(СВЦЭМ!$D$34:$D$777,СВЦЭМ!$A$34:$A$777,$A147,СВЦЭМ!$B$34:$B$777,V$119)+'СЕТ СН'!$I$11+СВЦЭМ!$D$10+'СЕТ СН'!$I$6-'СЕТ СН'!$I$23</f>
        <v>1629.1345989000001</v>
      </c>
      <c r="W147" s="37">
        <f>SUMIFS(СВЦЭМ!$D$34:$D$777,СВЦЭМ!$A$34:$A$777,$A147,СВЦЭМ!$B$34:$B$777,W$119)+'СЕТ СН'!$I$11+СВЦЭМ!$D$10+'СЕТ СН'!$I$6-'СЕТ СН'!$I$23</f>
        <v>1683.8621918600002</v>
      </c>
      <c r="X147" s="37">
        <f>SUMIFS(СВЦЭМ!$D$34:$D$777,СВЦЭМ!$A$34:$A$777,$A147,СВЦЭМ!$B$34:$B$777,X$119)+'СЕТ СН'!$I$11+СВЦЭМ!$D$10+'СЕТ СН'!$I$6-'СЕТ СН'!$I$23</f>
        <v>1697.5099856699999</v>
      </c>
      <c r="Y147" s="37">
        <f>SUMIFS(СВЦЭМ!$D$34:$D$777,СВЦЭМ!$A$34:$A$777,$A147,СВЦЭМ!$B$34:$B$777,Y$119)+'СЕТ СН'!$I$11+СВЦЭМ!$D$10+'СЕТ СН'!$I$6-'СЕТ СН'!$I$23</f>
        <v>1788.2687910499999</v>
      </c>
    </row>
    <row r="148" spans="1:27" ht="15.75" x14ac:dyDescent="0.2">
      <c r="A148" s="36">
        <f t="shared" si="3"/>
        <v>43037</v>
      </c>
      <c r="B148" s="37">
        <f>SUMIFS(СВЦЭМ!$D$34:$D$777,СВЦЭМ!$A$34:$A$777,$A148,СВЦЭМ!$B$34:$B$777,B$119)+'СЕТ СН'!$I$11+СВЦЭМ!$D$10+'СЕТ СН'!$I$6-'СЕТ СН'!$I$23</f>
        <v>1935.53895397</v>
      </c>
      <c r="C148" s="37">
        <f>SUMIFS(СВЦЭМ!$D$34:$D$777,СВЦЭМ!$A$34:$A$777,$A148,СВЦЭМ!$B$34:$B$777,C$119)+'СЕТ СН'!$I$11+СВЦЭМ!$D$10+'СЕТ СН'!$I$6-'СЕТ СН'!$I$23</f>
        <v>1916.2311878599999</v>
      </c>
      <c r="D148" s="37">
        <f>SUMIFS(СВЦЭМ!$D$34:$D$777,СВЦЭМ!$A$34:$A$777,$A148,СВЦЭМ!$B$34:$B$777,D$119)+'СЕТ СН'!$I$11+СВЦЭМ!$D$10+'СЕТ СН'!$I$6-'СЕТ СН'!$I$23</f>
        <v>1942.0244175099997</v>
      </c>
      <c r="E148" s="37">
        <f>SUMIFS(СВЦЭМ!$D$34:$D$777,СВЦЭМ!$A$34:$A$777,$A148,СВЦЭМ!$B$34:$B$777,E$119)+'СЕТ СН'!$I$11+СВЦЭМ!$D$10+'СЕТ СН'!$I$6-'СЕТ СН'!$I$23</f>
        <v>1940.7156140799998</v>
      </c>
      <c r="F148" s="37">
        <f>SUMIFS(СВЦЭМ!$D$34:$D$777,СВЦЭМ!$A$34:$A$777,$A148,СВЦЭМ!$B$34:$B$777,F$119)+'СЕТ СН'!$I$11+СВЦЭМ!$D$10+'СЕТ СН'!$I$6-'СЕТ СН'!$I$23</f>
        <v>1939.2210294699998</v>
      </c>
      <c r="G148" s="37">
        <f>SUMIFS(СВЦЭМ!$D$34:$D$777,СВЦЭМ!$A$34:$A$777,$A148,СВЦЭМ!$B$34:$B$777,G$119)+'СЕТ СН'!$I$11+СВЦЭМ!$D$10+'СЕТ СН'!$I$6-'СЕТ СН'!$I$23</f>
        <v>1942.1701313100002</v>
      </c>
      <c r="H148" s="37">
        <f>SUMIFS(СВЦЭМ!$D$34:$D$777,СВЦЭМ!$A$34:$A$777,$A148,СВЦЭМ!$B$34:$B$777,H$119)+'СЕТ СН'!$I$11+СВЦЭМ!$D$10+'СЕТ СН'!$I$6-'СЕТ СН'!$I$23</f>
        <v>1952.084934</v>
      </c>
      <c r="I148" s="37">
        <f>SUMIFS(СВЦЭМ!$D$34:$D$777,СВЦЭМ!$A$34:$A$777,$A148,СВЦЭМ!$B$34:$B$777,I$119)+'СЕТ СН'!$I$11+СВЦЭМ!$D$10+'СЕТ СН'!$I$6-'СЕТ СН'!$I$23</f>
        <v>1946.4972492400002</v>
      </c>
      <c r="J148" s="37">
        <f>SUMIFS(СВЦЭМ!$D$34:$D$777,СВЦЭМ!$A$34:$A$777,$A148,СВЦЭМ!$B$34:$B$777,J$119)+'СЕТ СН'!$I$11+СВЦЭМ!$D$10+'СЕТ СН'!$I$6-'СЕТ СН'!$I$23</f>
        <v>1831.3764129399997</v>
      </c>
      <c r="K148" s="37">
        <f>SUMIFS(СВЦЭМ!$D$34:$D$777,СВЦЭМ!$A$34:$A$777,$A148,СВЦЭМ!$B$34:$B$777,K$119)+'СЕТ СН'!$I$11+СВЦЭМ!$D$10+'СЕТ СН'!$I$6-'СЕТ СН'!$I$23</f>
        <v>1711.9499236199999</v>
      </c>
      <c r="L148" s="37">
        <f>SUMIFS(СВЦЭМ!$D$34:$D$777,СВЦЭМ!$A$34:$A$777,$A148,СВЦЭМ!$B$34:$B$777,L$119)+'СЕТ СН'!$I$11+СВЦЭМ!$D$10+'СЕТ СН'!$I$6-'СЕТ СН'!$I$23</f>
        <v>1612.0567896900002</v>
      </c>
      <c r="M148" s="37">
        <f>SUMIFS(СВЦЭМ!$D$34:$D$777,СВЦЭМ!$A$34:$A$777,$A148,СВЦЭМ!$B$34:$B$777,M$119)+'СЕТ СН'!$I$11+СВЦЭМ!$D$10+'СЕТ СН'!$I$6-'СЕТ СН'!$I$23</f>
        <v>1570.1437703299998</v>
      </c>
      <c r="N148" s="37">
        <f>SUMIFS(СВЦЭМ!$D$34:$D$777,СВЦЭМ!$A$34:$A$777,$A148,СВЦЭМ!$B$34:$B$777,N$119)+'СЕТ СН'!$I$11+СВЦЭМ!$D$10+'СЕТ СН'!$I$6-'СЕТ СН'!$I$23</f>
        <v>1578.63593077</v>
      </c>
      <c r="O148" s="37">
        <f>SUMIFS(СВЦЭМ!$D$34:$D$777,СВЦЭМ!$A$34:$A$777,$A148,СВЦЭМ!$B$34:$B$777,O$119)+'СЕТ СН'!$I$11+СВЦЭМ!$D$10+'СЕТ СН'!$I$6-'СЕТ СН'!$I$23</f>
        <v>1593.30710013</v>
      </c>
      <c r="P148" s="37">
        <f>SUMIFS(СВЦЭМ!$D$34:$D$777,СВЦЭМ!$A$34:$A$777,$A148,СВЦЭМ!$B$34:$B$777,P$119)+'СЕТ СН'!$I$11+СВЦЭМ!$D$10+'СЕТ СН'!$I$6-'СЕТ СН'!$I$23</f>
        <v>1649.9267079399997</v>
      </c>
      <c r="Q148" s="37">
        <f>SUMIFS(СВЦЭМ!$D$34:$D$777,СВЦЭМ!$A$34:$A$777,$A148,СВЦЭМ!$B$34:$B$777,Q$119)+'СЕТ СН'!$I$11+СВЦЭМ!$D$10+'СЕТ СН'!$I$6-'СЕТ СН'!$I$23</f>
        <v>1642.0149154700002</v>
      </c>
      <c r="R148" s="37">
        <f>SUMIFS(СВЦЭМ!$D$34:$D$777,СВЦЭМ!$A$34:$A$777,$A148,СВЦЭМ!$B$34:$B$777,R$119)+'СЕТ СН'!$I$11+СВЦЭМ!$D$10+'СЕТ СН'!$I$6-'СЕТ СН'!$I$23</f>
        <v>1637.9191568599999</v>
      </c>
      <c r="S148" s="37">
        <f>SUMIFS(СВЦЭМ!$D$34:$D$777,СВЦЭМ!$A$34:$A$777,$A148,СВЦЭМ!$B$34:$B$777,S$119)+'СЕТ СН'!$I$11+СВЦЭМ!$D$10+'СЕТ СН'!$I$6-'СЕТ СН'!$I$23</f>
        <v>1648.17212556</v>
      </c>
      <c r="T148" s="37">
        <f>SUMIFS(СВЦЭМ!$D$34:$D$777,СВЦЭМ!$A$34:$A$777,$A148,СВЦЭМ!$B$34:$B$777,T$119)+'СЕТ СН'!$I$11+СВЦЭМ!$D$10+'СЕТ СН'!$I$6-'СЕТ СН'!$I$23</f>
        <v>1581.2925823300002</v>
      </c>
      <c r="U148" s="37">
        <f>SUMIFS(СВЦЭМ!$D$34:$D$777,СВЦЭМ!$A$34:$A$777,$A148,СВЦЭМ!$B$34:$B$777,U$119)+'СЕТ СН'!$I$11+СВЦЭМ!$D$10+'СЕТ СН'!$I$6-'СЕТ СН'!$I$23</f>
        <v>1579.3639135799999</v>
      </c>
      <c r="V148" s="37">
        <f>SUMIFS(СВЦЭМ!$D$34:$D$777,СВЦЭМ!$A$34:$A$777,$A148,СВЦЭМ!$B$34:$B$777,V$119)+'СЕТ СН'!$I$11+СВЦЭМ!$D$10+'СЕТ СН'!$I$6-'СЕТ СН'!$I$23</f>
        <v>1603.5228352899999</v>
      </c>
      <c r="W148" s="37">
        <f>SUMIFS(СВЦЭМ!$D$34:$D$777,СВЦЭМ!$A$34:$A$777,$A148,СВЦЭМ!$B$34:$B$777,W$119)+'СЕТ СН'!$I$11+СВЦЭМ!$D$10+'СЕТ СН'!$I$6-'СЕТ СН'!$I$23</f>
        <v>1691.6383123599999</v>
      </c>
      <c r="X148" s="37">
        <f>SUMIFS(СВЦЭМ!$D$34:$D$777,СВЦЭМ!$A$34:$A$777,$A148,СВЦЭМ!$B$34:$B$777,X$119)+'СЕТ СН'!$I$11+СВЦЭМ!$D$10+'СЕТ СН'!$I$6-'СЕТ СН'!$I$23</f>
        <v>1808.7862974</v>
      </c>
      <c r="Y148" s="37">
        <f>SUMIFS(СВЦЭМ!$D$34:$D$777,СВЦЭМ!$A$34:$A$777,$A148,СВЦЭМ!$B$34:$B$777,Y$119)+'СЕТ СН'!$I$11+СВЦЭМ!$D$10+'СЕТ СН'!$I$6-'СЕТ СН'!$I$23</f>
        <v>1893.4426385199999</v>
      </c>
    </row>
    <row r="149" spans="1:27" ht="15.75" x14ac:dyDescent="0.2">
      <c r="A149" s="36">
        <f t="shared" si="3"/>
        <v>43038</v>
      </c>
      <c r="B149" s="37">
        <f>SUMIFS(СВЦЭМ!$D$34:$D$777,СВЦЭМ!$A$34:$A$777,$A149,СВЦЭМ!$B$34:$B$777,B$119)+'СЕТ СН'!$I$11+СВЦЭМ!$D$10+'СЕТ СН'!$I$6-'СЕТ СН'!$I$23</f>
        <v>1837.4428354499996</v>
      </c>
      <c r="C149" s="37">
        <f>SUMIFS(СВЦЭМ!$D$34:$D$777,СВЦЭМ!$A$34:$A$777,$A149,СВЦЭМ!$B$34:$B$777,C$119)+'СЕТ СН'!$I$11+СВЦЭМ!$D$10+'СЕТ СН'!$I$6-'СЕТ СН'!$I$23</f>
        <v>1814.4326887100001</v>
      </c>
      <c r="D149" s="37">
        <f>SUMIFS(СВЦЭМ!$D$34:$D$777,СВЦЭМ!$A$34:$A$777,$A149,СВЦЭМ!$B$34:$B$777,D$119)+'СЕТ СН'!$I$11+СВЦЭМ!$D$10+'СЕТ СН'!$I$6-'СЕТ СН'!$I$23</f>
        <v>1802.3076429799999</v>
      </c>
      <c r="E149" s="37">
        <f>SUMIFS(СВЦЭМ!$D$34:$D$777,СВЦЭМ!$A$34:$A$777,$A149,СВЦЭМ!$B$34:$B$777,E$119)+'СЕТ СН'!$I$11+СВЦЭМ!$D$10+'СЕТ СН'!$I$6-'СЕТ СН'!$I$23</f>
        <v>1837.1293127600002</v>
      </c>
      <c r="F149" s="37">
        <f>SUMIFS(СВЦЭМ!$D$34:$D$777,СВЦЭМ!$A$34:$A$777,$A149,СВЦЭМ!$B$34:$B$777,F$119)+'СЕТ СН'!$I$11+СВЦЭМ!$D$10+'СЕТ СН'!$I$6-'СЕТ СН'!$I$23</f>
        <v>1798.3101097499998</v>
      </c>
      <c r="G149" s="37">
        <f>SUMIFS(СВЦЭМ!$D$34:$D$777,СВЦЭМ!$A$34:$A$777,$A149,СВЦЭМ!$B$34:$B$777,G$119)+'СЕТ СН'!$I$11+СВЦЭМ!$D$10+'СЕТ СН'!$I$6-'СЕТ СН'!$I$23</f>
        <v>1813.8246060299998</v>
      </c>
      <c r="H149" s="37">
        <f>SUMIFS(СВЦЭМ!$D$34:$D$777,СВЦЭМ!$A$34:$A$777,$A149,СВЦЭМ!$B$34:$B$777,H$119)+'СЕТ СН'!$I$11+СВЦЭМ!$D$10+'СЕТ СН'!$I$6-'СЕТ СН'!$I$23</f>
        <v>1837.9476661899998</v>
      </c>
      <c r="I149" s="37">
        <f>SUMIFS(СВЦЭМ!$D$34:$D$777,СВЦЭМ!$A$34:$A$777,$A149,СВЦЭМ!$B$34:$B$777,I$119)+'СЕТ СН'!$I$11+СВЦЭМ!$D$10+'СЕТ СН'!$I$6-'СЕТ СН'!$I$23</f>
        <v>1830.20050816</v>
      </c>
      <c r="J149" s="37">
        <f>SUMIFS(СВЦЭМ!$D$34:$D$777,СВЦЭМ!$A$34:$A$777,$A149,СВЦЭМ!$B$34:$B$777,J$119)+'СЕТ СН'!$I$11+СВЦЭМ!$D$10+'СЕТ СН'!$I$6-'СЕТ СН'!$I$23</f>
        <v>1769.0728931100002</v>
      </c>
      <c r="K149" s="37">
        <f>SUMIFS(СВЦЭМ!$D$34:$D$777,СВЦЭМ!$A$34:$A$777,$A149,СВЦЭМ!$B$34:$B$777,K$119)+'СЕТ СН'!$I$11+СВЦЭМ!$D$10+'СЕТ СН'!$I$6-'СЕТ СН'!$I$23</f>
        <v>1670.7479187600002</v>
      </c>
      <c r="L149" s="37">
        <f>SUMIFS(СВЦЭМ!$D$34:$D$777,СВЦЭМ!$A$34:$A$777,$A149,СВЦЭМ!$B$34:$B$777,L$119)+'СЕТ СН'!$I$11+СВЦЭМ!$D$10+'СЕТ СН'!$I$6-'СЕТ СН'!$I$23</f>
        <v>1646.8727406200001</v>
      </c>
      <c r="M149" s="37">
        <f>SUMIFS(СВЦЭМ!$D$34:$D$777,СВЦЭМ!$A$34:$A$777,$A149,СВЦЭМ!$B$34:$B$777,M$119)+'СЕТ СН'!$I$11+СВЦЭМ!$D$10+'СЕТ СН'!$I$6-'СЕТ СН'!$I$23</f>
        <v>1645.2894859600001</v>
      </c>
      <c r="N149" s="37">
        <f>SUMIFS(СВЦЭМ!$D$34:$D$777,СВЦЭМ!$A$34:$A$777,$A149,СВЦЭМ!$B$34:$B$777,N$119)+'СЕТ СН'!$I$11+СВЦЭМ!$D$10+'СЕТ СН'!$I$6-'СЕТ СН'!$I$23</f>
        <v>1633.52870132</v>
      </c>
      <c r="O149" s="37">
        <f>SUMIFS(СВЦЭМ!$D$34:$D$777,СВЦЭМ!$A$34:$A$777,$A149,СВЦЭМ!$B$34:$B$777,O$119)+'СЕТ СН'!$I$11+СВЦЭМ!$D$10+'СЕТ СН'!$I$6-'СЕТ СН'!$I$23</f>
        <v>1628.5130046499999</v>
      </c>
      <c r="P149" s="37">
        <f>SUMIFS(СВЦЭМ!$D$34:$D$777,СВЦЭМ!$A$34:$A$777,$A149,СВЦЭМ!$B$34:$B$777,P$119)+'СЕТ СН'!$I$11+СВЦЭМ!$D$10+'СЕТ СН'!$I$6-'СЕТ СН'!$I$23</f>
        <v>1619.8608128699998</v>
      </c>
      <c r="Q149" s="37">
        <f>SUMIFS(СВЦЭМ!$D$34:$D$777,СВЦЭМ!$A$34:$A$777,$A149,СВЦЭМ!$B$34:$B$777,Q$119)+'СЕТ СН'!$I$11+СВЦЭМ!$D$10+'СЕТ СН'!$I$6-'СЕТ СН'!$I$23</f>
        <v>1612.7820392399999</v>
      </c>
      <c r="R149" s="37">
        <f>SUMIFS(СВЦЭМ!$D$34:$D$777,СВЦЭМ!$A$34:$A$777,$A149,СВЦЭМ!$B$34:$B$777,R$119)+'СЕТ СН'!$I$11+СВЦЭМ!$D$10+'СЕТ СН'!$I$6-'СЕТ СН'!$I$23</f>
        <v>1606.9814041600002</v>
      </c>
      <c r="S149" s="37">
        <f>SUMIFS(СВЦЭМ!$D$34:$D$777,СВЦЭМ!$A$34:$A$777,$A149,СВЦЭМ!$B$34:$B$777,S$119)+'СЕТ СН'!$I$11+СВЦЭМ!$D$10+'СЕТ СН'!$I$6-'СЕТ СН'!$I$23</f>
        <v>1618.3445273100001</v>
      </c>
      <c r="T149" s="37">
        <f>SUMIFS(СВЦЭМ!$D$34:$D$777,СВЦЭМ!$A$34:$A$777,$A149,СВЦЭМ!$B$34:$B$777,T$119)+'СЕТ СН'!$I$11+СВЦЭМ!$D$10+'СЕТ СН'!$I$6-'СЕТ СН'!$I$23</f>
        <v>1624.2619970300002</v>
      </c>
      <c r="U149" s="37">
        <f>SUMIFS(СВЦЭМ!$D$34:$D$777,СВЦЭМ!$A$34:$A$777,$A149,СВЦЭМ!$B$34:$B$777,U$119)+'СЕТ СН'!$I$11+СВЦЭМ!$D$10+'СЕТ СН'!$I$6-'СЕТ СН'!$I$23</f>
        <v>1562.2182074799998</v>
      </c>
      <c r="V149" s="37">
        <f>SUMIFS(СВЦЭМ!$D$34:$D$777,СВЦЭМ!$A$34:$A$777,$A149,СВЦЭМ!$B$34:$B$777,V$119)+'СЕТ СН'!$I$11+СВЦЭМ!$D$10+'СЕТ СН'!$I$6-'СЕТ СН'!$I$23</f>
        <v>1587.8454807799999</v>
      </c>
      <c r="W149" s="37">
        <f>SUMIFS(СВЦЭМ!$D$34:$D$777,СВЦЭМ!$A$34:$A$777,$A149,СВЦЭМ!$B$34:$B$777,W$119)+'СЕТ СН'!$I$11+СВЦЭМ!$D$10+'СЕТ СН'!$I$6-'СЕТ СН'!$I$23</f>
        <v>1648.1254527999999</v>
      </c>
      <c r="X149" s="37">
        <f>SUMIFS(СВЦЭМ!$D$34:$D$777,СВЦЭМ!$A$34:$A$777,$A149,СВЦЭМ!$B$34:$B$777,X$119)+'СЕТ СН'!$I$11+СВЦЭМ!$D$10+'СЕТ СН'!$I$6-'СЕТ СН'!$I$23</f>
        <v>1696.5822785400001</v>
      </c>
      <c r="Y149" s="37">
        <f>SUMIFS(СВЦЭМ!$D$34:$D$777,СВЦЭМ!$A$34:$A$777,$A149,СВЦЭМ!$B$34:$B$777,Y$119)+'СЕТ СН'!$I$11+СВЦЭМ!$D$10+'СЕТ СН'!$I$6-'СЕТ СН'!$I$23</f>
        <v>1745.7830863499998</v>
      </c>
    </row>
    <row r="150" spans="1:27" ht="15.75" x14ac:dyDescent="0.2">
      <c r="A150" s="36">
        <f t="shared" si="3"/>
        <v>43039</v>
      </c>
      <c r="B150" s="37">
        <f>SUMIFS(СВЦЭМ!$D$34:$D$777,СВЦЭМ!$A$34:$A$777,$A150,СВЦЭМ!$B$34:$B$777,B$119)+'СЕТ СН'!$I$11+СВЦЭМ!$D$10+'СЕТ СН'!$I$6-'СЕТ СН'!$I$23</f>
        <v>1878.35693889</v>
      </c>
      <c r="C150" s="37">
        <f>SUMIFS(СВЦЭМ!$D$34:$D$777,СВЦЭМ!$A$34:$A$777,$A150,СВЦЭМ!$B$34:$B$777,C$119)+'СЕТ СН'!$I$11+СВЦЭМ!$D$10+'СЕТ СН'!$I$6-'СЕТ СН'!$I$23</f>
        <v>1859.7853706400001</v>
      </c>
      <c r="D150" s="37">
        <f>SUMIFS(СВЦЭМ!$D$34:$D$777,СВЦЭМ!$A$34:$A$777,$A150,СВЦЭМ!$B$34:$B$777,D$119)+'СЕТ СН'!$I$11+СВЦЭМ!$D$10+'СЕТ СН'!$I$6-'СЕТ СН'!$I$23</f>
        <v>1907.0562436999999</v>
      </c>
      <c r="E150" s="37">
        <f>SUMIFS(СВЦЭМ!$D$34:$D$777,СВЦЭМ!$A$34:$A$777,$A150,СВЦЭМ!$B$34:$B$777,E$119)+'СЕТ СН'!$I$11+СВЦЭМ!$D$10+'СЕТ СН'!$I$6-'СЕТ СН'!$I$23</f>
        <v>1928.1924675</v>
      </c>
      <c r="F150" s="37">
        <f>SUMIFS(СВЦЭМ!$D$34:$D$777,СВЦЭМ!$A$34:$A$777,$A150,СВЦЭМ!$B$34:$B$777,F$119)+'СЕТ СН'!$I$11+СВЦЭМ!$D$10+'СЕТ СН'!$I$6-'СЕТ СН'!$I$23</f>
        <v>1929.5969024199999</v>
      </c>
      <c r="G150" s="37">
        <f>SUMIFS(СВЦЭМ!$D$34:$D$777,СВЦЭМ!$A$34:$A$777,$A150,СВЦЭМ!$B$34:$B$777,G$119)+'СЕТ СН'!$I$11+СВЦЭМ!$D$10+'СЕТ СН'!$I$6-'СЕТ СН'!$I$23</f>
        <v>1896.9665018999999</v>
      </c>
      <c r="H150" s="37">
        <f>SUMIFS(СВЦЭМ!$D$34:$D$777,СВЦЭМ!$A$34:$A$777,$A150,СВЦЭМ!$B$34:$B$777,H$119)+'СЕТ СН'!$I$11+СВЦЭМ!$D$10+'СЕТ СН'!$I$6-'СЕТ СН'!$I$23</f>
        <v>1847.0946690800001</v>
      </c>
      <c r="I150" s="37">
        <f>SUMIFS(СВЦЭМ!$D$34:$D$777,СВЦЭМ!$A$34:$A$777,$A150,СВЦЭМ!$B$34:$B$777,I$119)+'СЕТ СН'!$I$11+СВЦЭМ!$D$10+'СЕТ СН'!$I$6-'СЕТ СН'!$I$23</f>
        <v>1867.8234598099998</v>
      </c>
      <c r="J150" s="37">
        <f>SUMIFS(СВЦЭМ!$D$34:$D$777,СВЦЭМ!$A$34:$A$777,$A150,СВЦЭМ!$B$34:$B$777,J$119)+'СЕТ СН'!$I$11+СВЦЭМ!$D$10+'СЕТ СН'!$I$6-'СЕТ СН'!$I$23</f>
        <v>1812.0362713999998</v>
      </c>
      <c r="K150" s="37">
        <f>SUMIFS(СВЦЭМ!$D$34:$D$777,СВЦЭМ!$A$34:$A$777,$A150,СВЦЭМ!$B$34:$B$777,K$119)+'СЕТ СН'!$I$11+СВЦЭМ!$D$10+'СЕТ СН'!$I$6-'СЕТ СН'!$I$23</f>
        <v>1721.49701121</v>
      </c>
      <c r="L150" s="37">
        <f>SUMIFS(СВЦЭМ!$D$34:$D$777,СВЦЭМ!$A$34:$A$777,$A150,СВЦЭМ!$B$34:$B$777,L$119)+'СЕТ СН'!$I$11+СВЦЭМ!$D$10+'СЕТ СН'!$I$6-'СЕТ СН'!$I$23</f>
        <v>1672.6926018899999</v>
      </c>
      <c r="M150" s="37">
        <f>SUMIFS(СВЦЭМ!$D$34:$D$777,СВЦЭМ!$A$34:$A$777,$A150,СВЦЭМ!$B$34:$B$777,M$119)+'СЕТ СН'!$I$11+СВЦЭМ!$D$10+'СЕТ СН'!$I$6-'СЕТ СН'!$I$23</f>
        <v>1672.9311568499998</v>
      </c>
      <c r="N150" s="37">
        <f>SUMIFS(СВЦЭМ!$D$34:$D$777,СВЦЭМ!$A$34:$A$777,$A150,СВЦЭМ!$B$34:$B$777,N$119)+'СЕТ СН'!$I$11+СВЦЭМ!$D$10+'СЕТ СН'!$I$6-'СЕТ СН'!$I$23</f>
        <v>1663.0937645099998</v>
      </c>
      <c r="O150" s="37">
        <f>SUMIFS(СВЦЭМ!$D$34:$D$777,СВЦЭМ!$A$34:$A$777,$A150,СВЦЭМ!$B$34:$B$777,O$119)+'СЕТ СН'!$I$11+СВЦЭМ!$D$10+'СЕТ СН'!$I$6-'СЕТ СН'!$I$23</f>
        <v>1666.0073336099999</v>
      </c>
      <c r="P150" s="37">
        <f>SUMIFS(СВЦЭМ!$D$34:$D$777,СВЦЭМ!$A$34:$A$777,$A150,СВЦЭМ!$B$34:$B$777,P$119)+'СЕТ СН'!$I$11+СВЦЭМ!$D$10+'СЕТ СН'!$I$6-'СЕТ СН'!$I$23</f>
        <v>1658.9129067399999</v>
      </c>
      <c r="Q150" s="37">
        <f>SUMIFS(СВЦЭМ!$D$34:$D$777,СВЦЭМ!$A$34:$A$777,$A150,СВЦЭМ!$B$34:$B$777,Q$119)+'СЕТ СН'!$I$11+СВЦЭМ!$D$10+'СЕТ СН'!$I$6-'СЕТ СН'!$I$23</f>
        <v>1658.0313549699999</v>
      </c>
      <c r="R150" s="37">
        <f>SUMIFS(СВЦЭМ!$D$34:$D$777,СВЦЭМ!$A$34:$A$777,$A150,СВЦЭМ!$B$34:$B$777,R$119)+'СЕТ СН'!$I$11+СВЦЭМ!$D$10+'СЕТ СН'!$I$6-'СЕТ СН'!$I$23</f>
        <v>1648.7548315899999</v>
      </c>
      <c r="S150" s="37">
        <f>SUMIFS(СВЦЭМ!$D$34:$D$777,СВЦЭМ!$A$34:$A$777,$A150,СВЦЭМ!$B$34:$B$777,S$119)+'СЕТ СН'!$I$11+СВЦЭМ!$D$10+'СЕТ СН'!$I$6-'СЕТ СН'!$I$23</f>
        <v>1657.7036325700001</v>
      </c>
      <c r="T150" s="37">
        <f>SUMIFS(СВЦЭМ!$D$34:$D$777,СВЦЭМ!$A$34:$A$777,$A150,СВЦЭМ!$B$34:$B$777,T$119)+'СЕТ СН'!$I$11+СВЦЭМ!$D$10+'СЕТ СН'!$I$6-'СЕТ СН'!$I$23</f>
        <v>1615.0350655399998</v>
      </c>
      <c r="U150" s="37">
        <f>SUMIFS(СВЦЭМ!$D$34:$D$777,СВЦЭМ!$A$34:$A$777,$A150,СВЦЭМ!$B$34:$B$777,U$119)+'СЕТ СН'!$I$11+СВЦЭМ!$D$10+'СЕТ СН'!$I$6-'СЕТ СН'!$I$23</f>
        <v>1567.7303173800001</v>
      </c>
      <c r="V150" s="37">
        <f>SUMIFS(СВЦЭМ!$D$34:$D$777,СВЦЭМ!$A$34:$A$777,$A150,СВЦЭМ!$B$34:$B$777,V$119)+'СЕТ СН'!$I$11+СВЦЭМ!$D$10+'СЕТ СН'!$I$6-'СЕТ СН'!$I$23</f>
        <v>1605.5367027399998</v>
      </c>
      <c r="W150" s="37">
        <f>SUMIFS(СВЦЭМ!$D$34:$D$777,СВЦЭМ!$A$34:$A$777,$A150,СВЦЭМ!$B$34:$B$777,W$119)+'СЕТ СН'!$I$11+СВЦЭМ!$D$10+'СЕТ СН'!$I$6-'СЕТ СН'!$I$23</f>
        <v>1662.86364224</v>
      </c>
      <c r="X150" s="37">
        <f>SUMIFS(СВЦЭМ!$D$34:$D$777,СВЦЭМ!$A$34:$A$777,$A150,СВЦЭМ!$B$34:$B$777,X$119)+'СЕТ СН'!$I$11+СВЦЭМ!$D$10+'СЕТ СН'!$I$6-'СЕТ СН'!$I$23</f>
        <v>1726.5801758500002</v>
      </c>
      <c r="Y150" s="37">
        <f>SUMIFS(СВЦЭМ!$D$34:$D$777,СВЦЭМ!$A$34:$A$777,$A150,СВЦЭМ!$B$34:$B$777,Y$119)+'СЕТ СН'!$I$11+СВЦЭМ!$D$10+'СЕТ СН'!$I$6-'СЕТ СН'!$I$23</f>
        <v>1798.3776558600002</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26"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27"/>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7" customFormat="1" ht="12.75" customHeight="1" x14ac:dyDescent="0.2">
      <c r="A155" s="128"/>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01.10.2017</v>
      </c>
      <c r="B156" s="37">
        <f>SUMIFS(СВЦЭМ!$E$34:$E$777,СВЦЭМ!$A$34:$A$777,$A156,СВЦЭМ!$B$34:$B$777,B$155)+'СЕТ СН'!$F$12-'СЕТ СН'!$F$23</f>
        <v>-578.75</v>
      </c>
      <c r="C156" s="37">
        <f>SUMIFS(СВЦЭМ!$E$34:$E$777,СВЦЭМ!$A$34:$A$777,$A156,СВЦЭМ!$B$34:$B$777,C$155)+'СЕТ СН'!$F$12-'СЕТ СН'!$F$23</f>
        <v>-578.75</v>
      </c>
      <c r="D156" s="37">
        <f>SUMIFS(СВЦЭМ!$E$34:$E$777,СВЦЭМ!$A$34:$A$777,$A156,СВЦЭМ!$B$34:$B$777,D$155)+'СЕТ СН'!$F$12-'СЕТ СН'!$F$23</f>
        <v>-578.75</v>
      </c>
      <c r="E156" s="37">
        <f>SUMIFS(СВЦЭМ!$E$34:$E$777,СВЦЭМ!$A$34:$A$777,$A156,СВЦЭМ!$B$34:$B$777,E$155)+'СЕТ СН'!$F$12-'СЕТ СН'!$F$23</f>
        <v>-578.75</v>
      </c>
      <c r="F156" s="37">
        <f>SUMIFS(СВЦЭМ!$E$34:$E$777,СВЦЭМ!$A$34:$A$777,$A156,СВЦЭМ!$B$34:$B$777,F$155)+'СЕТ СН'!$F$12-'СЕТ СН'!$F$23</f>
        <v>-578.75</v>
      </c>
      <c r="G156" s="37">
        <f>SUMIFS(СВЦЭМ!$E$34:$E$777,СВЦЭМ!$A$34:$A$777,$A156,СВЦЭМ!$B$34:$B$777,G$155)+'СЕТ СН'!$F$12-'СЕТ СН'!$F$23</f>
        <v>-578.75</v>
      </c>
      <c r="H156" s="37">
        <f>SUMIFS(СВЦЭМ!$E$34:$E$777,СВЦЭМ!$A$34:$A$777,$A156,СВЦЭМ!$B$34:$B$777,H$155)+'СЕТ СН'!$F$12-'СЕТ СН'!$F$23</f>
        <v>-578.75</v>
      </c>
      <c r="I156" s="37">
        <f>SUMIFS(СВЦЭМ!$E$34:$E$777,СВЦЭМ!$A$34:$A$777,$A156,СВЦЭМ!$B$34:$B$777,I$155)+'СЕТ СН'!$F$12-'СЕТ СН'!$F$23</f>
        <v>-578.75</v>
      </c>
      <c r="J156" s="37">
        <f>SUMIFS(СВЦЭМ!$E$34:$E$777,СВЦЭМ!$A$34:$A$777,$A156,СВЦЭМ!$B$34:$B$777,J$155)+'СЕТ СН'!$F$12-'СЕТ СН'!$F$23</f>
        <v>-578.75</v>
      </c>
      <c r="K156" s="37">
        <f>SUMIFS(СВЦЭМ!$E$34:$E$777,СВЦЭМ!$A$34:$A$777,$A156,СВЦЭМ!$B$34:$B$777,K$155)+'СЕТ СН'!$F$12-'СЕТ СН'!$F$23</f>
        <v>-578.75</v>
      </c>
      <c r="L156" s="37">
        <f>SUMIFS(СВЦЭМ!$E$34:$E$777,СВЦЭМ!$A$34:$A$777,$A156,СВЦЭМ!$B$34:$B$777,L$155)+'СЕТ СН'!$F$12-'СЕТ СН'!$F$23</f>
        <v>-578.75</v>
      </c>
      <c r="M156" s="37">
        <f>SUMIFS(СВЦЭМ!$E$34:$E$777,СВЦЭМ!$A$34:$A$777,$A156,СВЦЭМ!$B$34:$B$777,M$155)+'СЕТ СН'!$F$12-'СЕТ СН'!$F$23</f>
        <v>-578.75</v>
      </c>
      <c r="N156" s="37">
        <f>SUMIFS(СВЦЭМ!$E$34:$E$777,СВЦЭМ!$A$34:$A$777,$A156,СВЦЭМ!$B$34:$B$777,N$155)+'СЕТ СН'!$F$12-'СЕТ СН'!$F$23</f>
        <v>-578.75</v>
      </c>
      <c r="O156" s="37">
        <f>SUMIFS(СВЦЭМ!$E$34:$E$777,СВЦЭМ!$A$34:$A$777,$A156,СВЦЭМ!$B$34:$B$777,O$155)+'СЕТ СН'!$F$12-'СЕТ СН'!$F$23</f>
        <v>-578.75</v>
      </c>
      <c r="P156" s="37">
        <f>SUMIFS(СВЦЭМ!$E$34:$E$777,СВЦЭМ!$A$34:$A$777,$A156,СВЦЭМ!$B$34:$B$777,P$155)+'СЕТ СН'!$F$12-'СЕТ СН'!$F$23</f>
        <v>-578.75</v>
      </c>
      <c r="Q156" s="37">
        <f>SUMIFS(СВЦЭМ!$E$34:$E$777,СВЦЭМ!$A$34:$A$777,$A156,СВЦЭМ!$B$34:$B$777,Q$155)+'СЕТ СН'!$F$12-'СЕТ СН'!$F$23</f>
        <v>-578.75</v>
      </c>
      <c r="R156" s="37">
        <f>SUMIFS(СВЦЭМ!$E$34:$E$777,СВЦЭМ!$A$34:$A$777,$A156,СВЦЭМ!$B$34:$B$777,R$155)+'СЕТ СН'!$F$12-'СЕТ СН'!$F$23</f>
        <v>-578.75</v>
      </c>
      <c r="S156" s="37">
        <f>SUMIFS(СВЦЭМ!$E$34:$E$777,СВЦЭМ!$A$34:$A$777,$A156,СВЦЭМ!$B$34:$B$777,S$155)+'СЕТ СН'!$F$12-'СЕТ СН'!$F$23</f>
        <v>-578.75</v>
      </c>
      <c r="T156" s="37">
        <f>SUMIFS(СВЦЭМ!$E$34:$E$777,СВЦЭМ!$A$34:$A$777,$A156,СВЦЭМ!$B$34:$B$777,T$155)+'СЕТ СН'!$F$12-'СЕТ СН'!$F$23</f>
        <v>-578.75</v>
      </c>
      <c r="U156" s="37">
        <f>SUMIFS(СВЦЭМ!$E$34:$E$777,СВЦЭМ!$A$34:$A$777,$A156,СВЦЭМ!$B$34:$B$777,U$155)+'СЕТ СН'!$F$12-'СЕТ СН'!$F$23</f>
        <v>-578.75</v>
      </c>
      <c r="V156" s="37">
        <f>SUMIFS(СВЦЭМ!$E$34:$E$777,СВЦЭМ!$A$34:$A$777,$A156,СВЦЭМ!$B$34:$B$777,V$155)+'СЕТ СН'!$F$12-'СЕТ СН'!$F$23</f>
        <v>-578.75</v>
      </c>
      <c r="W156" s="37">
        <f>SUMIFS(СВЦЭМ!$E$34:$E$777,СВЦЭМ!$A$34:$A$777,$A156,СВЦЭМ!$B$34:$B$777,W$155)+'СЕТ СН'!$F$12-'СЕТ СН'!$F$23</f>
        <v>-578.75</v>
      </c>
      <c r="X156" s="37">
        <f>SUMIFS(СВЦЭМ!$E$34:$E$777,СВЦЭМ!$A$34:$A$777,$A156,СВЦЭМ!$B$34:$B$777,X$155)+'СЕТ СН'!$F$12-'СЕТ СН'!$F$23</f>
        <v>-578.75</v>
      </c>
      <c r="Y156" s="37">
        <f>SUMIFS(СВЦЭМ!$E$34:$E$777,СВЦЭМ!$A$34:$A$777,$A156,СВЦЭМ!$B$34:$B$777,Y$155)+'СЕТ СН'!$F$12-'СЕТ СН'!$F$23</f>
        <v>-578.75</v>
      </c>
      <c r="AA156" s="46"/>
    </row>
    <row r="157" spans="1:27" ht="15.75" x14ac:dyDescent="0.2">
      <c r="A157" s="36">
        <f>A156+1</f>
        <v>43010</v>
      </c>
      <c r="B157" s="37">
        <f>SUMIFS(СВЦЭМ!$E$34:$E$777,СВЦЭМ!$A$34:$A$777,$A157,СВЦЭМ!$B$34:$B$777,B$155)+'СЕТ СН'!$F$12-'СЕТ СН'!$F$23</f>
        <v>-578.75</v>
      </c>
      <c r="C157" s="37">
        <f>SUMIFS(СВЦЭМ!$E$34:$E$777,СВЦЭМ!$A$34:$A$777,$A157,СВЦЭМ!$B$34:$B$777,C$155)+'СЕТ СН'!$F$12-'СЕТ СН'!$F$23</f>
        <v>-578.75</v>
      </c>
      <c r="D157" s="37">
        <f>SUMIFS(СВЦЭМ!$E$34:$E$777,СВЦЭМ!$A$34:$A$777,$A157,СВЦЭМ!$B$34:$B$777,D$155)+'СЕТ СН'!$F$12-'СЕТ СН'!$F$23</f>
        <v>-578.75</v>
      </c>
      <c r="E157" s="37">
        <f>SUMIFS(СВЦЭМ!$E$34:$E$777,СВЦЭМ!$A$34:$A$777,$A157,СВЦЭМ!$B$34:$B$777,E$155)+'СЕТ СН'!$F$12-'СЕТ СН'!$F$23</f>
        <v>-578.75</v>
      </c>
      <c r="F157" s="37">
        <f>SUMIFS(СВЦЭМ!$E$34:$E$777,СВЦЭМ!$A$34:$A$777,$A157,СВЦЭМ!$B$34:$B$777,F$155)+'СЕТ СН'!$F$12-'СЕТ СН'!$F$23</f>
        <v>-578.75</v>
      </c>
      <c r="G157" s="37">
        <f>SUMIFS(СВЦЭМ!$E$34:$E$777,СВЦЭМ!$A$34:$A$777,$A157,СВЦЭМ!$B$34:$B$777,G$155)+'СЕТ СН'!$F$12-'СЕТ СН'!$F$23</f>
        <v>-578.75</v>
      </c>
      <c r="H157" s="37">
        <f>SUMIFS(СВЦЭМ!$E$34:$E$777,СВЦЭМ!$A$34:$A$777,$A157,СВЦЭМ!$B$34:$B$777,H$155)+'СЕТ СН'!$F$12-'СЕТ СН'!$F$23</f>
        <v>-578.75</v>
      </c>
      <c r="I157" s="37">
        <f>SUMIFS(СВЦЭМ!$E$34:$E$777,СВЦЭМ!$A$34:$A$777,$A157,СВЦЭМ!$B$34:$B$777,I$155)+'СЕТ СН'!$F$12-'СЕТ СН'!$F$23</f>
        <v>-578.75</v>
      </c>
      <c r="J157" s="37">
        <f>SUMIFS(СВЦЭМ!$E$34:$E$777,СВЦЭМ!$A$34:$A$777,$A157,СВЦЭМ!$B$34:$B$777,J$155)+'СЕТ СН'!$F$12-'СЕТ СН'!$F$23</f>
        <v>-578.75</v>
      </c>
      <c r="K157" s="37">
        <f>SUMIFS(СВЦЭМ!$E$34:$E$777,СВЦЭМ!$A$34:$A$777,$A157,СВЦЭМ!$B$34:$B$777,K$155)+'СЕТ СН'!$F$12-'СЕТ СН'!$F$23</f>
        <v>-578.75</v>
      </c>
      <c r="L157" s="37">
        <f>SUMIFS(СВЦЭМ!$E$34:$E$777,СВЦЭМ!$A$34:$A$777,$A157,СВЦЭМ!$B$34:$B$777,L$155)+'СЕТ СН'!$F$12-'СЕТ СН'!$F$23</f>
        <v>-578.75</v>
      </c>
      <c r="M157" s="37">
        <f>SUMIFS(СВЦЭМ!$E$34:$E$777,СВЦЭМ!$A$34:$A$777,$A157,СВЦЭМ!$B$34:$B$777,M$155)+'СЕТ СН'!$F$12-'СЕТ СН'!$F$23</f>
        <v>-578.75</v>
      </c>
      <c r="N157" s="37">
        <f>SUMIFS(СВЦЭМ!$E$34:$E$777,СВЦЭМ!$A$34:$A$777,$A157,СВЦЭМ!$B$34:$B$777,N$155)+'СЕТ СН'!$F$12-'СЕТ СН'!$F$23</f>
        <v>-578.75</v>
      </c>
      <c r="O157" s="37">
        <f>SUMIFS(СВЦЭМ!$E$34:$E$777,СВЦЭМ!$A$34:$A$777,$A157,СВЦЭМ!$B$34:$B$777,O$155)+'СЕТ СН'!$F$12-'СЕТ СН'!$F$23</f>
        <v>-578.75</v>
      </c>
      <c r="P157" s="37">
        <f>SUMIFS(СВЦЭМ!$E$34:$E$777,СВЦЭМ!$A$34:$A$777,$A157,СВЦЭМ!$B$34:$B$777,P$155)+'СЕТ СН'!$F$12-'СЕТ СН'!$F$23</f>
        <v>-578.75</v>
      </c>
      <c r="Q157" s="37">
        <f>SUMIFS(СВЦЭМ!$E$34:$E$777,СВЦЭМ!$A$34:$A$777,$A157,СВЦЭМ!$B$34:$B$777,Q$155)+'СЕТ СН'!$F$12-'СЕТ СН'!$F$23</f>
        <v>-578.75</v>
      </c>
      <c r="R157" s="37">
        <f>SUMIFS(СВЦЭМ!$E$34:$E$777,СВЦЭМ!$A$34:$A$777,$A157,СВЦЭМ!$B$34:$B$777,R$155)+'СЕТ СН'!$F$12-'СЕТ СН'!$F$23</f>
        <v>-578.75</v>
      </c>
      <c r="S157" s="37">
        <f>SUMIFS(СВЦЭМ!$E$34:$E$777,СВЦЭМ!$A$34:$A$777,$A157,СВЦЭМ!$B$34:$B$777,S$155)+'СЕТ СН'!$F$12-'СЕТ СН'!$F$23</f>
        <v>-578.75</v>
      </c>
      <c r="T157" s="37">
        <f>SUMIFS(СВЦЭМ!$E$34:$E$777,СВЦЭМ!$A$34:$A$777,$A157,СВЦЭМ!$B$34:$B$777,T$155)+'СЕТ СН'!$F$12-'СЕТ СН'!$F$23</f>
        <v>-578.75</v>
      </c>
      <c r="U157" s="37">
        <f>SUMIFS(СВЦЭМ!$E$34:$E$777,СВЦЭМ!$A$34:$A$777,$A157,СВЦЭМ!$B$34:$B$777,U$155)+'СЕТ СН'!$F$12-'СЕТ СН'!$F$23</f>
        <v>-578.75</v>
      </c>
      <c r="V157" s="37">
        <f>SUMIFS(СВЦЭМ!$E$34:$E$777,СВЦЭМ!$A$34:$A$777,$A157,СВЦЭМ!$B$34:$B$777,V$155)+'СЕТ СН'!$F$12-'СЕТ СН'!$F$23</f>
        <v>-578.75</v>
      </c>
      <c r="W157" s="37">
        <f>SUMIFS(СВЦЭМ!$E$34:$E$777,СВЦЭМ!$A$34:$A$777,$A157,СВЦЭМ!$B$34:$B$777,W$155)+'СЕТ СН'!$F$12-'СЕТ СН'!$F$23</f>
        <v>-578.75</v>
      </c>
      <c r="X157" s="37">
        <f>SUMIFS(СВЦЭМ!$E$34:$E$777,СВЦЭМ!$A$34:$A$777,$A157,СВЦЭМ!$B$34:$B$777,X$155)+'СЕТ СН'!$F$12-'СЕТ СН'!$F$23</f>
        <v>-578.75</v>
      </c>
      <c r="Y157" s="37">
        <f>SUMIFS(СВЦЭМ!$E$34:$E$777,СВЦЭМ!$A$34:$A$777,$A157,СВЦЭМ!$B$34:$B$777,Y$155)+'СЕТ СН'!$F$12-'СЕТ СН'!$F$23</f>
        <v>-578.75</v>
      </c>
    </row>
    <row r="158" spans="1:27" ht="15.75" x14ac:dyDescent="0.2">
      <c r="A158" s="36">
        <f t="shared" ref="A158:A186" si="4">A157+1</f>
        <v>43011</v>
      </c>
      <c r="B158" s="37">
        <f>SUMIFS(СВЦЭМ!$E$34:$E$777,СВЦЭМ!$A$34:$A$777,$A158,СВЦЭМ!$B$34:$B$777,B$155)+'СЕТ СН'!$F$12-'СЕТ СН'!$F$23</f>
        <v>-578.75</v>
      </c>
      <c r="C158" s="37">
        <f>SUMIFS(СВЦЭМ!$E$34:$E$777,СВЦЭМ!$A$34:$A$777,$A158,СВЦЭМ!$B$34:$B$777,C$155)+'СЕТ СН'!$F$12-'СЕТ СН'!$F$23</f>
        <v>-578.75</v>
      </c>
      <c r="D158" s="37">
        <f>SUMIFS(СВЦЭМ!$E$34:$E$777,СВЦЭМ!$A$34:$A$777,$A158,СВЦЭМ!$B$34:$B$777,D$155)+'СЕТ СН'!$F$12-'СЕТ СН'!$F$23</f>
        <v>-578.75</v>
      </c>
      <c r="E158" s="37">
        <f>SUMIFS(СВЦЭМ!$E$34:$E$777,СВЦЭМ!$A$34:$A$777,$A158,СВЦЭМ!$B$34:$B$777,E$155)+'СЕТ СН'!$F$12-'СЕТ СН'!$F$23</f>
        <v>-578.75</v>
      </c>
      <c r="F158" s="37">
        <f>SUMIFS(СВЦЭМ!$E$34:$E$777,СВЦЭМ!$A$34:$A$777,$A158,СВЦЭМ!$B$34:$B$777,F$155)+'СЕТ СН'!$F$12-'СЕТ СН'!$F$23</f>
        <v>-578.75</v>
      </c>
      <c r="G158" s="37">
        <f>SUMIFS(СВЦЭМ!$E$34:$E$777,СВЦЭМ!$A$34:$A$777,$A158,СВЦЭМ!$B$34:$B$777,G$155)+'СЕТ СН'!$F$12-'СЕТ СН'!$F$23</f>
        <v>-578.75</v>
      </c>
      <c r="H158" s="37">
        <f>SUMIFS(СВЦЭМ!$E$34:$E$777,СВЦЭМ!$A$34:$A$777,$A158,СВЦЭМ!$B$34:$B$777,H$155)+'СЕТ СН'!$F$12-'СЕТ СН'!$F$23</f>
        <v>-578.75</v>
      </c>
      <c r="I158" s="37">
        <f>SUMIFS(СВЦЭМ!$E$34:$E$777,СВЦЭМ!$A$34:$A$777,$A158,СВЦЭМ!$B$34:$B$777,I$155)+'СЕТ СН'!$F$12-'СЕТ СН'!$F$23</f>
        <v>-578.75</v>
      </c>
      <c r="J158" s="37">
        <f>SUMIFS(СВЦЭМ!$E$34:$E$777,СВЦЭМ!$A$34:$A$777,$A158,СВЦЭМ!$B$34:$B$777,J$155)+'СЕТ СН'!$F$12-'СЕТ СН'!$F$23</f>
        <v>-578.75</v>
      </c>
      <c r="K158" s="37">
        <f>SUMIFS(СВЦЭМ!$E$34:$E$777,СВЦЭМ!$A$34:$A$777,$A158,СВЦЭМ!$B$34:$B$777,K$155)+'СЕТ СН'!$F$12-'СЕТ СН'!$F$23</f>
        <v>-578.75</v>
      </c>
      <c r="L158" s="37">
        <f>SUMIFS(СВЦЭМ!$E$34:$E$777,СВЦЭМ!$A$34:$A$777,$A158,СВЦЭМ!$B$34:$B$777,L$155)+'СЕТ СН'!$F$12-'СЕТ СН'!$F$23</f>
        <v>-578.75</v>
      </c>
      <c r="M158" s="37">
        <f>SUMIFS(СВЦЭМ!$E$34:$E$777,СВЦЭМ!$A$34:$A$777,$A158,СВЦЭМ!$B$34:$B$777,M$155)+'СЕТ СН'!$F$12-'СЕТ СН'!$F$23</f>
        <v>-578.75</v>
      </c>
      <c r="N158" s="37">
        <f>SUMIFS(СВЦЭМ!$E$34:$E$777,СВЦЭМ!$A$34:$A$777,$A158,СВЦЭМ!$B$34:$B$777,N$155)+'СЕТ СН'!$F$12-'СЕТ СН'!$F$23</f>
        <v>-578.75</v>
      </c>
      <c r="O158" s="37">
        <f>SUMIFS(СВЦЭМ!$E$34:$E$777,СВЦЭМ!$A$34:$A$777,$A158,СВЦЭМ!$B$34:$B$777,O$155)+'СЕТ СН'!$F$12-'СЕТ СН'!$F$23</f>
        <v>-578.75</v>
      </c>
      <c r="P158" s="37">
        <f>SUMIFS(СВЦЭМ!$E$34:$E$777,СВЦЭМ!$A$34:$A$777,$A158,СВЦЭМ!$B$34:$B$777,P$155)+'СЕТ СН'!$F$12-'СЕТ СН'!$F$23</f>
        <v>-578.75</v>
      </c>
      <c r="Q158" s="37">
        <f>SUMIFS(СВЦЭМ!$E$34:$E$777,СВЦЭМ!$A$34:$A$777,$A158,СВЦЭМ!$B$34:$B$777,Q$155)+'СЕТ СН'!$F$12-'СЕТ СН'!$F$23</f>
        <v>-578.75</v>
      </c>
      <c r="R158" s="37">
        <f>SUMIFS(СВЦЭМ!$E$34:$E$777,СВЦЭМ!$A$34:$A$777,$A158,СВЦЭМ!$B$34:$B$777,R$155)+'СЕТ СН'!$F$12-'СЕТ СН'!$F$23</f>
        <v>-578.75</v>
      </c>
      <c r="S158" s="37">
        <f>SUMIFS(СВЦЭМ!$E$34:$E$777,СВЦЭМ!$A$34:$A$777,$A158,СВЦЭМ!$B$34:$B$777,S$155)+'СЕТ СН'!$F$12-'СЕТ СН'!$F$23</f>
        <v>-578.75</v>
      </c>
      <c r="T158" s="37">
        <f>SUMIFS(СВЦЭМ!$E$34:$E$777,СВЦЭМ!$A$34:$A$777,$A158,СВЦЭМ!$B$34:$B$777,T$155)+'СЕТ СН'!$F$12-'СЕТ СН'!$F$23</f>
        <v>-578.75</v>
      </c>
      <c r="U158" s="37">
        <f>SUMIFS(СВЦЭМ!$E$34:$E$777,СВЦЭМ!$A$34:$A$777,$A158,СВЦЭМ!$B$34:$B$777,U$155)+'СЕТ СН'!$F$12-'СЕТ СН'!$F$23</f>
        <v>-578.75</v>
      </c>
      <c r="V158" s="37">
        <f>SUMIFS(СВЦЭМ!$E$34:$E$777,СВЦЭМ!$A$34:$A$777,$A158,СВЦЭМ!$B$34:$B$777,V$155)+'СЕТ СН'!$F$12-'СЕТ СН'!$F$23</f>
        <v>-578.75</v>
      </c>
      <c r="W158" s="37">
        <f>SUMIFS(СВЦЭМ!$E$34:$E$777,СВЦЭМ!$A$34:$A$777,$A158,СВЦЭМ!$B$34:$B$777,W$155)+'СЕТ СН'!$F$12-'СЕТ СН'!$F$23</f>
        <v>-578.75</v>
      </c>
      <c r="X158" s="37">
        <f>SUMIFS(СВЦЭМ!$E$34:$E$777,СВЦЭМ!$A$34:$A$777,$A158,СВЦЭМ!$B$34:$B$777,X$155)+'СЕТ СН'!$F$12-'СЕТ СН'!$F$23</f>
        <v>-578.75</v>
      </c>
      <c r="Y158" s="37">
        <f>SUMIFS(СВЦЭМ!$E$34:$E$777,СВЦЭМ!$A$34:$A$777,$A158,СВЦЭМ!$B$34:$B$777,Y$155)+'СЕТ СН'!$F$12-'СЕТ СН'!$F$23</f>
        <v>-578.75</v>
      </c>
    </row>
    <row r="159" spans="1:27" ht="15.75" x14ac:dyDescent="0.2">
      <c r="A159" s="36">
        <f t="shared" si="4"/>
        <v>43012</v>
      </c>
      <c r="B159" s="37">
        <f>SUMIFS(СВЦЭМ!$E$34:$E$777,СВЦЭМ!$A$34:$A$777,$A159,СВЦЭМ!$B$34:$B$777,B$155)+'СЕТ СН'!$F$12-'СЕТ СН'!$F$23</f>
        <v>-578.75</v>
      </c>
      <c r="C159" s="37">
        <f>SUMIFS(СВЦЭМ!$E$34:$E$777,СВЦЭМ!$A$34:$A$777,$A159,СВЦЭМ!$B$34:$B$777,C$155)+'СЕТ СН'!$F$12-'СЕТ СН'!$F$23</f>
        <v>-578.75</v>
      </c>
      <c r="D159" s="37">
        <f>SUMIFS(СВЦЭМ!$E$34:$E$777,СВЦЭМ!$A$34:$A$777,$A159,СВЦЭМ!$B$34:$B$777,D$155)+'СЕТ СН'!$F$12-'СЕТ СН'!$F$23</f>
        <v>-578.75</v>
      </c>
      <c r="E159" s="37">
        <f>SUMIFS(СВЦЭМ!$E$34:$E$777,СВЦЭМ!$A$34:$A$777,$A159,СВЦЭМ!$B$34:$B$777,E$155)+'СЕТ СН'!$F$12-'СЕТ СН'!$F$23</f>
        <v>-578.75</v>
      </c>
      <c r="F159" s="37">
        <f>SUMIFS(СВЦЭМ!$E$34:$E$777,СВЦЭМ!$A$34:$A$777,$A159,СВЦЭМ!$B$34:$B$777,F$155)+'СЕТ СН'!$F$12-'СЕТ СН'!$F$23</f>
        <v>-578.75</v>
      </c>
      <c r="G159" s="37">
        <f>SUMIFS(СВЦЭМ!$E$34:$E$777,СВЦЭМ!$A$34:$A$777,$A159,СВЦЭМ!$B$34:$B$777,G$155)+'СЕТ СН'!$F$12-'СЕТ СН'!$F$23</f>
        <v>-578.75</v>
      </c>
      <c r="H159" s="37">
        <f>SUMIFS(СВЦЭМ!$E$34:$E$777,СВЦЭМ!$A$34:$A$777,$A159,СВЦЭМ!$B$34:$B$777,H$155)+'СЕТ СН'!$F$12-'СЕТ СН'!$F$23</f>
        <v>-578.75</v>
      </c>
      <c r="I159" s="37">
        <f>SUMIFS(СВЦЭМ!$E$34:$E$777,СВЦЭМ!$A$34:$A$777,$A159,СВЦЭМ!$B$34:$B$777,I$155)+'СЕТ СН'!$F$12-'СЕТ СН'!$F$23</f>
        <v>-578.75</v>
      </c>
      <c r="J159" s="37">
        <f>SUMIFS(СВЦЭМ!$E$34:$E$777,СВЦЭМ!$A$34:$A$777,$A159,СВЦЭМ!$B$34:$B$777,J$155)+'СЕТ СН'!$F$12-'СЕТ СН'!$F$23</f>
        <v>-578.75</v>
      </c>
      <c r="K159" s="37">
        <f>SUMIFS(СВЦЭМ!$E$34:$E$777,СВЦЭМ!$A$34:$A$777,$A159,СВЦЭМ!$B$34:$B$777,K$155)+'СЕТ СН'!$F$12-'СЕТ СН'!$F$23</f>
        <v>-578.75</v>
      </c>
      <c r="L159" s="37">
        <f>SUMIFS(СВЦЭМ!$E$34:$E$777,СВЦЭМ!$A$34:$A$777,$A159,СВЦЭМ!$B$34:$B$777,L$155)+'СЕТ СН'!$F$12-'СЕТ СН'!$F$23</f>
        <v>-578.75</v>
      </c>
      <c r="M159" s="37">
        <f>SUMIFS(СВЦЭМ!$E$34:$E$777,СВЦЭМ!$A$34:$A$777,$A159,СВЦЭМ!$B$34:$B$777,M$155)+'СЕТ СН'!$F$12-'СЕТ СН'!$F$23</f>
        <v>-578.75</v>
      </c>
      <c r="N159" s="37">
        <f>SUMIFS(СВЦЭМ!$E$34:$E$777,СВЦЭМ!$A$34:$A$777,$A159,СВЦЭМ!$B$34:$B$777,N$155)+'СЕТ СН'!$F$12-'СЕТ СН'!$F$23</f>
        <v>-578.75</v>
      </c>
      <c r="O159" s="37">
        <f>SUMIFS(СВЦЭМ!$E$34:$E$777,СВЦЭМ!$A$34:$A$777,$A159,СВЦЭМ!$B$34:$B$777,O$155)+'СЕТ СН'!$F$12-'СЕТ СН'!$F$23</f>
        <v>-578.75</v>
      </c>
      <c r="P159" s="37">
        <f>SUMIFS(СВЦЭМ!$E$34:$E$777,СВЦЭМ!$A$34:$A$777,$A159,СВЦЭМ!$B$34:$B$777,P$155)+'СЕТ СН'!$F$12-'СЕТ СН'!$F$23</f>
        <v>-578.75</v>
      </c>
      <c r="Q159" s="37">
        <f>SUMIFS(СВЦЭМ!$E$34:$E$777,СВЦЭМ!$A$34:$A$777,$A159,СВЦЭМ!$B$34:$B$777,Q$155)+'СЕТ СН'!$F$12-'СЕТ СН'!$F$23</f>
        <v>-578.75</v>
      </c>
      <c r="R159" s="37">
        <f>SUMIFS(СВЦЭМ!$E$34:$E$777,СВЦЭМ!$A$34:$A$777,$A159,СВЦЭМ!$B$34:$B$777,R$155)+'СЕТ СН'!$F$12-'СЕТ СН'!$F$23</f>
        <v>-578.75</v>
      </c>
      <c r="S159" s="37">
        <f>SUMIFS(СВЦЭМ!$E$34:$E$777,СВЦЭМ!$A$34:$A$777,$A159,СВЦЭМ!$B$34:$B$777,S$155)+'СЕТ СН'!$F$12-'СЕТ СН'!$F$23</f>
        <v>-578.75</v>
      </c>
      <c r="T159" s="37">
        <f>SUMIFS(СВЦЭМ!$E$34:$E$777,СВЦЭМ!$A$34:$A$777,$A159,СВЦЭМ!$B$34:$B$777,T$155)+'СЕТ СН'!$F$12-'СЕТ СН'!$F$23</f>
        <v>-578.75</v>
      </c>
      <c r="U159" s="37">
        <f>SUMIFS(СВЦЭМ!$E$34:$E$777,СВЦЭМ!$A$34:$A$777,$A159,СВЦЭМ!$B$34:$B$777,U$155)+'СЕТ СН'!$F$12-'СЕТ СН'!$F$23</f>
        <v>-578.75</v>
      </c>
      <c r="V159" s="37">
        <f>SUMIFS(СВЦЭМ!$E$34:$E$777,СВЦЭМ!$A$34:$A$777,$A159,СВЦЭМ!$B$34:$B$777,V$155)+'СЕТ СН'!$F$12-'СЕТ СН'!$F$23</f>
        <v>-578.75</v>
      </c>
      <c r="W159" s="37">
        <f>SUMIFS(СВЦЭМ!$E$34:$E$777,СВЦЭМ!$A$34:$A$777,$A159,СВЦЭМ!$B$34:$B$777,W$155)+'СЕТ СН'!$F$12-'СЕТ СН'!$F$23</f>
        <v>-578.75</v>
      </c>
      <c r="X159" s="37">
        <f>SUMIFS(СВЦЭМ!$E$34:$E$777,СВЦЭМ!$A$34:$A$777,$A159,СВЦЭМ!$B$34:$B$777,X$155)+'СЕТ СН'!$F$12-'СЕТ СН'!$F$23</f>
        <v>-578.75</v>
      </c>
      <c r="Y159" s="37">
        <f>SUMIFS(СВЦЭМ!$E$34:$E$777,СВЦЭМ!$A$34:$A$777,$A159,СВЦЭМ!$B$34:$B$777,Y$155)+'СЕТ СН'!$F$12-'СЕТ СН'!$F$23</f>
        <v>-578.75</v>
      </c>
    </row>
    <row r="160" spans="1:27" ht="15.75" x14ac:dyDescent="0.2">
      <c r="A160" s="36">
        <f t="shared" si="4"/>
        <v>43013</v>
      </c>
      <c r="B160" s="37">
        <f>SUMIFS(СВЦЭМ!$E$34:$E$777,СВЦЭМ!$A$34:$A$777,$A160,СВЦЭМ!$B$34:$B$777,B$155)+'СЕТ СН'!$F$12-'СЕТ СН'!$F$23</f>
        <v>-578.75</v>
      </c>
      <c r="C160" s="37">
        <f>SUMIFS(СВЦЭМ!$E$34:$E$777,СВЦЭМ!$A$34:$A$777,$A160,СВЦЭМ!$B$34:$B$777,C$155)+'СЕТ СН'!$F$12-'СЕТ СН'!$F$23</f>
        <v>-578.75</v>
      </c>
      <c r="D160" s="37">
        <f>SUMIFS(СВЦЭМ!$E$34:$E$777,СВЦЭМ!$A$34:$A$777,$A160,СВЦЭМ!$B$34:$B$777,D$155)+'СЕТ СН'!$F$12-'СЕТ СН'!$F$23</f>
        <v>-578.75</v>
      </c>
      <c r="E160" s="37">
        <f>SUMIFS(СВЦЭМ!$E$34:$E$777,СВЦЭМ!$A$34:$A$777,$A160,СВЦЭМ!$B$34:$B$777,E$155)+'СЕТ СН'!$F$12-'СЕТ СН'!$F$23</f>
        <v>-578.75</v>
      </c>
      <c r="F160" s="37">
        <f>SUMIFS(СВЦЭМ!$E$34:$E$777,СВЦЭМ!$A$34:$A$777,$A160,СВЦЭМ!$B$34:$B$777,F$155)+'СЕТ СН'!$F$12-'СЕТ СН'!$F$23</f>
        <v>-578.75</v>
      </c>
      <c r="G160" s="37">
        <f>SUMIFS(СВЦЭМ!$E$34:$E$777,СВЦЭМ!$A$34:$A$777,$A160,СВЦЭМ!$B$34:$B$777,G$155)+'СЕТ СН'!$F$12-'СЕТ СН'!$F$23</f>
        <v>-578.75</v>
      </c>
      <c r="H160" s="37">
        <f>SUMIFS(СВЦЭМ!$E$34:$E$777,СВЦЭМ!$A$34:$A$777,$A160,СВЦЭМ!$B$34:$B$777,H$155)+'СЕТ СН'!$F$12-'СЕТ СН'!$F$23</f>
        <v>-578.75</v>
      </c>
      <c r="I160" s="37">
        <f>SUMIFS(СВЦЭМ!$E$34:$E$777,СВЦЭМ!$A$34:$A$777,$A160,СВЦЭМ!$B$34:$B$777,I$155)+'СЕТ СН'!$F$12-'СЕТ СН'!$F$23</f>
        <v>-578.75</v>
      </c>
      <c r="J160" s="37">
        <f>SUMIFS(СВЦЭМ!$E$34:$E$777,СВЦЭМ!$A$34:$A$777,$A160,СВЦЭМ!$B$34:$B$777,J$155)+'СЕТ СН'!$F$12-'СЕТ СН'!$F$23</f>
        <v>-578.75</v>
      </c>
      <c r="K160" s="37">
        <f>SUMIFS(СВЦЭМ!$E$34:$E$777,СВЦЭМ!$A$34:$A$777,$A160,СВЦЭМ!$B$34:$B$777,K$155)+'СЕТ СН'!$F$12-'СЕТ СН'!$F$23</f>
        <v>-578.75</v>
      </c>
      <c r="L160" s="37">
        <f>SUMIFS(СВЦЭМ!$E$34:$E$777,СВЦЭМ!$A$34:$A$777,$A160,СВЦЭМ!$B$34:$B$777,L$155)+'СЕТ СН'!$F$12-'СЕТ СН'!$F$23</f>
        <v>-578.75</v>
      </c>
      <c r="M160" s="37">
        <f>SUMIFS(СВЦЭМ!$E$34:$E$777,СВЦЭМ!$A$34:$A$777,$A160,СВЦЭМ!$B$34:$B$777,M$155)+'СЕТ СН'!$F$12-'СЕТ СН'!$F$23</f>
        <v>-578.75</v>
      </c>
      <c r="N160" s="37">
        <f>SUMIFS(СВЦЭМ!$E$34:$E$777,СВЦЭМ!$A$34:$A$777,$A160,СВЦЭМ!$B$34:$B$777,N$155)+'СЕТ СН'!$F$12-'СЕТ СН'!$F$23</f>
        <v>-578.75</v>
      </c>
      <c r="O160" s="37">
        <f>SUMIFS(СВЦЭМ!$E$34:$E$777,СВЦЭМ!$A$34:$A$777,$A160,СВЦЭМ!$B$34:$B$777,O$155)+'СЕТ СН'!$F$12-'СЕТ СН'!$F$23</f>
        <v>-578.75</v>
      </c>
      <c r="P160" s="37">
        <f>SUMIFS(СВЦЭМ!$E$34:$E$777,СВЦЭМ!$A$34:$A$777,$A160,СВЦЭМ!$B$34:$B$777,P$155)+'СЕТ СН'!$F$12-'СЕТ СН'!$F$23</f>
        <v>-578.75</v>
      </c>
      <c r="Q160" s="37">
        <f>SUMIFS(СВЦЭМ!$E$34:$E$777,СВЦЭМ!$A$34:$A$777,$A160,СВЦЭМ!$B$34:$B$777,Q$155)+'СЕТ СН'!$F$12-'СЕТ СН'!$F$23</f>
        <v>-578.75</v>
      </c>
      <c r="R160" s="37">
        <f>SUMIFS(СВЦЭМ!$E$34:$E$777,СВЦЭМ!$A$34:$A$777,$A160,СВЦЭМ!$B$34:$B$777,R$155)+'СЕТ СН'!$F$12-'СЕТ СН'!$F$23</f>
        <v>-578.75</v>
      </c>
      <c r="S160" s="37">
        <f>SUMIFS(СВЦЭМ!$E$34:$E$777,СВЦЭМ!$A$34:$A$777,$A160,СВЦЭМ!$B$34:$B$777,S$155)+'СЕТ СН'!$F$12-'СЕТ СН'!$F$23</f>
        <v>-578.75</v>
      </c>
      <c r="T160" s="37">
        <f>SUMIFS(СВЦЭМ!$E$34:$E$777,СВЦЭМ!$A$34:$A$777,$A160,СВЦЭМ!$B$34:$B$777,T$155)+'СЕТ СН'!$F$12-'СЕТ СН'!$F$23</f>
        <v>-578.75</v>
      </c>
      <c r="U160" s="37">
        <f>SUMIFS(СВЦЭМ!$E$34:$E$777,СВЦЭМ!$A$34:$A$777,$A160,СВЦЭМ!$B$34:$B$777,U$155)+'СЕТ СН'!$F$12-'СЕТ СН'!$F$23</f>
        <v>-578.75</v>
      </c>
      <c r="V160" s="37">
        <f>SUMIFS(СВЦЭМ!$E$34:$E$777,СВЦЭМ!$A$34:$A$777,$A160,СВЦЭМ!$B$34:$B$777,V$155)+'СЕТ СН'!$F$12-'СЕТ СН'!$F$23</f>
        <v>-578.75</v>
      </c>
      <c r="W160" s="37">
        <f>SUMIFS(СВЦЭМ!$E$34:$E$777,СВЦЭМ!$A$34:$A$777,$A160,СВЦЭМ!$B$34:$B$777,W$155)+'СЕТ СН'!$F$12-'СЕТ СН'!$F$23</f>
        <v>-578.75</v>
      </c>
      <c r="X160" s="37">
        <f>SUMIFS(СВЦЭМ!$E$34:$E$777,СВЦЭМ!$A$34:$A$777,$A160,СВЦЭМ!$B$34:$B$777,X$155)+'СЕТ СН'!$F$12-'СЕТ СН'!$F$23</f>
        <v>-578.75</v>
      </c>
      <c r="Y160" s="37">
        <f>SUMIFS(СВЦЭМ!$E$34:$E$777,СВЦЭМ!$A$34:$A$777,$A160,СВЦЭМ!$B$34:$B$777,Y$155)+'СЕТ СН'!$F$12-'СЕТ СН'!$F$23</f>
        <v>-578.75</v>
      </c>
    </row>
    <row r="161" spans="1:25" ht="15.75" x14ac:dyDescent="0.2">
      <c r="A161" s="36">
        <f t="shared" si="4"/>
        <v>43014</v>
      </c>
      <c r="B161" s="37">
        <f>SUMIFS(СВЦЭМ!$E$34:$E$777,СВЦЭМ!$A$34:$A$777,$A161,СВЦЭМ!$B$34:$B$777,B$155)+'СЕТ СН'!$F$12-'СЕТ СН'!$F$23</f>
        <v>-578.75</v>
      </c>
      <c r="C161" s="37">
        <f>SUMIFS(СВЦЭМ!$E$34:$E$777,СВЦЭМ!$A$34:$A$777,$A161,СВЦЭМ!$B$34:$B$777,C$155)+'СЕТ СН'!$F$12-'СЕТ СН'!$F$23</f>
        <v>-578.75</v>
      </c>
      <c r="D161" s="37">
        <f>SUMIFS(СВЦЭМ!$E$34:$E$777,СВЦЭМ!$A$34:$A$777,$A161,СВЦЭМ!$B$34:$B$777,D$155)+'СЕТ СН'!$F$12-'СЕТ СН'!$F$23</f>
        <v>-578.75</v>
      </c>
      <c r="E161" s="37">
        <f>SUMIFS(СВЦЭМ!$E$34:$E$777,СВЦЭМ!$A$34:$A$777,$A161,СВЦЭМ!$B$34:$B$777,E$155)+'СЕТ СН'!$F$12-'СЕТ СН'!$F$23</f>
        <v>-578.75</v>
      </c>
      <c r="F161" s="37">
        <f>SUMIFS(СВЦЭМ!$E$34:$E$777,СВЦЭМ!$A$34:$A$777,$A161,СВЦЭМ!$B$34:$B$777,F$155)+'СЕТ СН'!$F$12-'СЕТ СН'!$F$23</f>
        <v>-578.75</v>
      </c>
      <c r="G161" s="37">
        <f>SUMIFS(СВЦЭМ!$E$34:$E$777,СВЦЭМ!$A$34:$A$777,$A161,СВЦЭМ!$B$34:$B$777,G$155)+'СЕТ СН'!$F$12-'СЕТ СН'!$F$23</f>
        <v>-578.75</v>
      </c>
      <c r="H161" s="37">
        <f>SUMIFS(СВЦЭМ!$E$34:$E$777,СВЦЭМ!$A$34:$A$777,$A161,СВЦЭМ!$B$34:$B$777,H$155)+'СЕТ СН'!$F$12-'СЕТ СН'!$F$23</f>
        <v>-578.75</v>
      </c>
      <c r="I161" s="37">
        <f>SUMIFS(СВЦЭМ!$E$34:$E$777,СВЦЭМ!$A$34:$A$777,$A161,СВЦЭМ!$B$34:$B$777,I$155)+'СЕТ СН'!$F$12-'СЕТ СН'!$F$23</f>
        <v>-578.75</v>
      </c>
      <c r="J161" s="37">
        <f>SUMIFS(СВЦЭМ!$E$34:$E$777,СВЦЭМ!$A$34:$A$777,$A161,СВЦЭМ!$B$34:$B$777,J$155)+'СЕТ СН'!$F$12-'СЕТ СН'!$F$23</f>
        <v>-578.75</v>
      </c>
      <c r="K161" s="37">
        <f>SUMIFS(СВЦЭМ!$E$34:$E$777,СВЦЭМ!$A$34:$A$777,$A161,СВЦЭМ!$B$34:$B$777,K$155)+'СЕТ СН'!$F$12-'СЕТ СН'!$F$23</f>
        <v>-578.75</v>
      </c>
      <c r="L161" s="37">
        <f>SUMIFS(СВЦЭМ!$E$34:$E$777,СВЦЭМ!$A$34:$A$777,$A161,СВЦЭМ!$B$34:$B$777,L$155)+'СЕТ СН'!$F$12-'СЕТ СН'!$F$23</f>
        <v>-578.75</v>
      </c>
      <c r="M161" s="37">
        <f>SUMIFS(СВЦЭМ!$E$34:$E$777,СВЦЭМ!$A$34:$A$777,$A161,СВЦЭМ!$B$34:$B$777,M$155)+'СЕТ СН'!$F$12-'СЕТ СН'!$F$23</f>
        <v>-578.75</v>
      </c>
      <c r="N161" s="37">
        <f>SUMIFS(СВЦЭМ!$E$34:$E$777,СВЦЭМ!$A$34:$A$777,$A161,СВЦЭМ!$B$34:$B$777,N$155)+'СЕТ СН'!$F$12-'СЕТ СН'!$F$23</f>
        <v>-578.75</v>
      </c>
      <c r="O161" s="37">
        <f>SUMIFS(СВЦЭМ!$E$34:$E$777,СВЦЭМ!$A$34:$A$777,$A161,СВЦЭМ!$B$34:$B$777,O$155)+'СЕТ СН'!$F$12-'СЕТ СН'!$F$23</f>
        <v>-578.75</v>
      </c>
      <c r="P161" s="37">
        <f>SUMIFS(СВЦЭМ!$E$34:$E$777,СВЦЭМ!$A$34:$A$777,$A161,СВЦЭМ!$B$34:$B$777,P$155)+'СЕТ СН'!$F$12-'СЕТ СН'!$F$23</f>
        <v>-578.75</v>
      </c>
      <c r="Q161" s="37">
        <f>SUMIFS(СВЦЭМ!$E$34:$E$777,СВЦЭМ!$A$34:$A$777,$A161,СВЦЭМ!$B$34:$B$777,Q$155)+'СЕТ СН'!$F$12-'СЕТ СН'!$F$23</f>
        <v>-578.75</v>
      </c>
      <c r="R161" s="37">
        <f>SUMIFS(СВЦЭМ!$E$34:$E$777,СВЦЭМ!$A$34:$A$777,$A161,СВЦЭМ!$B$34:$B$777,R$155)+'СЕТ СН'!$F$12-'СЕТ СН'!$F$23</f>
        <v>-578.75</v>
      </c>
      <c r="S161" s="37">
        <f>SUMIFS(СВЦЭМ!$E$34:$E$777,СВЦЭМ!$A$34:$A$777,$A161,СВЦЭМ!$B$34:$B$777,S$155)+'СЕТ СН'!$F$12-'СЕТ СН'!$F$23</f>
        <v>-578.75</v>
      </c>
      <c r="T161" s="37">
        <f>SUMIFS(СВЦЭМ!$E$34:$E$777,СВЦЭМ!$A$34:$A$777,$A161,СВЦЭМ!$B$34:$B$777,T$155)+'СЕТ СН'!$F$12-'СЕТ СН'!$F$23</f>
        <v>-578.75</v>
      </c>
      <c r="U161" s="37">
        <f>SUMIFS(СВЦЭМ!$E$34:$E$777,СВЦЭМ!$A$34:$A$777,$A161,СВЦЭМ!$B$34:$B$777,U$155)+'СЕТ СН'!$F$12-'СЕТ СН'!$F$23</f>
        <v>-578.75</v>
      </c>
      <c r="V161" s="37">
        <f>SUMIFS(СВЦЭМ!$E$34:$E$777,СВЦЭМ!$A$34:$A$777,$A161,СВЦЭМ!$B$34:$B$777,V$155)+'СЕТ СН'!$F$12-'СЕТ СН'!$F$23</f>
        <v>-578.75</v>
      </c>
      <c r="W161" s="37">
        <f>SUMIFS(СВЦЭМ!$E$34:$E$777,СВЦЭМ!$A$34:$A$777,$A161,СВЦЭМ!$B$34:$B$777,W$155)+'СЕТ СН'!$F$12-'СЕТ СН'!$F$23</f>
        <v>-578.75</v>
      </c>
      <c r="X161" s="37">
        <f>SUMIFS(СВЦЭМ!$E$34:$E$777,СВЦЭМ!$A$34:$A$777,$A161,СВЦЭМ!$B$34:$B$777,X$155)+'СЕТ СН'!$F$12-'СЕТ СН'!$F$23</f>
        <v>-578.75</v>
      </c>
      <c r="Y161" s="37">
        <f>SUMIFS(СВЦЭМ!$E$34:$E$777,СВЦЭМ!$A$34:$A$777,$A161,СВЦЭМ!$B$34:$B$777,Y$155)+'СЕТ СН'!$F$12-'СЕТ СН'!$F$23</f>
        <v>-578.75</v>
      </c>
    </row>
    <row r="162" spans="1:25" ht="15.75" x14ac:dyDescent="0.2">
      <c r="A162" s="36">
        <f t="shared" si="4"/>
        <v>43015</v>
      </c>
      <c r="B162" s="37">
        <f>SUMIFS(СВЦЭМ!$E$34:$E$777,СВЦЭМ!$A$34:$A$777,$A162,СВЦЭМ!$B$34:$B$777,B$155)+'СЕТ СН'!$F$12-'СЕТ СН'!$F$23</f>
        <v>-578.75</v>
      </c>
      <c r="C162" s="37">
        <f>SUMIFS(СВЦЭМ!$E$34:$E$777,СВЦЭМ!$A$34:$A$777,$A162,СВЦЭМ!$B$34:$B$777,C$155)+'СЕТ СН'!$F$12-'СЕТ СН'!$F$23</f>
        <v>-578.75</v>
      </c>
      <c r="D162" s="37">
        <f>SUMIFS(СВЦЭМ!$E$34:$E$777,СВЦЭМ!$A$34:$A$777,$A162,СВЦЭМ!$B$34:$B$777,D$155)+'СЕТ СН'!$F$12-'СЕТ СН'!$F$23</f>
        <v>-578.75</v>
      </c>
      <c r="E162" s="37">
        <f>SUMIFS(СВЦЭМ!$E$34:$E$777,СВЦЭМ!$A$34:$A$777,$A162,СВЦЭМ!$B$34:$B$777,E$155)+'СЕТ СН'!$F$12-'СЕТ СН'!$F$23</f>
        <v>-578.75</v>
      </c>
      <c r="F162" s="37">
        <f>SUMIFS(СВЦЭМ!$E$34:$E$777,СВЦЭМ!$A$34:$A$777,$A162,СВЦЭМ!$B$34:$B$777,F$155)+'СЕТ СН'!$F$12-'СЕТ СН'!$F$23</f>
        <v>-578.75</v>
      </c>
      <c r="G162" s="37">
        <f>SUMIFS(СВЦЭМ!$E$34:$E$777,СВЦЭМ!$A$34:$A$777,$A162,СВЦЭМ!$B$34:$B$777,G$155)+'СЕТ СН'!$F$12-'СЕТ СН'!$F$23</f>
        <v>-578.75</v>
      </c>
      <c r="H162" s="37">
        <f>SUMIFS(СВЦЭМ!$E$34:$E$777,СВЦЭМ!$A$34:$A$777,$A162,СВЦЭМ!$B$34:$B$777,H$155)+'СЕТ СН'!$F$12-'СЕТ СН'!$F$23</f>
        <v>-578.75</v>
      </c>
      <c r="I162" s="37">
        <f>SUMIFS(СВЦЭМ!$E$34:$E$777,СВЦЭМ!$A$34:$A$777,$A162,СВЦЭМ!$B$34:$B$777,I$155)+'СЕТ СН'!$F$12-'СЕТ СН'!$F$23</f>
        <v>-578.75</v>
      </c>
      <c r="J162" s="37">
        <f>SUMIFS(СВЦЭМ!$E$34:$E$777,СВЦЭМ!$A$34:$A$777,$A162,СВЦЭМ!$B$34:$B$777,J$155)+'СЕТ СН'!$F$12-'СЕТ СН'!$F$23</f>
        <v>-578.75</v>
      </c>
      <c r="K162" s="37">
        <f>SUMIFS(СВЦЭМ!$E$34:$E$777,СВЦЭМ!$A$34:$A$777,$A162,СВЦЭМ!$B$34:$B$777,K$155)+'СЕТ СН'!$F$12-'СЕТ СН'!$F$23</f>
        <v>-578.75</v>
      </c>
      <c r="L162" s="37">
        <f>SUMIFS(СВЦЭМ!$E$34:$E$777,СВЦЭМ!$A$34:$A$777,$A162,СВЦЭМ!$B$34:$B$777,L$155)+'СЕТ СН'!$F$12-'СЕТ СН'!$F$23</f>
        <v>-578.75</v>
      </c>
      <c r="M162" s="37">
        <f>SUMIFS(СВЦЭМ!$E$34:$E$777,СВЦЭМ!$A$34:$A$777,$A162,СВЦЭМ!$B$34:$B$777,M$155)+'СЕТ СН'!$F$12-'СЕТ СН'!$F$23</f>
        <v>-578.75</v>
      </c>
      <c r="N162" s="37">
        <f>SUMIFS(СВЦЭМ!$E$34:$E$777,СВЦЭМ!$A$34:$A$777,$A162,СВЦЭМ!$B$34:$B$777,N$155)+'СЕТ СН'!$F$12-'СЕТ СН'!$F$23</f>
        <v>-578.75</v>
      </c>
      <c r="O162" s="37">
        <f>SUMIFS(СВЦЭМ!$E$34:$E$777,СВЦЭМ!$A$34:$A$777,$A162,СВЦЭМ!$B$34:$B$777,O$155)+'СЕТ СН'!$F$12-'СЕТ СН'!$F$23</f>
        <v>-578.75</v>
      </c>
      <c r="P162" s="37">
        <f>SUMIFS(СВЦЭМ!$E$34:$E$777,СВЦЭМ!$A$34:$A$777,$A162,СВЦЭМ!$B$34:$B$777,P$155)+'СЕТ СН'!$F$12-'СЕТ СН'!$F$23</f>
        <v>-578.75</v>
      </c>
      <c r="Q162" s="37">
        <f>SUMIFS(СВЦЭМ!$E$34:$E$777,СВЦЭМ!$A$34:$A$777,$A162,СВЦЭМ!$B$34:$B$777,Q$155)+'СЕТ СН'!$F$12-'СЕТ СН'!$F$23</f>
        <v>-578.75</v>
      </c>
      <c r="R162" s="37">
        <f>SUMIFS(СВЦЭМ!$E$34:$E$777,СВЦЭМ!$A$34:$A$777,$A162,СВЦЭМ!$B$34:$B$777,R$155)+'СЕТ СН'!$F$12-'СЕТ СН'!$F$23</f>
        <v>-578.75</v>
      </c>
      <c r="S162" s="37">
        <f>SUMIFS(СВЦЭМ!$E$34:$E$777,СВЦЭМ!$A$34:$A$777,$A162,СВЦЭМ!$B$34:$B$777,S$155)+'СЕТ СН'!$F$12-'СЕТ СН'!$F$23</f>
        <v>-578.75</v>
      </c>
      <c r="T162" s="37">
        <f>SUMIFS(СВЦЭМ!$E$34:$E$777,СВЦЭМ!$A$34:$A$777,$A162,СВЦЭМ!$B$34:$B$777,T$155)+'СЕТ СН'!$F$12-'СЕТ СН'!$F$23</f>
        <v>-578.75</v>
      </c>
      <c r="U162" s="37">
        <f>SUMIFS(СВЦЭМ!$E$34:$E$777,СВЦЭМ!$A$34:$A$777,$A162,СВЦЭМ!$B$34:$B$777,U$155)+'СЕТ СН'!$F$12-'СЕТ СН'!$F$23</f>
        <v>-578.75</v>
      </c>
      <c r="V162" s="37">
        <f>SUMIFS(СВЦЭМ!$E$34:$E$777,СВЦЭМ!$A$34:$A$777,$A162,СВЦЭМ!$B$34:$B$777,V$155)+'СЕТ СН'!$F$12-'СЕТ СН'!$F$23</f>
        <v>-578.75</v>
      </c>
      <c r="W162" s="37">
        <f>SUMIFS(СВЦЭМ!$E$34:$E$777,СВЦЭМ!$A$34:$A$777,$A162,СВЦЭМ!$B$34:$B$777,W$155)+'СЕТ СН'!$F$12-'СЕТ СН'!$F$23</f>
        <v>-578.75</v>
      </c>
      <c r="X162" s="37">
        <f>SUMIFS(СВЦЭМ!$E$34:$E$777,СВЦЭМ!$A$34:$A$777,$A162,СВЦЭМ!$B$34:$B$777,X$155)+'СЕТ СН'!$F$12-'СЕТ СН'!$F$23</f>
        <v>-578.75</v>
      </c>
      <c r="Y162" s="37">
        <f>SUMIFS(СВЦЭМ!$E$34:$E$777,СВЦЭМ!$A$34:$A$777,$A162,СВЦЭМ!$B$34:$B$777,Y$155)+'СЕТ СН'!$F$12-'СЕТ СН'!$F$23</f>
        <v>-578.75</v>
      </c>
    </row>
    <row r="163" spans="1:25" ht="15.75" x14ac:dyDescent="0.2">
      <c r="A163" s="36">
        <f t="shared" si="4"/>
        <v>43016</v>
      </c>
      <c r="B163" s="37">
        <f>SUMIFS(СВЦЭМ!$E$34:$E$777,СВЦЭМ!$A$34:$A$777,$A163,СВЦЭМ!$B$34:$B$777,B$155)+'СЕТ СН'!$F$12-'СЕТ СН'!$F$23</f>
        <v>-578.75</v>
      </c>
      <c r="C163" s="37">
        <f>SUMIFS(СВЦЭМ!$E$34:$E$777,СВЦЭМ!$A$34:$A$777,$A163,СВЦЭМ!$B$34:$B$777,C$155)+'СЕТ СН'!$F$12-'СЕТ СН'!$F$23</f>
        <v>-578.75</v>
      </c>
      <c r="D163" s="37">
        <f>SUMIFS(СВЦЭМ!$E$34:$E$777,СВЦЭМ!$A$34:$A$777,$A163,СВЦЭМ!$B$34:$B$777,D$155)+'СЕТ СН'!$F$12-'СЕТ СН'!$F$23</f>
        <v>-578.75</v>
      </c>
      <c r="E163" s="37">
        <f>SUMIFS(СВЦЭМ!$E$34:$E$777,СВЦЭМ!$A$34:$A$777,$A163,СВЦЭМ!$B$34:$B$777,E$155)+'СЕТ СН'!$F$12-'СЕТ СН'!$F$23</f>
        <v>-578.75</v>
      </c>
      <c r="F163" s="37">
        <f>SUMIFS(СВЦЭМ!$E$34:$E$777,СВЦЭМ!$A$34:$A$777,$A163,СВЦЭМ!$B$34:$B$777,F$155)+'СЕТ СН'!$F$12-'СЕТ СН'!$F$23</f>
        <v>-578.75</v>
      </c>
      <c r="G163" s="37">
        <f>SUMIFS(СВЦЭМ!$E$34:$E$777,СВЦЭМ!$A$34:$A$777,$A163,СВЦЭМ!$B$34:$B$777,G$155)+'СЕТ СН'!$F$12-'СЕТ СН'!$F$23</f>
        <v>-578.75</v>
      </c>
      <c r="H163" s="37">
        <f>SUMIFS(СВЦЭМ!$E$34:$E$777,СВЦЭМ!$A$34:$A$777,$A163,СВЦЭМ!$B$34:$B$777,H$155)+'СЕТ СН'!$F$12-'СЕТ СН'!$F$23</f>
        <v>-578.75</v>
      </c>
      <c r="I163" s="37">
        <f>SUMIFS(СВЦЭМ!$E$34:$E$777,СВЦЭМ!$A$34:$A$777,$A163,СВЦЭМ!$B$34:$B$777,I$155)+'СЕТ СН'!$F$12-'СЕТ СН'!$F$23</f>
        <v>-578.75</v>
      </c>
      <c r="J163" s="37">
        <f>SUMIFS(СВЦЭМ!$E$34:$E$777,СВЦЭМ!$A$34:$A$777,$A163,СВЦЭМ!$B$34:$B$777,J$155)+'СЕТ СН'!$F$12-'СЕТ СН'!$F$23</f>
        <v>-578.75</v>
      </c>
      <c r="K163" s="37">
        <f>SUMIFS(СВЦЭМ!$E$34:$E$777,СВЦЭМ!$A$34:$A$777,$A163,СВЦЭМ!$B$34:$B$777,K$155)+'СЕТ СН'!$F$12-'СЕТ СН'!$F$23</f>
        <v>-578.75</v>
      </c>
      <c r="L163" s="37">
        <f>SUMIFS(СВЦЭМ!$E$34:$E$777,СВЦЭМ!$A$34:$A$777,$A163,СВЦЭМ!$B$34:$B$777,L$155)+'СЕТ СН'!$F$12-'СЕТ СН'!$F$23</f>
        <v>-578.75</v>
      </c>
      <c r="M163" s="37">
        <f>SUMIFS(СВЦЭМ!$E$34:$E$777,СВЦЭМ!$A$34:$A$777,$A163,СВЦЭМ!$B$34:$B$777,M$155)+'СЕТ СН'!$F$12-'СЕТ СН'!$F$23</f>
        <v>-578.75</v>
      </c>
      <c r="N163" s="37">
        <f>SUMIFS(СВЦЭМ!$E$34:$E$777,СВЦЭМ!$A$34:$A$777,$A163,СВЦЭМ!$B$34:$B$777,N$155)+'СЕТ СН'!$F$12-'СЕТ СН'!$F$23</f>
        <v>-578.75</v>
      </c>
      <c r="O163" s="37">
        <f>SUMIFS(СВЦЭМ!$E$34:$E$777,СВЦЭМ!$A$34:$A$777,$A163,СВЦЭМ!$B$34:$B$777,O$155)+'СЕТ СН'!$F$12-'СЕТ СН'!$F$23</f>
        <v>-578.75</v>
      </c>
      <c r="P163" s="37">
        <f>SUMIFS(СВЦЭМ!$E$34:$E$777,СВЦЭМ!$A$34:$A$777,$A163,СВЦЭМ!$B$34:$B$777,P$155)+'СЕТ СН'!$F$12-'СЕТ СН'!$F$23</f>
        <v>-578.75</v>
      </c>
      <c r="Q163" s="37">
        <f>SUMIFS(СВЦЭМ!$E$34:$E$777,СВЦЭМ!$A$34:$A$777,$A163,СВЦЭМ!$B$34:$B$777,Q$155)+'СЕТ СН'!$F$12-'СЕТ СН'!$F$23</f>
        <v>-578.75</v>
      </c>
      <c r="R163" s="37">
        <f>SUMIFS(СВЦЭМ!$E$34:$E$777,СВЦЭМ!$A$34:$A$777,$A163,СВЦЭМ!$B$34:$B$777,R$155)+'СЕТ СН'!$F$12-'СЕТ СН'!$F$23</f>
        <v>-578.75</v>
      </c>
      <c r="S163" s="37">
        <f>SUMIFS(СВЦЭМ!$E$34:$E$777,СВЦЭМ!$A$34:$A$777,$A163,СВЦЭМ!$B$34:$B$777,S$155)+'СЕТ СН'!$F$12-'СЕТ СН'!$F$23</f>
        <v>-578.75</v>
      </c>
      <c r="T163" s="37">
        <f>SUMIFS(СВЦЭМ!$E$34:$E$777,СВЦЭМ!$A$34:$A$777,$A163,СВЦЭМ!$B$34:$B$777,T$155)+'СЕТ СН'!$F$12-'СЕТ СН'!$F$23</f>
        <v>-578.75</v>
      </c>
      <c r="U163" s="37">
        <f>SUMIFS(СВЦЭМ!$E$34:$E$777,СВЦЭМ!$A$34:$A$777,$A163,СВЦЭМ!$B$34:$B$777,U$155)+'СЕТ СН'!$F$12-'СЕТ СН'!$F$23</f>
        <v>-578.75</v>
      </c>
      <c r="V163" s="37">
        <f>SUMIFS(СВЦЭМ!$E$34:$E$777,СВЦЭМ!$A$34:$A$777,$A163,СВЦЭМ!$B$34:$B$777,V$155)+'СЕТ СН'!$F$12-'СЕТ СН'!$F$23</f>
        <v>-578.75</v>
      </c>
      <c r="W163" s="37">
        <f>SUMIFS(СВЦЭМ!$E$34:$E$777,СВЦЭМ!$A$34:$A$777,$A163,СВЦЭМ!$B$34:$B$777,W$155)+'СЕТ СН'!$F$12-'СЕТ СН'!$F$23</f>
        <v>-578.75</v>
      </c>
      <c r="X163" s="37">
        <f>SUMIFS(СВЦЭМ!$E$34:$E$777,СВЦЭМ!$A$34:$A$777,$A163,СВЦЭМ!$B$34:$B$777,X$155)+'СЕТ СН'!$F$12-'СЕТ СН'!$F$23</f>
        <v>-578.75</v>
      </c>
      <c r="Y163" s="37">
        <f>SUMIFS(СВЦЭМ!$E$34:$E$777,СВЦЭМ!$A$34:$A$777,$A163,СВЦЭМ!$B$34:$B$777,Y$155)+'СЕТ СН'!$F$12-'СЕТ СН'!$F$23</f>
        <v>-578.75</v>
      </c>
    </row>
    <row r="164" spans="1:25" ht="15.75" x14ac:dyDescent="0.2">
      <c r="A164" s="36">
        <f t="shared" si="4"/>
        <v>43017</v>
      </c>
      <c r="B164" s="37">
        <f>SUMIFS(СВЦЭМ!$E$34:$E$777,СВЦЭМ!$A$34:$A$777,$A164,СВЦЭМ!$B$34:$B$777,B$155)+'СЕТ СН'!$F$12-'СЕТ СН'!$F$23</f>
        <v>-578.75</v>
      </c>
      <c r="C164" s="37">
        <f>SUMIFS(СВЦЭМ!$E$34:$E$777,СВЦЭМ!$A$34:$A$777,$A164,СВЦЭМ!$B$34:$B$777,C$155)+'СЕТ СН'!$F$12-'СЕТ СН'!$F$23</f>
        <v>-578.75</v>
      </c>
      <c r="D164" s="37">
        <f>SUMIFS(СВЦЭМ!$E$34:$E$777,СВЦЭМ!$A$34:$A$777,$A164,СВЦЭМ!$B$34:$B$777,D$155)+'СЕТ СН'!$F$12-'СЕТ СН'!$F$23</f>
        <v>-578.75</v>
      </c>
      <c r="E164" s="37">
        <f>SUMIFS(СВЦЭМ!$E$34:$E$777,СВЦЭМ!$A$34:$A$777,$A164,СВЦЭМ!$B$34:$B$777,E$155)+'СЕТ СН'!$F$12-'СЕТ СН'!$F$23</f>
        <v>-578.75</v>
      </c>
      <c r="F164" s="37">
        <f>SUMIFS(СВЦЭМ!$E$34:$E$777,СВЦЭМ!$A$34:$A$777,$A164,СВЦЭМ!$B$34:$B$777,F$155)+'СЕТ СН'!$F$12-'СЕТ СН'!$F$23</f>
        <v>-578.75</v>
      </c>
      <c r="G164" s="37">
        <f>SUMIFS(СВЦЭМ!$E$34:$E$777,СВЦЭМ!$A$34:$A$777,$A164,СВЦЭМ!$B$34:$B$777,G$155)+'СЕТ СН'!$F$12-'СЕТ СН'!$F$23</f>
        <v>-578.75</v>
      </c>
      <c r="H164" s="37">
        <f>SUMIFS(СВЦЭМ!$E$34:$E$777,СВЦЭМ!$A$34:$A$777,$A164,СВЦЭМ!$B$34:$B$777,H$155)+'СЕТ СН'!$F$12-'СЕТ СН'!$F$23</f>
        <v>-578.75</v>
      </c>
      <c r="I164" s="37">
        <f>SUMIFS(СВЦЭМ!$E$34:$E$777,СВЦЭМ!$A$34:$A$777,$A164,СВЦЭМ!$B$34:$B$777,I$155)+'СЕТ СН'!$F$12-'СЕТ СН'!$F$23</f>
        <v>-578.75</v>
      </c>
      <c r="J164" s="37">
        <f>SUMIFS(СВЦЭМ!$E$34:$E$777,СВЦЭМ!$A$34:$A$777,$A164,СВЦЭМ!$B$34:$B$777,J$155)+'СЕТ СН'!$F$12-'СЕТ СН'!$F$23</f>
        <v>-578.75</v>
      </c>
      <c r="K164" s="37">
        <f>SUMIFS(СВЦЭМ!$E$34:$E$777,СВЦЭМ!$A$34:$A$777,$A164,СВЦЭМ!$B$34:$B$777,K$155)+'СЕТ СН'!$F$12-'СЕТ СН'!$F$23</f>
        <v>-578.75</v>
      </c>
      <c r="L164" s="37">
        <f>SUMIFS(СВЦЭМ!$E$34:$E$777,СВЦЭМ!$A$34:$A$777,$A164,СВЦЭМ!$B$34:$B$777,L$155)+'СЕТ СН'!$F$12-'СЕТ СН'!$F$23</f>
        <v>-578.75</v>
      </c>
      <c r="M164" s="37">
        <f>SUMIFS(СВЦЭМ!$E$34:$E$777,СВЦЭМ!$A$34:$A$777,$A164,СВЦЭМ!$B$34:$B$777,M$155)+'СЕТ СН'!$F$12-'СЕТ СН'!$F$23</f>
        <v>-578.75</v>
      </c>
      <c r="N164" s="37">
        <f>SUMIFS(СВЦЭМ!$E$34:$E$777,СВЦЭМ!$A$34:$A$777,$A164,СВЦЭМ!$B$34:$B$777,N$155)+'СЕТ СН'!$F$12-'СЕТ СН'!$F$23</f>
        <v>-578.75</v>
      </c>
      <c r="O164" s="37">
        <f>SUMIFS(СВЦЭМ!$E$34:$E$777,СВЦЭМ!$A$34:$A$777,$A164,СВЦЭМ!$B$34:$B$777,O$155)+'СЕТ СН'!$F$12-'СЕТ СН'!$F$23</f>
        <v>-578.75</v>
      </c>
      <c r="P164" s="37">
        <f>SUMIFS(СВЦЭМ!$E$34:$E$777,СВЦЭМ!$A$34:$A$777,$A164,СВЦЭМ!$B$34:$B$777,P$155)+'СЕТ СН'!$F$12-'СЕТ СН'!$F$23</f>
        <v>-578.75</v>
      </c>
      <c r="Q164" s="37">
        <f>SUMIFS(СВЦЭМ!$E$34:$E$777,СВЦЭМ!$A$34:$A$777,$A164,СВЦЭМ!$B$34:$B$777,Q$155)+'СЕТ СН'!$F$12-'СЕТ СН'!$F$23</f>
        <v>-578.75</v>
      </c>
      <c r="R164" s="37">
        <f>SUMIFS(СВЦЭМ!$E$34:$E$777,СВЦЭМ!$A$34:$A$777,$A164,СВЦЭМ!$B$34:$B$777,R$155)+'СЕТ СН'!$F$12-'СЕТ СН'!$F$23</f>
        <v>-578.75</v>
      </c>
      <c r="S164" s="37">
        <f>SUMIFS(СВЦЭМ!$E$34:$E$777,СВЦЭМ!$A$34:$A$777,$A164,СВЦЭМ!$B$34:$B$777,S$155)+'СЕТ СН'!$F$12-'СЕТ СН'!$F$23</f>
        <v>-578.75</v>
      </c>
      <c r="T164" s="37">
        <f>SUMIFS(СВЦЭМ!$E$34:$E$777,СВЦЭМ!$A$34:$A$777,$A164,СВЦЭМ!$B$34:$B$777,T$155)+'СЕТ СН'!$F$12-'СЕТ СН'!$F$23</f>
        <v>-578.75</v>
      </c>
      <c r="U164" s="37">
        <f>SUMIFS(СВЦЭМ!$E$34:$E$777,СВЦЭМ!$A$34:$A$777,$A164,СВЦЭМ!$B$34:$B$777,U$155)+'СЕТ СН'!$F$12-'СЕТ СН'!$F$23</f>
        <v>-578.75</v>
      </c>
      <c r="V164" s="37">
        <f>SUMIFS(СВЦЭМ!$E$34:$E$777,СВЦЭМ!$A$34:$A$777,$A164,СВЦЭМ!$B$34:$B$777,V$155)+'СЕТ СН'!$F$12-'СЕТ СН'!$F$23</f>
        <v>-578.75</v>
      </c>
      <c r="W164" s="37">
        <f>SUMIFS(СВЦЭМ!$E$34:$E$777,СВЦЭМ!$A$34:$A$777,$A164,СВЦЭМ!$B$34:$B$777,W$155)+'СЕТ СН'!$F$12-'СЕТ СН'!$F$23</f>
        <v>-578.75</v>
      </c>
      <c r="X164" s="37">
        <f>SUMIFS(СВЦЭМ!$E$34:$E$777,СВЦЭМ!$A$34:$A$777,$A164,СВЦЭМ!$B$34:$B$777,X$155)+'СЕТ СН'!$F$12-'СЕТ СН'!$F$23</f>
        <v>-578.75</v>
      </c>
      <c r="Y164" s="37">
        <f>SUMIFS(СВЦЭМ!$E$34:$E$777,СВЦЭМ!$A$34:$A$777,$A164,СВЦЭМ!$B$34:$B$777,Y$155)+'СЕТ СН'!$F$12-'СЕТ СН'!$F$23</f>
        <v>-578.75</v>
      </c>
    </row>
    <row r="165" spans="1:25" ht="15.75" x14ac:dyDescent="0.2">
      <c r="A165" s="36">
        <f t="shared" si="4"/>
        <v>43018</v>
      </c>
      <c r="B165" s="37">
        <f>SUMIFS(СВЦЭМ!$E$34:$E$777,СВЦЭМ!$A$34:$A$777,$A165,СВЦЭМ!$B$34:$B$777,B$155)+'СЕТ СН'!$F$12-'СЕТ СН'!$F$23</f>
        <v>-578.75</v>
      </c>
      <c r="C165" s="37">
        <f>SUMIFS(СВЦЭМ!$E$34:$E$777,СВЦЭМ!$A$34:$A$777,$A165,СВЦЭМ!$B$34:$B$777,C$155)+'СЕТ СН'!$F$12-'СЕТ СН'!$F$23</f>
        <v>-578.75</v>
      </c>
      <c r="D165" s="37">
        <f>SUMIFS(СВЦЭМ!$E$34:$E$777,СВЦЭМ!$A$34:$A$777,$A165,СВЦЭМ!$B$34:$B$777,D$155)+'СЕТ СН'!$F$12-'СЕТ СН'!$F$23</f>
        <v>-578.75</v>
      </c>
      <c r="E165" s="37">
        <f>SUMIFS(СВЦЭМ!$E$34:$E$777,СВЦЭМ!$A$34:$A$777,$A165,СВЦЭМ!$B$34:$B$777,E$155)+'СЕТ СН'!$F$12-'СЕТ СН'!$F$23</f>
        <v>-578.75</v>
      </c>
      <c r="F165" s="37">
        <f>SUMIFS(СВЦЭМ!$E$34:$E$777,СВЦЭМ!$A$34:$A$777,$A165,СВЦЭМ!$B$34:$B$777,F$155)+'СЕТ СН'!$F$12-'СЕТ СН'!$F$23</f>
        <v>-578.75</v>
      </c>
      <c r="G165" s="37">
        <f>SUMIFS(СВЦЭМ!$E$34:$E$777,СВЦЭМ!$A$34:$A$777,$A165,СВЦЭМ!$B$34:$B$777,G$155)+'СЕТ СН'!$F$12-'СЕТ СН'!$F$23</f>
        <v>-578.75</v>
      </c>
      <c r="H165" s="37">
        <f>SUMIFS(СВЦЭМ!$E$34:$E$777,СВЦЭМ!$A$34:$A$777,$A165,СВЦЭМ!$B$34:$B$777,H$155)+'СЕТ СН'!$F$12-'СЕТ СН'!$F$23</f>
        <v>-578.75</v>
      </c>
      <c r="I165" s="37">
        <f>SUMIFS(СВЦЭМ!$E$34:$E$777,СВЦЭМ!$A$34:$A$777,$A165,СВЦЭМ!$B$34:$B$777,I$155)+'СЕТ СН'!$F$12-'СЕТ СН'!$F$23</f>
        <v>-578.75</v>
      </c>
      <c r="J165" s="37">
        <f>SUMIFS(СВЦЭМ!$E$34:$E$777,СВЦЭМ!$A$34:$A$777,$A165,СВЦЭМ!$B$34:$B$777,J$155)+'СЕТ СН'!$F$12-'СЕТ СН'!$F$23</f>
        <v>-578.75</v>
      </c>
      <c r="K165" s="37">
        <f>SUMIFS(СВЦЭМ!$E$34:$E$777,СВЦЭМ!$A$34:$A$777,$A165,СВЦЭМ!$B$34:$B$777,K$155)+'СЕТ СН'!$F$12-'СЕТ СН'!$F$23</f>
        <v>-578.75</v>
      </c>
      <c r="L165" s="37">
        <f>SUMIFS(СВЦЭМ!$E$34:$E$777,СВЦЭМ!$A$34:$A$777,$A165,СВЦЭМ!$B$34:$B$777,L$155)+'СЕТ СН'!$F$12-'СЕТ СН'!$F$23</f>
        <v>-578.75</v>
      </c>
      <c r="M165" s="37">
        <f>SUMIFS(СВЦЭМ!$E$34:$E$777,СВЦЭМ!$A$34:$A$777,$A165,СВЦЭМ!$B$34:$B$777,M$155)+'СЕТ СН'!$F$12-'СЕТ СН'!$F$23</f>
        <v>-578.75</v>
      </c>
      <c r="N165" s="37">
        <f>SUMIFS(СВЦЭМ!$E$34:$E$777,СВЦЭМ!$A$34:$A$777,$A165,СВЦЭМ!$B$34:$B$777,N$155)+'СЕТ СН'!$F$12-'СЕТ СН'!$F$23</f>
        <v>-578.75</v>
      </c>
      <c r="O165" s="37">
        <f>SUMIFS(СВЦЭМ!$E$34:$E$777,СВЦЭМ!$A$34:$A$777,$A165,СВЦЭМ!$B$34:$B$777,O$155)+'СЕТ СН'!$F$12-'СЕТ СН'!$F$23</f>
        <v>-578.75</v>
      </c>
      <c r="P165" s="37">
        <f>SUMIFS(СВЦЭМ!$E$34:$E$777,СВЦЭМ!$A$34:$A$777,$A165,СВЦЭМ!$B$34:$B$777,P$155)+'СЕТ СН'!$F$12-'СЕТ СН'!$F$23</f>
        <v>-578.75</v>
      </c>
      <c r="Q165" s="37">
        <f>SUMIFS(СВЦЭМ!$E$34:$E$777,СВЦЭМ!$A$34:$A$777,$A165,СВЦЭМ!$B$34:$B$777,Q$155)+'СЕТ СН'!$F$12-'СЕТ СН'!$F$23</f>
        <v>-578.75</v>
      </c>
      <c r="R165" s="37">
        <f>SUMIFS(СВЦЭМ!$E$34:$E$777,СВЦЭМ!$A$34:$A$777,$A165,СВЦЭМ!$B$34:$B$777,R$155)+'СЕТ СН'!$F$12-'СЕТ СН'!$F$23</f>
        <v>-578.75</v>
      </c>
      <c r="S165" s="37">
        <f>SUMIFS(СВЦЭМ!$E$34:$E$777,СВЦЭМ!$A$34:$A$777,$A165,СВЦЭМ!$B$34:$B$777,S$155)+'СЕТ СН'!$F$12-'СЕТ СН'!$F$23</f>
        <v>-578.75</v>
      </c>
      <c r="T165" s="37">
        <f>SUMIFS(СВЦЭМ!$E$34:$E$777,СВЦЭМ!$A$34:$A$777,$A165,СВЦЭМ!$B$34:$B$777,T$155)+'СЕТ СН'!$F$12-'СЕТ СН'!$F$23</f>
        <v>-578.75</v>
      </c>
      <c r="U165" s="37">
        <f>SUMIFS(СВЦЭМ!$E$34:$E$777,СВЦЭМ!$A$34:$A$777,$A165,СВЦЭМ!$B$34:$B$777,U$155)+'СЕТ СН'!$F$12-'СЕТ СН'!$F$23</f>
        <v>-578.75</v>
      </c>
      <c r="V165" s="37">
        <f>SUMIFS(СВЦЭМ!$E$34:$E$777,СВЦЭМ!$A$34:$A$777,$A165,СВЦЭМ!$B$34:$B$777,V$155)+'СЕТ СН'!$F$12-'СЕТ СН'!$F$23</f>
        <v>-578.75</v>
      </c>
      <c r="W165" s="37">
        <f>SUMIFS(СВЦЭМ!$E$34:$E$777,СВЦЭМ!$A$34:$A$777,$A165,СВЦЭМ!$B$34:$B$777,W$155)+'СЕТ СН'!$F$12-'СЕТ СН'!$F$23</f>
        <v>-578.75</v>
      </c>
      <c r="X165" s="37">
        <f>SUMIFS(СВЦЭМ!$E$34:$E$777,СВЦЭМ!$A$34:$A$777,$A165,СВЦЭМ!$B$34:$B$777,X$155)+'СЕТ СН'!$F$12-'СЕТ СН'!$F$23</f>
        <v>-578.75</v>
      </c>
      <c r="Y165" s="37">
        <f>SUMIFS(СВЦЭМ!$E$34:$E$777,СВЦЭМ!$A$34:$A$777,$A165,СВЦЭМ!$B$34:$B$777,Y$155)+'СЕТ СН'!$F$12-'СЕТ СН'!$F$23</f>
        <v>-578.75</v>
      </c>
    </row>
    <row r="166" spans="1:25" ht="15.75" x14ac:dyDescent="0.2">
      <c r="A166" s="36">
        <f t="shared" si="4"/>
        <v>43019</v>
      </c>
      <c r="B166" s="37">
        <f>SUMIFS(СВЦЭМ!$E$34:$E$777,СВЦЭМ!$A$34:$A$777,$A166,СВЦЭМ!$B$34:$B$777,B$155)+'СЕТ СН'!$F$12-'СЕТ СН'!$F$23</f>
        <v>-578.75</v>
      </c>
      <c r="C166" s="37">
        <f>SUMIFS(СВЦЭМ!$E$34:$E$777,СВЦЭМ!$A$34:$A$777,$A166,СВЦЭМ!$B$34:$B$777,C$155)+'СЕТ СН'!$F$12-'СЕТ СН'!$F$23</f>
        <v>-578.75</v>
      </c>
      <c r="D166" s="37">
        <f>SUMIFS(СВЦЭМ!$E$34:$E$777,СВЦЭМ!$A$34:$A$777,$A166,СВЦЭМ!$B$34:$B$777,D$155)+'СЕТ СН'!$F$12-'СЕТ СН'!$F$23</f>
        <v>-578.75</v>
      </c>
      <c r="E166" s="37">
        <f>SUMIFS(СВЦЭМ!$E$34:$E$777,СВЦЭМ!$A$34:$A$777,$A166,СВЦЭМ!$B$34:$B$777,E$155)+'СЕТ СН'!$F$12-'СЕТ СН'!$F$23</f>
        <v>-578.75</v>
      </c>
      <c r="F166" s="37">
        <f>SUMIFS(СВЦЭМ!$E$34:$E$777,СВЦЭМ!$A$34:$A$777,$A166,СВЦЭМ!$B$34:$B$777,F$155)+'СЕТ СН'!$F$12-'СЕТ СН'!$F$23</f>
        <v>-578.75</v>
      </c>
      <c r="G166" s="37">
        <f>SUMIFS(СВЦЭМ!$E$34:$E$777,СВЦЭМ!$A$34:$A$777,$A166,СВЦЭМ!$B$34:$B$777,G$155)+'СЕТ СН'!$F$12-'СЕТ СН'!$F$23</f>
        <v>-578.75</v>
      </c>
      <c r="H166" s="37">
        <f>SUMIFS(СВЦЭМ!$E$34:$E$777,СВЦЭМ!$A$34:$A$777,$A166,СВЦЭМ!$B$34:$B$777,H$155)+'СЕТ СН'!$F$12-'СЕТ СН'!$F$23</f>
        <v>-578.75</v>
      </c>
      <c r="I166" s="37">
        <f>SUMIFS(СВЦЭМ!$E$34:$E$777,СВЦЭМ!$A$34:$A$777,$A166,СВЦЭМ!$B$34:$B$777,I$155)+'СЕТ СН'!$F$12-'СЕТ СН'!$F$23</f>
        <v>-578.75</v>
      </c>
      <c r="J166" s="37">
        <f>SUMIFS(СВЦЭМ!$E$34:$E$777,СВЦЭМ!$A$34:$A$777,$A166,СВЦЭМ!$B$34:$B$777,J$155)+'СЕТ СН'!$F$12-'СЕТ СН'!$F$23</f>
        <v>-578.75</v>
      </c>
      <c r="K166" s="37">
        <f>SUMIFS(СВЦЭМ!$E$34:$E$777,СВЦЭМ!$A$34:$A$777,$A166,СВЦЭМ!$B$34:$B$777,K$155)+'СЕТ СН'!$F$12-'СЕТ СН'!$F$23</f>
        <v>-578.75</v>
      </c>
      <c r="L166" s="37">
        <f>SUMIFS(СВЦЭМ!$E$34:$E$777,СВЦЭМ!$A$34:$A$777,$A166,СВЦЭМ!$B$34:$B$777,L$155)+'СЕТ СН'!$F$12-'СЕТ СН'!$F$23</f>
        <v>-578.75</v>
      </c>
      <c r="M166" s="37">
        <f>SUMIFS(СВЦЭМ!$E$34:$E$777,СВЦЭМ!$A$34:$A$777,$A166,СВЦЭМ!$B$34:$B$777,M$155)+'СЕТ СН'!$F$12-'СЕТ СН'!$F$23</f>
        <v>-578.75</v>
      </c>
      <c r="N166" s="37">
        <f>SUMIFS(СВЦЭМ!$E$34:$E$777,СВЦЭМ!$A$34:$A$777,$A166,СВЦЭМ!$B$34:$B$777,N$155)+'СЕТ СН'!$F$12-'СЕТ СН'!$F$23</f>
        <v>-578.75</v>
      </c>
      <c r="O166" s="37">
        <f>SUMIFS(СВЦЭМ!$E$34:$E$777,СВЦЭМ!$A$34:$A$777,$A166,СВЦЭМ!$B$34:$B$777,O$155)+'СЕТ СН'!$F$12-'СЕТ СН'!$F$23</f>
        <v>-578.75</v>
      </c>
      <c r="P166" s="37">
        <f>SUMIFS(СВЦЭМ!$E$34:$E$777,СВЦЭМ!$A$34:$A$777,$A166,СВЦЭМ!$B$34:$B$777,P$155)+'СЕТ СН'!$F$12-'СЕТ СН'!$F$23</f>
        <v>-578.75</v>
      </c>
      <c r="Q166" s="37">
        <f>SUMIFS(СВЦЭМ!$E$34:$E$777,СВЦЭМ!$A$34:$A$777,$A166,СВЦЭМ!$B$34:$B$777,Q$155)+'СЕТ СН'!$F$12-'СЕТ СН'!$F$23</f>
        <v>-578.75</v>
      </c>
      <c r="R166" s="37">
        <f>SUMIFS(СВЦЭМ!$E$34:$E$777,СВЦЭМ!$A$34:$A$777,$A166,СВЦЭМ!$B$34:$B$777,R$155)+'СЕТ СН'!$F$12-'СЕТ СН'!$F$23</f>
        <v>-578.75</v>
      </c>
      <c r="S166" s="37">
        <f>SUMIFS(СВЦЭМ!$E$34:$E$777,СВЦЭМ!$A$34:$A$777,$A166,СВЦЭМ!$B$34:$B$777,S$155)+'СЕТ СН'!$F$12-'СЕТ СН'!$F$23</f>
        <v>-578.75</v>
      </c>
      <c r="T166" s="37">
        <f>SUMIFS(СВЦЭМ!$E$34:$E$777,СВЦЭМ!$A$34:$A$777,$A166,СВЦЭМ!$B$34:$B$777,T$155)+'СЕТ СН'!$F$12-'СЕТ СН'!$F$23</f>
        <v>-578.75</v>
      </c>
      <c r="U166" s="37">
        <f>SUMIFS(СВЦЭМ!$E$34:$E$777,СВЦЭМ!$A$34:$A$777,$A166,СВЦЭМ!$B$34:$B$777,U$155)+'СЕТ СН'!$F$12-'СЕТ СН'!$F$23</f>
        <v>-578.75</v>
      </c>
      <c r="V166" s="37">
        <f>SUMIFS(СВЦЭМ!$E$34:$E$777,СВЦЭМ!$A$34:$A$777,$A166,СВЦЭМ!$B$34:$B$777,V$155)+'СЕТ СН'!$F$12-'СЕТ СН'!$F$23</f>
        <v>-578.75</v>
      </c>
      <c r="W166" s="37">
        <f>SUMIFS(СВЦЭМ!$E$34:$E$777,СВЦЭМ!$A$34:$A$777,$A166,СВЦЭМ!$B$34:$B$777,W$155)+'СЕТ СН'!$F$12-'СЕТ СН'!$F$23</f>
        <v>-578.75</v>
      </c>
      <c r="X166" s="37">
        <f>SUMIFS(СВЦЭМ!$E$34:$E$777,СВЦЭМ!$A$34:$A$777,$A166,СВЦЭМ!$B$34:$B$777,X$155)+'СЕТ СН'!$F$12-'СЕТ СН'!$F$23</f>
        <v>-578.75</v>
      </c>
      <c r="Y166" s="37">
        <f>SUMIFS(СВЦЭМ!$E$34:$E$777,СВЦЭМ!$A$34:$A$777,$A166,СВЦЭМ!$B$34:$B$777,Y$155)+'СЕТ СН'!$F$12-'СЕТ СН'!$F$23</f>
        <v>-578.75</v>
      </c>
    </row>
    <row r="167" spans="1:25" ht="15.75" x14ac:dyDescent="0.2">
      <c r="A167" s="36">
        <f t="shared" si="4"/>
        <v>43020</v>
      </c>
      <c r="B167" s="37">
        <f>SUMIFS(СВЦЭМ!$E$34:$E$777,СВЦЭМ!$A$34:$A$777,$A167,СВЦЭМ!$B$34:$B$777,B$155)+'СЕТ СН'!$F$12-'СЕТ СН'!$F$23</f>
        <v>-578.75</v>
      </c>
      <c r="C167" s="37">
        <f>SUMIFS(СВЦЭМ!$E$34:$E$777,СВЦЭМ!$A$34:$A$777,$A167,СВЦЭМ!$B$34:$B$777,C$155)+'СЕТ СН'!$F$12-'СЕТ СН'!$F$23</f>
        <v>-578.75</v>
      </c>
      <c r="D167" s="37">
        <f>SUMIFS(СВЦЭМ!$E$34:$E$777,СВЦЭМ!$A$34:$A$777,$A167,СВЦЭМ!$B$34:$B$777,D$155)+'СЕТ СН'!$F$12-'СЕТ СН'!$F$23</f>
        <v>-578.75</v>
      </c>
      <c r="E167" s="37">
        <f>SUMIFS(СВЦЭМ!$E$34:$E$777,СВЦЭМ!$A$34:$A$777,$A167,СВЦЭМ!$B$34:$B$777,E$155)+'СЕТ СН'!$F$12-'СЕТ СН'!$F$23</f>
        <v>-578.75</v>
      </c>
      <c r="F167" s="37">
        <f>SUMIFS(СВЦЭМ!$E$34:$E$777,СВЦЭМ!$A$34:$A$777,$A167,СВЦЭМ!$B$34:$B$777,F$155)+'СЕТ СН'!$F$12-'СЕТ СН'!$F$23</f>
        <v>-578.75</v>
      </c>
      <c r="G167" s="37">
        <f>SUMIFS(СВЦЭМ!$E$34:$E$777,СВЦЭМ!$A$34:$A$777,$A167,СВЦЭМ!$B$34:$B$777,G$155)+'СЕТ СН'!$F$12-'СЕТ СН'!$F$23</f>
        <v>-578.75</v>
      </c>
      <c r="H167" s="37">
        <f>SUMIFS(СВЦЭМ!$E$34:$E$777,СВЦЭМ!$A$34:$A$777,$A167,СВЦЭМ!$B$34:$B$777,H$155)+'СЕТ СН'!$F$12-'СЕТ СН'!$F$23</f>
        <v>-578.75</v>
      </c>
      <c r="I167" s="37">
        <f>SUMIFS(СВЦЭМ!$E$34:$E$777,СВЦЭМ!$A$34:$A$777,$A167,СВЦЭМ!$B$34:$B$777,I$155)+'СЕТ СН'!$F$12-'СЕТ СН'!$F$23</f>
        <v>-578.75</v>
      </c>
      <c r="J167" s="37">
        <f>SUMIFS(СВЦЭМ!$E$34:$E$777,СВЦЭМ!$A$34:$A$777,$A167,СВЦЭМ!$B$34:$B$777,J$155)+'СЕТ СН'!$F$12-'СЕТ СН'!$F$23</f>
        <v>-578.75</v>
      </c>
      <c r="K167" s="37">
        <f>SUMIFS(СВЦЭМ!$E$34:$E$777,СВЦЭМ!$A$34:$A$777,$A167,СВЦЭМ!$B$34:$B$777,K$155)+'СЕТ СН'!$F$12-'СЕТ СН'!$F$23</f>
        <v>-578.75</v>
      </c>
      <c r="L167" s="37">
        <f>SUMIFS(СВЦЭМ!$E$34:$E$777,СВЦЭМ!$A$34:$A$777,$A167,СВЦЭМ!$B$34:$B$777,L$155)+'СЕТ СН'!$F$12-'СЕТ СН'!$F$23</f>
        <v>-578.75</v>
      </c>
      <c r="M167" s="37">
        <f>SUMIFS(СВЦЭМ!$E$34:$E$777,СВЦЭМ!$A$34:$A$777,$A167,СВЦЭМ!$B$34:$B$777,M$155)+'СЕТ СН'!$F$12-'СЕТ СН'!$F$23</f>
        <v>-578.75</v>
      </c>
      <c r="N167" s="37">
        <f>SUMIFS(СВЦЭМ!$E$34:$E$777,СВЦЭМ!$A$34:$A$777,$A167,СВЦЭМ!$B$34:$B$777,N$155)+'СЕТ СН'!$F$12-'СЕТ СН'!$F$23</f>
        <v>-578.75</v>
      </c>
      <c r="O167" s="37">
        <f>SUMIFS(СВЦЭМ!$E$34:$E$777,СВЦЭМ!$A$34:$A$777,$A167,СВЦЭМ!$B$34:$B$777,O$155)+'СЕТ СН'!$F$12-'СЕТ СН'!$F$23</f>
        <v>-578.75</v>
      </c>
      <c r="P167" s="37">
        <f>SUMIFS(СВЦЭМ!$E$34:$E$777,СВЦЭМ!$A$34:$A$777,$A167,СВЦЭМ!$B$34:$B$777,P$155)+'СЕТ СН'!$F$12-'СЕТ СН'!$F$23</f>
        <v>-578.75</v>
      </c>
      <c r="Q167" s="37">
        <f>SUMIFS(СВЦЭМ!$E$34:$E$777,СВЦЭМ!$A$34:$A$777,$A167,СВЦЭМ!$B$34:$B$777,Q$155)+'СЕТ СН'!$F$12-'СЕТ СН'!$F$23</f>
        <v>-578.75</v>
      </c>
      <c r="R167" s="37">
        <f>SUMIFS(СВЦЭМ!$E$34:$E$777,СВЦЭМ!$A$34:$A$777,$A167,СВЦЭМ!$B$34:$B$777,R$155)+'СЕТ СН'!$F$12-'СЕТ СН'!$F$23</f>
        <v>-578.75</v>
      </c>
      <c r="S167" s="37">
        <f>SUMIFS(СВЦЭМ!$E$34:$E$777,СВЦЭМ!$A$34:$A$777,$A167,СВЦЭМ!$B$34:$B$777,S$155)+'СЕТ СН'!$F$12-'СЕТ СН'!$F$23</f>
        <v>-578.75</v>
      </c>
      <c r="T167" s="37">
        <f>SUMIFS(СВЦЭМ!$E$34:$E$777,СВЦЭМ!$A$34:$A$777,$A167,СВЦЭМ!$B$34:$B$777,T$155)+'СЕТ СН'!$F$12-'СЕТ СН'!$F$23</f>
        <v>-578.75</v>
      </c>
      <c r="U167" s="37">
        <f>SUMIFS(СВЦЭМ!$E$34:$E$777,СВЦЭМ!$A$34:$A$777,$A167,СВЦЭМ!$B$34:$B$777,U$155)+'СЕТ СН'!$F$12-'СЕТ СН'!$F$23</f>
        <v>-578.75</v>
      </c>
      <c r="V167" s="37">
        <f>SUMIFS(СВЦЭМ!$E$34:$E$777,СВЦЭМ!$A$34:$A$777,$A167,СВЦЭМ!$B$34:$B$777,V$155)+'СЕТ СН'!$F$12-'СЕТ СН'!$F$23</f>
        <v>-578.75</v>
      </c>
      <c r="W167" s="37">
        <f>SUMIFS(СВЦЭМ!$E$34:$E$777,СВЦЭМ!$A$34:$A$777,$A167,СВЦЭМ!$B$34:$B$777,W$155)+'СЕТ СН'!$F$12-'СЕТ СН'!$F$23</f>
        <v>-578.75</v>
      </c>
      <c r="X167" s="37">
        <f>SUMIFS(СВЦЭМ!$E$34:$E$777,СВЦЭМ!$A$34:$A$777,$A167,СВЦЭМ!$B$34:$B$777,X$155)+'СЕТ СН'!$F$12-'СЕТ СН'!$F$23</f>
        <v>-578.75</v>
      </c>
      <c r="Y167" s="37">
        <f>SUMIFS(СВЦЭМ!$E$34:$E$777,СВЦЭМ!$A$34:$A$777,$A167,СВЦЭМ!$B$34:$B$777,Y$155)+'СЕТ СН'!$F$12-'СЕТ СН'!$F$23</f>
        <v>-578.75</v>
      </c>
    </row>
    <row r="168" spans="1:25" ht="15.75" x14ac:dyDescent="0.2">
      <c r="A168" s="36">
        <f t="shared" si="4"/>
        <v>43021</v>
      </c>
      <c r="B168" s="37">
        <f>SUMIFS(СВЦЭМ!$E$34:$E$777,СВЦЭМ!$A$34:$A$777,$A168,СВЦЭМ!$B$34:$B$777,B$155)+'СЕТ СН'!$F$12-'СЕТ СН'!$F$23</f>
        <v>-578.75</v>
      </c>
      <c r="C168" s="37">
        <f>SUMIFS(СВЦЭМ!$E$34:$E$777,СВЦЭМ!$A$34:$A$777,$A168,СВЦЭМ!$B$34:$B$777,C$155)+'СЕТ СН'!$F$12-'СЕТ СН'!$F$23</f>
        <v>-578.75</v>
      </c>
      <c r="D168" s="37">
        <f>SUMIFS(СВЦЭМ!$E$34:$E$777,СВЦЭМ!$A$34:$A$777,$A168,СВЦЭМ!$B$34:$B$777,D$155)+'СЕТ СН'!$F$12-'СЕТ СН'!$F$23</f>
        <v>-578.75</v>
      </c>
      <c r="E168" s="37">
        <f>SUMIFS(СВЦЭМ!$E$34:$E$777,СВЦЭМ!$A$34:$A$777,$A168,СВЦЭМ!$B$34:$B$777,E$155)+'СЕТ СН'!$F$12-'СЕТ СН'!$F$23</f>
        <v>-578.75</v>
      </c>
      <c r="F168" s="37">
        <f>SUMIFS(СВЦЭМ!$E$34:$E$777,СВЦЭМ!$A$34:$A$777,$A168,СВЦЭМ!$B$34:$B$777,F$155)+'СЕТ СН'!$F$12-'СЕТ СН'!$F$23</f>
        <v>-578.75</v>
      </c>
      <c r="G168" s="37">
        <f>SUMIFS(СВЦЭМ!$E$34:$E$777,СВЦЭМ!$A$34:$A$777,$A168,СВЦЭМ!$B$34:$B$777,G$155)+'СЕТ СН'!$F$12-'СЕТ СН'!$F$23</f>
        <v>-578.75</v>
      </c>
      <c r="H168" s="37">
        <f>SUMIFS(СВЦЭМ!$E$34:$E$777,СВЦЭМ!$A$34:$A$777,$A168,СВЦЭМ!$B$34:$B$777,H$155)+'СЕТ СН'!$F$12-'СЕТ СН'!$F$23</f>
        <v>-578.75</v>
      </c>
      <c r="I168" s="37">
        <f>SUMIFS(СВЦЭМ!$E$34:$E$777,СВЦЭМ!$A$34:$A$777,$A168,СВЦЭМ!$B$34:$B$777,I$155)+'СЕТ СН'!$F$12-'СЕТ СН'!$F$23</f>
        <v>-578.75</v>
      </c>
      <c r="J168" s="37">
        <f>SUMIFS(СВЦЭМ!$E$34:$E$777,СВЦЭМ!$A$34:$A$777,$A168,СВЦЭМ!$B$34:$B$777,J$155)+'СЕТ СН'!$F$12-'СЕТ СН'!$F$23</f>
        <v>-578.75</v>
      </c>
      <c r="K168" s="37">
        <f>SUMIFS(СВЦЭМ!$E$34:$E$777,СВЦЭМ!$A$34:$A$777,$A168,СВЦЭМ!$B$34:$B$777,K$155)+'СЕТ СН'!$F$12-'СЕТ СН'!$F$23</f>
        <v>-578.75</v>
      </c>
      <c r="L168" s="37">
        <f>SUMIFS(СВЦЭМ!$E$34:$E$777,СВЦЭМ!$A$34:$A$777,$A168,СВЦЭМ!$B$34:$B$777,L$155)+'СЕТ СН'!$F$12-'СЕТ СН'!$F$23</f>
        <v>-578.75</v>
      </c>
      <c r="M168" s="37">
        <f>SUMIFS(СВЦЭМ!$E$34:$E$777,СВЦЭМ!$A$34:$A$777,$A168,СВЦЭМ!$B$34:$B$777,M$155)+'СЕТ СН'!$F$12-'СЕТ СН'!$F$23</f>
        <v>-578.75</v>
      </c>
      <c r="N168" s="37">
        <f>SUMIFS(СВЦЭМ!$E$34:$E$777,СВЦЭМ!$A$34:$A$777,$A168,СВЦЭМ!$B$34:$B$777,N$155)+'СЕТ СН'!$F$12-'СЕТ СН'!$F$23</f>
        <v>-578.75</v>
      </c>
      <c r="O168" s="37">
        <f>SUMIFS(СВЦЭМ!$E$34:$E$777,СВЦЭМ!$A$34:$A$777,$A168,СВЦЭМ!$B$34:$B$777,O$155)+'СЕТ СН'!$F$12-'СЕТ СН'!$F$23</f>
        <v>-578.75</v>
      </c>
      <c r="P168" s="37">
        <f>SUMIFS(СВЦЭМ!$E$34:$E$777,СВЦЭМ!$A$34:$A$777,$A168,СВЦЭМ!$B$34:$B$777,P$155)+'СЕТ СН'!$F$12-'СЕТ СН'!$F$23</f>
        <v>-578.75</v>
      </c>
      <c r="Q168" s="37">
        <f>SUMIFS(СВЦЭМ!$E$34:$E$777,СВЦЭМ!$A$34:$A$777,$A168,СВЦЭМ!$B$34:$B$777,Q$155)+'СЕТ СН'!$F$12-'СЕТ СН'!$F$23</f>
        <v>-578.75</v>
      </c>
      <c r="R168" s="37">
        <f>SUMIFS(СВЦЭМ!$E$34:$E$777,СВЦЭМ!$A$34:$A$777,$A168,СВЦЭМ!$B$34:$B$777,R$155)+'СЕТ СН'!$F$12-'СЕТ СН'!$F$23</f>
        <v>-578.75</v>
      </c>
      <c r="S168" s="37">
        <f>SUMIFS(СВЦЭМ!$E$34:$E$777,СВЦЭМ!$A$34:$A$777,$A168,СВЦЭМ!$B$34:$B$777,S$155)+'СЕТ СН'!$F$12-'СЕТ СН'!$F$23</f>
        <v>-578.75</v>
      </c>
      <c r="T168" s="37">
        <f>SUMIFS(СВЦЭМ!$E$34:$E$777,СВЦЭМ!$A$34:$A$777,$A168,СВЦЭМ!$B$34:$B$777,T$155)+'СЕТ СН'!$F$12-'СЕТ СН'!$F$23</f>
        <v>-578.75</v>
      </c>
      <c r="U168" s="37">
        <f>SUMIFS(СВЦЭМ!$E$34:$E$777,СВЦЭМ!$A$34:$A$777,$A168,СВЦЭМ!$B$34:$B$777,U$155)+'СЕТ СН'!$F$12-'СЕТ СН'!$F$23</f>
        <v>-578.75</v>
      </c>
      <c r="V168" s="37">
        <f>SUMIFS(СВЦЭМ!$E$34:$E$777,СВЦЭМ!$A$34:$A$777,$A168,СВЦЭМ!$B$34:$B$777,V$155)+'СЕТ СН'!$F$12-'СЕТ СН'!$F$23</f>
        <v>-578.75</v>
      </c>
      <c r="W168" s="37">
        <f>SUMIFS(СВЦЭМ!$E$34:$E$777,СВЦЭМ!$A$34:$A$777,$A168,СВЦЭМ!$B$34:$B$777,W$155)+'СЕТ СН'!$F$12-'СЕТ СН'!$F$23</f>
        <v>-578.75</v>
      </c>
      <c r="X168" s="37">
        <f>SUMIFS(СВЦЭМ!$E$34:$E$777,СВЦЭМ!$A$34:$A$777,$A168,СВЦЭМ!$B$34:$B$777,X$155)+'СЕТ СН'!$F$12-'СЕТ СН'!$F$23</f>
        <v>-578.75</v>
      </c>
      <c r="Y168" s="37">
        <f>SUMIFS(СВЦЭМ!$E$34:$E$777,СВЦЭМ!$A$34:$A$777,$A168,СВЦЭМ!$B$34:$B$777,Y$155)+'СЕТ СН'!$F$12-'СЕТ СН'!$F$23</f>
        <v>-578.75</v>
      </c>
    </row>
    <row r="169" spans="1:25" ht="15.75" x14ac:dyDescent="0.2">
      <c r="A169" s="36">
        <f t="shared" si="4"/>
        <v>43022</v>
      </c>
      <c r="B169" s="37">
        <f>SUMIFS(СВЦЭМ!$E$34:$E$777,СВЦЭМ!$A$34:$A$777,$A169,СВЦЭМ!$B$34:$B$777,B$155)+'СЕТ СН'!$F$12-'СЕТ СН'!$F$23</f>
        <v>-578.75</v>
      </c>
      <c r="C169" s="37">
        <f>SUMIFS(СВЦЭМ!$E$34:$E$777,СВЦЭМ!$A$34:$A$777,$A169,СВЦЭМ!$B$34:$B$777,C$155)+'СЕТ СН'!$F$12-'СЕТ СН'!$F$23</f>
        <v>-578.75</v>
      </c>
      <c r="D169" s="37">
        <f>SUMIFS(СВЦЭМ!$E$34:$E$777,СВЦЭМ!$A$34:$A$777,$A169,СВЦЭМ!$B$34:$B$777,D$155)+'СЕТ СН'!$F$12-'СЕТ СН'!$F$23</f>
        <v>-578.75</v>
      </c>
      <c r="E169" s="37">
        <f>SUMIFS(СВЦЭМ!$E$34:$E$777,СВЦЭМ!$A$34:$A$777,$A169,СВЦЭМ!$B$34:$B$777,E$155)+'СЕТ СН'!$F$12-'СЕТ СН'!$F$23</f>
        <v>-578.75</v>
      </c>
      <c r="F169" s="37">
        <f>SUMIFS(СВЦЭМ!$E$34:$E$777,СВЦЭМ!$A$34:$A$777,$A169,СВЦЭМ!$B$34:$B$777,F$155)+'СЕТ СН'!$F$12-'СЕТ СН'!$F$23</f>
        <v>-578.75</v>
      </c>
      <c r="G169" s="37">
        <f>SUMIFS(СВЦЭМ!$E$34:$E$777,СВЦЭМ!$A$34:$A$777,$A169,СВЦЭМ!$B$34:$B$777,G$155)+'СЕТ СН'!$F$12-'СЕТ СН'!$F$23</f>
        <v>-578.75</v>
      </c>
      <c r="H169" s="37">
        <f>SUMIFS(СВЦЭМ!$E$34:$E$777,СВЦЭМ!$A$34:$A$777,$A169,СВЦЭМ!$B$34:$B$777,H$155)+'СЕТ СН'!$F$12-'СЕТ СН'!$F$23</f>
        <v>-578.75</v>
      </c>
      <c r="I169" s="37">
        <f>SUMIFS(СВЦЭМ!$E$34:$E$777,СВЦЭМ!$A$34:$A$777,$A169,СВЦЭМ!$B$34:$B$777,I$155)+'СЕТ СН'!$F$12-'СЕТ СН'!$F$23</f>
        <v>-578.75</v>
      </c>
      <c r="J169" s="37">
        <f>SUMIFS(СВЦЭМ!$E$34:$E$777,СВЦЭМ!$A$34:$A$777,$A169,СВЦЭМ!$B$34:$B$777,J$155)+'СЕТ СН'!$F$12-'СЕТ СН'!$F$23</f>
        <v>-578.75</v>
      </c>
      <c r="K169" s="37">
        <f>SUMIFS(СВЦЭМ!$E$34:$E$777,СВЦЭМ!$A$34:$A$777,$A169,СВЦЭМ!$B$34:$B$777,K$155)+'СЕТ СН'!$F$12-'СЕТ СН'!$F$23</f>
        <v>-578.75</v>
      </c>
      <c r="L169" s="37">
        <f>SUMIFS(СВЦЭМ!$E$34:$E$777,СВЦЭМ!$A$34:$A$777,$A169,СВЦЭМ!$B$34:$B$777,L$155)+'СЕТ СН'!$F$12-'СЕТ СН'!$F$23</f>
        <v>-578.75</v>
      </c>
      <c r="M169" s="37">
        <f>SUMIFS(СВЦЭМ!$E$34:$E$777,СВЦЭМ!$A$34:$A$777,$A169,СВЦЭМ!$B$34:$B$777,M$155)+'СЕТ СН'!$F$12-'СЕТ СН'!$F$23</f>
        <v>-578.75</v>
      </c>
      <c r="N169" s="37">
        <f>SUMIFS(СВЦЭМ!$E$34:$E$777,СВЦЭМ!$A$34:$A$777,$A169,СВЦЭМ!$B$34:$B$777,N$155)+'СЕТ СН'!$F$12-'СЕТ СН'!$F$23</f>
        <v>-578.75</v>
      </c>
      <c r="O169" s="37">
        <f>SUMIFS(СВЦЭМ!$E$34:$E$777,СВЦЭМ!$A$34:$A$777,$A169,СВЦЭМ!$B$34:$B$777,O$155)+'СЕТ СН'!$F$12-'СЕТ СН'!$F$23</f>
        <v>-578.75</v>
      </c>
      <c r="P169" s="37">
        <f>SUMIFS(СВЦЭМ!$E$34:$E$777,СВЦЭМ!$A$34:$A$777,$A169,СВЦЭМ!$B$34:$B$777,P$155)+'СЕТ СН'!$F$12-'СЕТ СН'!$F$23</f>
        <v>-578.75</v>
      </c>
      <c r="Q169" s="37">
        <f>SUMIFS(СВЦЭМ!$E$34:$E$777,СВЦЭМ!$A$34:$A$777,$A169,СВЦЭМ!$B$34:$B$777,Q$155)+'СЕТ СН'!$F$12-'СЕТ СН'!$F$23</f>
        <v>-578.75</v>
      </c>
      <c r="R169" s="37">
        <f>SUMIFS(СВЦЭМ!$E$34:$E$777,СВЦЭМ!$A$34:$A$777,$A169,СВЦЭМ!$B$34:$B$777,R$155)+'СЕТ СН'!$F$12-'СЕТ СН'!$F$23</f>
        <v>-578.75</v>
      </c>
      <c r="S169" s="37">
        <f>SUMIFS(СВЦЭМ!$E$34:$E$777,СВЦЭМ!$A$34:$A$777,$A169,СВЦЭМ!$B$34:$B$777,S$155)+'СЕТ СН'!$F$12-'СЕТ СН'!$F$23</f>
        <v>-578.75</v>
      </c>
      <c r="T169" s="37">
        <f>SUMIFS(СВЦЭМ!$E$34:$E$777,СВЦЭМ!$A$34:$A$777,$A169,СВЦЭМ!$B$34:$B$777,T$155)+'СЕТ СН'!$F$12-'СЕТ СН'!$F$23</f>
        <v>-578.75</v>
      </c>
      <c r="U169" s="37">
        <f>SUMIFS(СВЦЭМ!$E$34:$E$777,СВЦЭМ!$A$34:$A$777,$A169,СВЦЭМ!$B$34:$B$777,U$155)+'СЕТ СН'!$F$12-'СЕТ СН'!$F$23</f>
        <v>-578.75</v>
      </c>
      <c r="V169" s="37">
        <f>SUMIFS(СВЦЭМ!$E$34:$E$777,СВЦЭМ!$A$34:$A$777,$A169,СВЦЭМ!$B$34:$B$777,V$155)+'СЕТ СН'!$F$12-'СЕТ СН'!$F$23</f>
        <v>-578.75</v>
      </c>
      <c r="W169" s="37">
        <f>SUMIFS(СВЦЭМ!$E$34:$E$777,СВЦЭМ!$A$34:$A$777,$A169,СВЦЭМ!$B$34:$B$777,W$155)+'СЕТ СН'!$F$12-'СЕТ СН'!$F$23</f>
        <v>-578.75</v>
      </c>
      <c r="X169" s="37">
        <f>SUMIFS(СВЦЭМ!$E$34:$E$777,СВЦЭМ!$A$34:$A$777,$A169,СВЦЭМ!$B$34:$B$777,X$155)+'СЕТ СН'!$F$12-'СЕТ СН'!$F$23</f>
        <v>-578.75</v>
      </c>
      <c r="Y169" s="37">
        <f>SUMIFS(СВЦЭМ!$E$34:$E$777,СВЦЭМ!$A$34:$A$777,$A169,СВЦЭМ!$B$34:$B$777,Y$155)+'СЕТ СН'!$F$12-'СЕТ СН'!$F$23</f>
        <v>-578.75</v>
      </c>
    </row>
    <row r="170" spans="1:25" ht="15.75" x14ac:dyDescent="0.2">
      <c r="A170" s="36">
        <f t="shared" si="4"/>
        <v>43023</v>
      </c>
      <c r="B170" s="37">
        <f>SUMIFS(СВЦЭМ!$E$34:$E$777,СВЦЭМ!$A$34:$A$777,$A170,СВЦЭМ!$B$34:$B$777,B$155)+'СЕТ СН'!$F$12-'СЕТ СН'!$F$23</f>
        <v>-578.75</v>
      </c>
      <c r="C170" s="37">
        <f>SUMIFS(СВЦЭМ!$E$34:$E$777,СВЦЭМ!$A$34:$A$777,$A170,СВЦЭМ!$B$34:$B$777,C$155)+'СЕТ СН'!$F$12-'СЕТ СН'!$F$23</f>
        <v>-578.75</v>
      </c>
      <c r="D170" s="37">
        <f>SUMIFS(СВЦЭМ!$E$34:$E$777,СВЦЭМ!$A$34:$A$777,$A170,СВЦЭМ!$B$34:$B$777,D$155)+'СЕТ СН'!$F$12-'СЕТ СН'!$F$23</f>
        <v>-578.75</v>
      </c>
      <c r="E170" s="37">
        <f>SUMIFS(СВЦЭМ!$E$34:$E$777,СВЦЭМ!$A$34:$A$777,$A170,СВЦЭМ!$B$34:$B$777,E$155)+'СЕТ СН'!$F$12-'СЕТ СН'!$F$23</f>
        <v>-578.75</v>
      </c>
      <c r="F170" s="37">
        <f>SUMIFS(СВЦЭМ!$E$34:$E$777,СВЦЭМ!$A$34:$A$777,$A170,СВЦЭМ!$B$34:$B$777,F$155)+'СЕТ СН'!$F$12-'СЕТ СН'!$F$23</f>
        <v>-578.75</v>
      </c>
      <c r="G170" s="37">
        <f>SUMIFS(СВЦЭМ!$E$34:$E$777,СВЦЭМ!$A$34:$A$777,$A170,СВЦЭМ!$B$34:$B$777,G$155)+'СЕТ СН'!$F$12-'СЕТ СН'!$F$23</f>
        <v>-578.75</v>
      </c>
      <c r="H170" s="37">
        <f>SUMIFS(СВЦЭМ!$E$34:$E$777,СВЦЭМ!$A$34:$A$777,$A170,СВЦЭМ!$B$34:$B$777,H$155)+'СЕТ СН'!$F$12-'СЕТ СН'!$F$23</f>
        <v>-578.75</v>
      </c>
      <c r="I170" s="37">
        <f>SUMIFS(СВЦЭМ!$E$34:$E$777,СВЦЭМ!$A$34:$A$777,$A170,СВЦЭМ!$B$34:$B$777,I$155)+'СЕТ СН'!$F$12-'СЕТ СН'!$F$23</f>
        <v>-578.75</v>
      </c>
      <c r="J170" s="37">
        <f>SUMIFS(СВЦЭМ!$E$34:$E$777,СВЦЭМ!$A$34:$A$777,$A170,СВЦЭМ!$B$34:$B$777,J$155)+'СЕТ СН'!$F$12-'СЕТ СН'!$F$23</f>
        <v>-578.75</v>
      </c>
      <c r="K170" s="37">
        <f>SUMIFS(СВЦЭМ!$E$34:$E$777,СВЦЭМ!$A$34:$A$777,$A170,СВЦЭМ!$B$34:$B$777,K$155)+'СЕТ СН'!$F$12-'СЕТ СН'!$F$23</f>
        <v>-578.75</v>
      </c>
      <c r="L170" s="37">
        <f>SUMIFS(СВЦЭМ!$E$34:$E$777,СВЦЭМ!$A$34:$A$777,$A170,СВЦЭМ!$B$34:$B$777,L$155)+'СЕТ СН'!$F$12-'СЕТ СН'!$F$23</f>
        <v>-578.75</v>
      </c>
      <c r="M170" s="37">
        <f>SUMIFS(СВЦЭМ!$E$34:$E$777,СВЦЭМ!$A$34:$A$777,$A170,СВЦЭМ!$B$34:$B$777,M$155)+'СЕТ СН'!$F$12-'СЕТ СН'!$F$23</f>
        <v>-578.75</v>
      </c>
      <c r="N170" s="37">
        <f>SUMIFS(СВЦЭМ!$E$34:$E$777,СВЦЭМ!$A$34:$A$777,$A170,СВЦЭМ!$B$34:$B$777,N$155)+'СЕТ СН'!$F$12-'СЕТ СН'!$F$23</f>
        <v>-578.75</v>
      </c>
      <c r="O170" s="37">
        <f>SUMIFS(СВЦЭМ!$E$34:$E$777,СВЦЭМ!$A$34:$A$777,$A170,СВЦЭМ!$B$34:$B$777,O$155)+'СЕТ СН'!$F$12-'СЕТ СН'!$F$23</f>
        <v>-578.75</v>
      </c>
      <c r="P170" s="37">
        <f>SUMIFS(СВЦЭМ!$E$34:$E$777,СВЦЭМ!$A$34:$A$777,$A170,СВЦЭМ!$B$34:$B$777,P$155)+'СЕТ СН'!$F$12-'СЕТ СН'!$F$23</f>
        <v>-578.75</v>
      </c>
      <c r="Q170" s="37">
        <f>SUMIFS(СВЦЭМ!$E$34:$E$777,СВЦЭМ!$A$34:$A$777,$A170,СВЦЭМ!$B$34:$B$777,Q$155)+'СЕТ СН'!$F$12-'СЕТ СН'!$F$23</f>
        <v>-578.75</v>
      </c>
      <c r="R170" s="37">
        <f>SUMIFS(СВЦЭМ!$E$34:$E$777,СВЦЭМ!$A$34:$A$777,$A170,СВЦЭМ!$B$34:$B$777,R$155)+'СЕТ СН'!$F$12-'СЕТ СН'!$F$23</f>
        <v>-578.75</v>
      </c>
      <c r="S170" s="37">
        <f>SUMIFS(СВЦЭМ!$E$34:$E$777,СВЦЭМ!$A$34:$A$777,$A170,СВЦЭМ!$B$34:$B$777,S$155)+'СЕТ СН'!$F$12-'СЕТ СН'!$F$23</f>
        <v>-578.75</v>
      </c>
      <c r="T170" s="37">
        <f>SUMIFS(СВЦЭМ!$E$34:$E$777,СВЦЭМ!$A$34:$A$777,$A170,СВЦЭМ!$B$34:$B$777,T$155)+'СЕТ СН'!$F$12-'СЕТ СН'!$F$23</f>
        <v>-578.75</v>
      </c>
      <c r="U170" s="37">
        <f>SUMIFS(СВЦЭМ!$E$34:$E$777,СВЦЭМ!$A$34:$A$777,$A170,СВЦЭМ!$B$34:$B$777,U$155)+'СЕТ СН'!$F$12-'СЕТ СН'!$F$23</f>
        <v>-578.75</v>
      </c>
      <c r="V170" s="37">
        <f>SUMIFS(СВЦЭМ!$E$34:$E$777,СВЦЭМ!$A$34:$A$777,$A170,СВЦЭМ!$B$34:$B$777,V$155)+'СЕТ СН'!$F$12-'СЕТ СН'!$F$23</f>
        <v>-578.75</v>
      </c>
      <c r="W170" s="37">
        <f>SUMIFS(СВЦЭМ!$E$34:$E$777,СВЦЭМ!$A$34:$A$777,$A170,СВЦЭМ!$B$34:$B$777,W$155)+'СЕТ СН'!$F$12-'СЕТ СН'!$F$23</f>
        <v>-578.75</v>
      </c>
      <c r="X170" s="37">
        <f>SUMIFS(СВЦЭМ!$E$34:$E$777,СВЦЭМ!$A$34:$A$777,$A170,СВЦЭМ!$B$34:$B$777,X$155)+'СЕТ СН'!$F$12-'СЕТ СН'!$F$23</f>
        <v>-578.75</v>
      </c>
      <c r="Y170" s="37">
        <f>SUMIFS(СВЦЭМ!$E$34:$E$777,СВЦЭМ!$A$34:$A$777,$A170,СВЦЭМ!$B$34:$B$777,Y$155)+'СЕТ СН'!$F$12-'СЕТ СН'!$F$23</f>
        <v>-578.75</v>
      </c>
    </row>
    <row r="171" spans="1:25" ht="15.75" x14ac:dyDescent="0.2">
      <c r="A171" s="36">
        <f t="shared" si="4"/>
        <v>43024</v>
      </c>
      <c r="B171" s="37">
        <f>SUMIFS(СВЦЭМ!$E$34:$E$777,СВЦЭМ!$A$34:$A$777,$A171,СВЦЭМ!$B$34:$B$777,B$155)+'СЕТ СН'!$F$12-'СЕТ СН'!$F$23</f>
        <v>-578.75</v>
      </c>
      <c r="C171" s="37">
        <f>SUMIFS(СВЦЭМ!$E$34:$E$777,СВЦЭМ!$A$34:$A$777,$A171,СВЦЭМ!$B$34:$B$777,C$155)+'СЕТ СН'!$F$12-'СЕТ СН'!$F$23</f>
        <v>-578.75</v>
      </c>
      <c r="D171" s="37">
        <f>SUMIFS(СВЦЭМ!$E$34:$E$777,СВЦЭМ!$A$34:$A$777,$A171,СВЦЭМ!$B$34:$B$777,D$155)+'СЕТ СН'!$F$12-'СЕТ СН'!$F$23</f>
        <v>-578.75</v>
      </c>
      <c r="E171" s="37">
        <f>SUMIFS(СВЦЭМ!$E$34:$E$777,СВЦЭМ!$A$34:$A$777,$A171,СВЦЭМ!$B$34:$B$777,E$155)+'СЕТ СН'!$F$12-'СЕТ СН'!$F$23</f>
        <v>-578.75</v>
      </c>
      <c r="F171" s="37">
        <f>SUMIFS(СВЦЭМ!$E$34:$E$777,СВЦЭМ!$A$34:$A$777,$A171,СВЦЭМ!$B$34:$B$777,F$155)+'СЕТ СН'!$F$12-'СЕТ СН'!$F$23</f>
        <v>-578.75</v>
      </c>
      <c r="G171" s="37">
        <f>SUMIFS(СВЦЭМ!$E$34:$E$777,СВЦЭМ!$A$34:$A$777,$A171,СВЦЭМ!$B$34:$B$777,G$155)+'СЕТ СН'!$F$12-'СЕТ СН'!$F$23</f>
        <v>-578.75</v>
      </c>
      <c r="H171" s="37">
        <f>SUMIFS(СВЦЭМ!$E$34:$E$777,СВЦЭМ!$A$34:$A$777,$A171,СВЦЭМ!$B$34:$B$777,H$155)+'СЕТ СН'!$F$12-'СЕТ СН'!$F$23</f>
        <v>-578.75</v>
      </c>
      <c r="I171" s="37">
        <f>SUMIFS(СВЦЭМ!$E$34:$E$777,СВЦЭМ!$A$34:$A$777,$A171,СВЦЭМ!$B$34:$B$777,I$155)+'СЕТ СН'!$F$12-'СЕТ СН'!$F$23</f>
        <v>-578.75</v>
      </c>
      <c r="J171" s="37">
        <f>SUMIFS(СВЦЭМ!$E$34:$E$777,СВЦЭМ!$A$34:$A$777,$A171,СВЦЭМ!$B$34:$B$777,J$155)+'СЕТ СН'!$F$12-'СЕТ СН'!$F$23</f>
        <v>-578.75</v>
      </c>
      <c r="K171" s="37">
        <f>SUMIFS(СВЦЭМ!$E$34:$E$777,СВЦЭМ!$A$34:$A$777,$A171,СВЦЭМ!$B$34:$B$777,K$155)+'СЕТ СН'!$F$12-'СЕТ СН'!$F$23</f>
        <v>-578.75</v>
      </c>
      <c r="L171" s="37">
        <f>SUMIFS(СВЦЭМ!$E$34:$E$777,СВЦЭМ!$A$34:$A$777,$A171,СВЦЭМ!$B$34:$B$777,L$155)+'СЕТ СН'!$F$12-'СЕТ СН'!$F$23</f>
        <v>-578.75</v>
      </c>
      <c r="M171" s="37">
        <f>SUMIFS(СВЦЭМ!$E$34:$E$777,СВЦЭМ!$A$34:$A$777,$A171,СВЦЭМ!$B$34:$B$777,M$155)+'СЕТ СН'!$F$12-'СЕТ СН'!$F$23</f>
        <v>-578.75</v>
      </c>
      <c r="N171" s="37">
        <f>SUMIFS(СВЦЭМ!$E$34:$E$777,СВЦЭМ!$A$34:$A$777,$A171,СВЦЭМ!$B$34:$B$777,N$155)+'СЕТ СН'!$F$12-'СЕТ СН'!$F$23</f>
        <v>-578.75</v>
      </c>
      <c r="O171" s="37">
        <f>SUMIFS(СВЦЭМ!$E$34:$E$777,СВЦЭМ!$A$34:$A$777,$A171,СВЦЭМ!$B$34:$B$777,O$155)+'СЕТ СН'!$F$12-'СЕТ СН'!$F$23</f>
        <v>-578.75</v>
      </c>
      <c r="P171" s="37">
        <f>SUMIFS(СВЦЭМ!$E$34:$E$777,СВЦЭМ!$A$34:$A$777,$A171,СВЦЭМ!$B$34:$B$777,P$155)+'СЕТ СН'!$F$12-'СЕТ СН'!$F$23</f>
        <v>-578.75</v>
      </c>
      <c r="Q171" s="37">
        <f>SUMIFS(СВЦЭМ!$E$34:$E$777,СВЦЭМ!$A$34:$A$777,$A171,СВЦЭМ!$B$34:$B$777,Q$155)+'СЕТ СН'!$F$12-'СЕТ СН'!$F$23</f>
        <v>-578.75</v>
      </c>
      <c r="R171" s="37">
        <f>SUMIFS(СВЦЭМ!$E$34:$E$777,СВЦЭМ!$A$34:$A$777,$A171,СВЦЭМ!$B$34:$B$777,R$155)+'СЕТ СН'!$F$12-'СЕТ СН'!$F$23</f>
        <v>-578.75</v>
      </c>
      <c r="S171" s="37">
        <f>SUMIFS(СВЦЭМ!$E$34:$E$777,СВЦЭМ!$A$34:$A$777,$A171,СВЦЭМ!$B$34:$B$777,S$155)+'СЕТ СН'!$F$12-'СЕТ СН'!$F$23</f>
        <v>-578.75</v>
      </c>
      <c r="T171" s="37">
        <f>SUMIFS(СВЦЭМ!$E$34:$E$777,СВЦЭМ!$A$34:$A$777,$A171,СВЦЭМ!$B$34:$B$777,T$155)+'СЕТ СН'!$F$12-'СЕТ СН'!$F$23</f>
        <v>-578.75</v>
      </c>
      <c r="U171" s="37">
        <f>SUMIFS(СВЦЭМ!$E$34:$E$777,СВЦЭМ!$A$34:$A$777,$A171,СВЦЭМ!$B$34:$B$777,U$155)+'СЕТ СН'!$F$12-'СЕТ СН'!$F$23</f>
        <v>-578.75</v>
      </c>
      <c r="V171" s="37">
        <f>SUMIFS(СВЦЭМ!$E$34:$E$777,СВЦЭМ!$A$34:$A$777,$A171,СВЦЭМ!$B$34:$B$777,V$155)+'СЕТ СН'!$F$12-'СЕТ СН'!$F$23</f>
        <v>-578.75</v>
      </c>
      <c r="W171" s="37">
        <f>SUMIFS(СВЦЭМ!$E$34:$E$777,СВЦЭМ!$A$34:$A$777,$A171,СВЦЭМ!$B$34:$B$777,W$155)+'СЕТ СН'!$F$12-'СЕТ СН'!$F$23</f>
        <v>-578.75</v>
      </c>
      <c r="X171" s="37">
        <f>SUMIFS(СВЦЭМ!$E$34:$E$777,СВЦЭМ!$A$34:$A$777,$A171,СВЦЭМ!$B$34:$B$777,X$155)+'СЕТ СН'!$F$12-'СЕТ СН'!$F$23</f>
        <v>-578.75</v>
      </c>
      <c r="Y171" s="37">
        <f>SUMIFS(СВЦЭМ!$E$34:$E$777,СВЦЭМ!$A$34:$A$777,$A171,СВЦЭМ!$B$34:$B$777,Y$155)+'СЕТ СН'!$F$12-'СЕТ СН'!$F$23</f>
        <v>-578.75</v>
      </c>
    </row>
    <row r="172" spans="1:25" ht="15.75" x14ac:dyDescent="0.2">
      <c r="A172" s="36">
        <f t="shared" si="4"/>
        <v>43025</v>
      </c>
      <c r="B172" s="37">
        <f>SUMIFS(СВЦЭМ!$E$34:$E$777,СВЦЭМ!$A$34:$A$777,$A172,СВЦЭМ!$B$34:$B$777,B$155)+'СЕТ СН'!$F$12-'СЕТ СН'!$F$23</f>
        <v>-578.75</v>
      </c>
      <c r="C172" s="37">
        <f>SUMIFS(СВЦЭМ!$E$34:$E$777,СВЦЭМ!$A$34:$A$777,$A172,СВЦЭМ!$B$34:$B$777,C$155)+'СЕТ СН'!$F$12-'СЕТ СН'!$F$23</f>
        <v>-578.75</v>
      </c>
      <c r="D172" s="37">
        <f>SUMIFS(СВЦЭМ!$E$34:$E$777,СВЦЭМ!$A$34:$A$777,$A172,СВЦЭМ!$B$34:$B$777,D$155)+'СЕТ СН'!$F$12-'СЕТ СН'!$F$23</f>
        <v>-578.75</v>
      </c>
      <c r="E172" s="37">
        <f>SUMIFS(СВЦЭМ!$E$34:$E$777,СВЦЭМ!$A$34:$A$777,$A172,СВЦЭМ!$B$34:$B$777,E$155)+'СЕТ СН'!$F$12-'СЕТ СН'!$F$23</f>
        <v>-578.75</v>
      </c>
      <c r="F172" s="37">
        <f>SUMIFS(СВЦЭМ!$E$34:$E$777,СВЦЭМ!$A$34:$A$777,$A172,СВЦЭМ!$B$34:$B$777,F$155)+'СЕТ СН'!$F$12-'СЕТ СН'!$F$23</f>
        <v>-578.75</v>
      </c>
      <c r="G172" s="37">
        <f>SUMIFS(СВЦЭМ!$E$34:$E$777,СВЦЭМ!$A$34:$A$777,$A172,СВЦЭМ!$B$34:$B$777,G$155)+'СЕТ СН'!$F$12-'СЕТ СН'!$F$23</f>
        <v>-578.75</v>
      </c>
      <c r="H172" s="37">
        <f>SUMIFS(СВЦЭМ!$E$34:$E$777,СВЦЭМ!$A$34:$A$777,$A172,СВЦЭМ!$B$34:$B$777,H$155)+'СЕТ СН'!$F$12-'СЕТ СН'!$F$23</f>
        <v>-578.75</v>
      </c>
      <c r="I172" s="37">
        <f>SUMIFS(СВЦЭМ!$E$34:$E$777,СВЦЭМ!$A$34:$A$777,$A172,СВЦЭМ!$B$34:$B$777,I$155)+'СЕТ СН'!$F$12-'СЕТ СН'!$F$23</f>
        <v>-578.75</v>
      </c>
      <c r="J172" s="37">
        <f>SUMIFS(СВЦЭМ!$E$34:$E$777,СВЦЭМ!$A$34:$A$777,$A172,СВЦЭМ!$B$34:$B$777,J$155)+'СЕТ СН'!$F$12-'СЕТ СН'!$F$23</f>
        <v>-578.75</v>
      </c>
      <c r="K172" s="37">
        <f>SUMIFS(СВЦЭМ!$E$34:$E$777,СВЦЭМ!$A$34:$A$777,$A172,СВЦЭМ!$B$34:$B$777,K$155)+'СЕТ СН'!$F$12-'СЕТ СН'!$F$23</f>
        <v>-578.75</v>
      </c>
      <c r="L172" s="37">
        <f>SUMIFS(СВЦЭМ!$E$34:$E$777,СВЦЭМ!$A$34:$A$777,$A172,СВЦЭМ!$B$34:$B$777,L$155)+'СЕТ СН'!$F$12-'СЕТ СН'!$F$23</f>
        <v>-578.75</v>
      </c>
      <c r="M172" s="37">
        <f>SUMIFS(СВЦЭМ!$E$34:$E$777,СВЦЭМ!$A$34:$A$777,$A172,СВЦЭМ!$B$34:$B$777,M$155)+'СЕТ СН'!$F$12-'СЕТ СН'!$F$23</f>
        <v>-578.75</v>
      </c>
      <c r="N172" s="37">
        <f>SUMIFS(СВЦЭМ!$E$34:$E$777,СВЦЭМ!$A$34:$A$777,$A172,СВЦЭМ!$B$34:$B$777,N$155)+'СЕТ СН'!$F$12-'СЕТ СН'!$F$23</f>
        <v>-578.75</v>
      </c>
      <c r="O172" s="37">
        <f>SUMIFS(СВЦЭМ!$E$34:$E$777,СВЦЭМ!$A$34:$A$777,$A172,СВЦЭМ!$B$34:$B$777,O$155)+'СЕТ СН'!$F$12-'СЕТ СН'!$F$23</f>
        <v>-578.75</v>
      </c>
      <c r="P172" s="37">
        <f>SUMIFS(СВЦЭМ!$E$34:$E$777,СВЦЭМ!$A$34:$A$777,$A172,СВЦЭМ!$B$34:$B$777,P$155)+'СЕТ СН'!$F$12-'СЕТ СН'!$F$23</f>
        <v>-578.75</v>
      </c>
      <c r="Q172" s="37">
        <f>SUMIFS(СВЦЭМ!$E$34:$E$777,СВЦЭМ!$A$34:$A$777,$A172,СВЦЭМ!$B$34:$B$777,Q$155)+'СЕТ СН'!$F$12-'СЕТ СН'!$F$23</f>
        <v>-578.75</v>
      </c>
      <c r="R172" s="37">
        <f>SUMIFS(СВЦЭМ!$E$34:$E$777,СВЦЭМ!$A$34:$A$777,$A172,СВЦЭМ!$B$34:$B$777,R$155)+'СЕТ СН'!$F$12-'СЕТ СН'!$F$23</f>
        <v>-578.75</v>
      </c>
      <c r="S172" s="37">
        <f>SUMIFS(СВЦЭМ!$E$34:$E$777,СВЦЭМ!$A$34:$A$777,$A172,СВЦЭМ!$B$34:$B$777,S$155)+'СЕТ СН'!$F$12-'СЕТ СН'!$F$23</f>
        <v>-578.75</v>
      </c>
      <c r="T172" s="37">
        <f>SUMIFS(СВЦЭМ!$E$34:$E$777,СВЦЭМ!$A$34:$A$777,$A172,СВЦЭМ!$B$34:$B$777,T$155)+'СЕТ СН'!$F$12-'СЕТ СН'!$F$23</f>
        <v>-578.75</v>
      </c>
      <c r="U172" s="37">
        <f>SUMIFS(СВЦЭМ!$E$34:$E$777,СВЦЭМ!$A$34:$A$777,$A172,СВЦЭМ!$B$34:$B$777,U$155)+'СЕТ СН'!$F$12-'СЕТ СН'!$F$23</f>
        <v>-578.75</v>
      </c>
      <c r="V172" s="37">
        <f>SUMIFS(СВЦЭМ!$E$34:$E$777,СВЦЭМ!$A$34:$A$777,$A172,СВЦЭМ!$B$34:$B$777,V$155)+'СЕТ СН'!$F$12-'СЕТ СН'!$F$23</f>
        <v>-578.75</v>
      </c>
      <c r="W172" s="37">
        <f>SUMIFS(СВЦЭМ!$E$34:$E$777,СВЦЭМ!$A$34:$A$777,$A172,СВЦЭМ!$B$34:$B$777,W$155)+'СЕТ СН'!$F$12-'СЕТ СН'!$F$23</f>
        <v>-578.75</v>
      </c>
      <c r="X172" s="37">
        <f>SUMIFS(СВЦЭМ!$E$34:$E$777,СВЦЭМ!$A$34:$A$777,$A172,СВЦЭМ!$B$34:$B$777,X$155)+'СЕТ СН'!$F$12-'СЕТ СН'!$F$23</f>
        <v>-578.75</v>
      </c>
      <c r="Y172" s="37">
        <f>SUMIFS(СВЦЭМ!$E$34:$E$777,СВЦЭМ!$A$34:$A$777,$A172,СВЦЭМ!$B$34:$B$777,Y$155)+'СЕТ СН'!$F$12-'СЕТ СН'!$F$23</f>
        <v>-578.75</v>
      </c>
    </row>
    <row r="173" spans="1:25" ht="15.75" x14ac:dyDescent="0.2">
      <c r="A173" s="36">
        <f t="shared" si="4"/>
        <v>43026</v>
      </c>
      <c r="B173" s="37">
        <f>SUMIFS(СВЦЭМ!$E$34:$E$777,СВЦЭМ!$A$34:$A$777,$A173,СВЦЭМ!$B$34:$B$777,B$155)+'СЕТ СН'!$F$12-'СЕТ СН'!$F$23</f>
        <v>-578.75</v>
      </c>
      <c r="C173" s="37">
        <f>SUMIFS(СВЦЭМ!$E$34:$E$777,СВЦЭМ!$A$34:$A$777,$A173,СВЦЭМ!$B$34:$B$777,C$155)+'СЕТ СН'!$F$12-'СЕТ СН'!$F$23</f>
        <v>-578.75</v>
      </c>
      <c r="D173" s="37">
        <f>SUMIFS(СВЦЭМ!$E$34:$E$777,СВЦЭМ!$A$34:$A$777,$A173,СВЦЭМ!$B$34:$B$777,D$155)+'СЕТ СН'!$F$12-'СЕТ СН'!$F$23</f>
        <v>-578.75</v>
      </c>
      <c r="E173" s="37">
        <f>SUMIFS(СВЦЭМ!$E$34:$E$777,СВЦЭМ!$A$34:$A$777,$A173,СВЦЭМ!$B$34:$B$777,E$155)+'СЕТ СН'!$F$12-'СЕТ СН'!$F$23</f>
        <v>-578.75</v>
      </c>
      <c r="F173" s="37">
        <f>SUMIFS(СВЦЭМ!$E$34:$E$777,СВЦЭМ!$A$34:$A$777,$A173,СВЦЭМ!$B$34:$B$777,F$155)+'СЕТ СН'!$F$12-'СЕТ СН'!$F$23</f>
        <v>-578.75</v>
      </c>
      <c r="G173" s="37">
        <f>SUMIFS(СВЦЭМ!$E$34:$E$777,СВЦЭМ!$A$34:$A$777,$A173,СВЦЭМ!$B$34:$B$777,G$155)+'СЕТ СН'!$F$12-'СЕТ СН'!$F$23</f>
        <v>-578.75</v>
      </c>
      <c r="H173" s="37">
        <f>SUMIFS(СВЦЭМ!$E$34:$E$777,СВЦЭМ!$A$34:$A$777,$A173,СВЦЭМ!$B$34:$B$777,H$155)+'СЕТ СН'!$F$12-'СЕТ СН'!$F$23</f>
        <v>-578.75</v>
      </c>
      <c r="I173" s="37">
        <f>SUMIFS(СВЦЭМ!$E$34:$E$777,СВЦЭМ!$A$34:$A$777,$A173,СВЦЭМ!$B$34:$B$777,I$155)+'СЕТ СН'!$F$12-'СЕТ СН'!$F$23</f>
        <v>-578.75</v>
      </c>
      <c r="J173" s="37">
        <f>SUMIFS(СВЦЭМ!$E$34:$E$777,СВЦЭМ!$A$34:$A$777,$A173,СВЦЭМ!$B$34:$B$777,J$155)+'СЕТ СН'!$F$12-'СЕТ СН'!$F$23</f>
        <v>-578.75</v>
      </c>
      <c r="K173" s="37">
        <f>SUMIFS(СВЦЭМ!$E$34:$E$777,СВЦЭМ!$A$34:$A$777,$A173,СВЦЭМ!$B$34:$B$777,K$155)+'СЕТ СН'!$F$12-'СЕТ СН'!$F$23</f>
        <v>-578.75</v>
      </c>
      <c r="L173" s="37">
        <f>SUMIFS(СВЦЭМ!$E$34:$E$777,СВЦЭМ!$A$34:$A$777,$A173,СВЦЭМ!$B$34:$B$777,L$155)+'СЕТ СН'!$F$12-'СЕТ СН'!$F$23</f>
        <v>-578.75</v>
      </c>
      <c r="M173" s="37">
        <f>SUMIFS(СВЦЭМ!$E$34:$E$777,СВЦЭМ!$A$34:$A$777,$A173,СВЦЭМ!$B$34:$B$777,M$155)+'СЕТ СН'!$F$12-'СЕТ СН'!$F$23</f>
        <v>-578.75</v>
      </c>
      <c r="N173" s="37">
        <f>SUMIFS(СВЦЭМ!$E$34:$E$777,СВЦЭМ!$A$34:$A$777,$A173,СВЦЭМ!$B$34:$B$777,N$155)+'СЕТ СН'!$F$12-'СЕТ СН'!$F$23</f>
        <v>-578.75</v>
      </c>
      <c r="O173" s="37">
        <f>SUMIFS(СВЦЭМ!$E$34:$E$777,СВЦЭМ!$A$34:$A$777,$A173,СВЦЭМ!$B$34:$B$777,O$155)+'СЕТ СН'!$F$12-'СЕТ СН'!$F$23</f>
        <v>-578.75</v>
      </c>
      <c r="P173" s="37">
        <f>SUMIFS(СВЦЭМ!$E$34:$E$777,СВЦЭМ!$A$34:$A$777,$A173,СВЦЭМ!$B$34:$B$777,P$155)+'СЕТ СН'!$F$12-'СЕТ СН'!$F$23</f>
        <v>-578.75</v>
      </c>
      <c r="Q173" s="37">
        <f>SUMIFS(СВЦЭМ!$E$34:$E$777,СВЦЭМ!$A$34:$A$777,$A173,СВЦЭМ!$B$34:$B$777,Q$155)+'СЕТ СН'!$F$12-'СЕТ СН'!$F$23</f>
        <v>-578.75</v>
      </c>
      <c r="R173" s="37">
        <f>SUMIFS(СВЦЭМ!$E$34:$E$777,СВЦЭМ!$A$34:$A$777,$A173,СВЦЭМ!$B$34:$B$777,R$155)+'СЕТ СН'!$F$12-'СЕТ СН'!$F$23</f>
        <v>-578.75</v>
      </c>
      <c r="S173" s="37">
        <f>SUMIFS(СВЦЭМ!$E$34:$E$777,СВЦЭМ!$A$34:$A$777,$A173,СВЦЭМ!$B$34:$B$777,S$155)+'СЕТ СН'!$F$12-'СЕТ СН'!$F$23</f>
        <v>-578.75</v>
      </c>
      <c r="T173" s="37">
        <f>SUMIFS(СВЦЭМ!$E$34:$E$777,СВЦЭМ!$A$34:$A$777,$A173,СВЦЭМ!$B$34:$B$777,T$155)+'СЕТ СН'!$F$12-'СЕТ СН'!$F$23</f>
        <v>-578.75</v>
      </c>
      <c r="U173" s="37">
        <f>SUMIFS(СВЦЭМ!$E$34:$E$777,СВЦЭМ!$A$34:$A$777,$A173,СВЦЭМ!$B$34:$B$777,U$155)+'СЕТ СН'!$F$12-'СЕТ СН'!$F$23</f>
        <v>-578.75</v>
      </c>
      <c r="V173" s="37">
        <f>SUMIFS(СВЦЭМ!$E$34:$E$777,СВЦЭМ!$A$34:$A$777,$A173,СВЦЭМ!$B$34:$B$777,V$155)+'СЕТ СН'!$F$12-'СЕТ СН'!$F$23</f>
        <v>-578.75</v>
      </c>
      <c r="W173" s="37">
        <f>SUMIFS(СВЦЭМ!$E$34:$E$777,СВЦЭМ!$A$34:$A$777,$A173,СВЦЭМ!$B$34:$B$777,W$155)+'СЕТ СН'!$F$12-'СЕТ СН'!$F$23</f>
        <v>-578.75</v>
      </c>
      <c r="X173" s="37">
        <f>SUMIFS(СВЦЭМ!$E$34:$E$777,СВЦЭМ!$A$34:$A$777,$A173,СВЦЭМ!$B$34:$B$777,X$155)+'СЕТ СН'!$F$12-'СЕТ СН'!$F$23</f>
        <v>-578.75</v>
      </c>
      <c r="Y173" s="37">
        <f>SUMIFS(СВЦЭМ!$E$34:$E$777,СВЦЭМ!$A$34:$A$777,$A173,СВЦЭМ!$B$34:$B$777,Y$155)+'СЕТ СН'!$F$12-'СЕТ СН'!$F$23</f>
        <v>-578.75</v>
      </c>
    </row>
    <row r="174" spans="1:25" ht="15.75" x14ac:dyDescent="0.2">
      <c r="A174" s="36">
        <f t="shared" si="4"/>
        <v>43027</v>
      </c>
      <c r="B174" s="37">
        <f>SUMIFS(СВЦЭМ!$E$34:$E$777,СВЦЭМ!$A$34:$A$777,$A174,СВЦЭМ!$B$34:$B$777,B$155)+'СЕТ СН'!$F$12-'СЕТ СН'!$F$23</f>
        <v>-578.75</v>
      </c>
      <c r="C174" s="37">
        <f>SUMIFS(СВЦЭМ!$E$34:$E$777,СВЦЭМ!$A$34:$A$777,$A174,СВЦЭМ!$B$34:$B$777,C$155)+'СЕТ СН'!$F$12-'СЕТ СН'!$F$23</f>
        <v>-578.75</v>
      </c>
      <c r="D174" s="37">
        <f>SUMIFS(СВЦЭМ!$E$34:$E$777,СВЦЭМ!$A$34:$A$777,$A174,СВЦЭМ!$B$34:$B$777,D$155)+'СЕТ СН'!$F$12-'СЕТ СН'!$F$23</f>
        <v>-578.75</v>
      </c>
      <c r="E174" s="37">
        <f>SUMIFS(СВЦЭМ!$E$34:$E$777,СВЦЭМ!$A$34:$A$777,$A174,СВЦЭМ!$B$34:$B$777,E$155)+'СЕТ СН'!$F$12-'СЕТ СН'!$F$23</f>
        <v>-578.75</v>
      </c>
      <c r="F174" s="37">
        <f>SUMIFS(СВЦЭМ!$E$34:$E$777,СВЦЭМ!$A$34:$A$777,$A174,СВЦЭМ!$B$34:$B$777,F$155)+'СЕТ СН'!$F$12-'СЕТ СН'!$F$23</f>
        <v>-578.75</v>
      </c>
      <c r="G174" s="37">
        <f>SUMIFS(СВЦЭМ!$E$34:$E$777,СВЦЭМ!$A$34:$A$777,$A174,СВЦЭМ!$B$34:$B$777,G$155)+'СЕТ СН'!$F$12-'СЕТ СН'!$F$23</f>
        <v>-578.75</v>
      </c>
      <c r="H174" s="37">
        <f>SUMIFS(СВЦЭМ!$E$34:$E$777,СВЦЭМ!$A$34:$A$777,$A174,СВЦЭМ!$B$34:$B$777,H$155)+'СЕТ СН'!$F$12-'СЕТ СН'!$F$23</f>
        <v>-578.75</v>
      </c>
      <c r="I174" s="37">
        <f>SUMIFS(СВЦЭМ!$E$34:$E$777,СВЦЭМ!$A$34:$A$777,$A174,СВЦЭМ!$B$34:$B$777,I$155)+'СЕТ СН'!$F$12-'СЕТ СН'!$F$23</f>
        <v>-578.75</v>
      </c>
      <c r="J174" s="37">
        <f>SUMIFS(СВЦЭМ!$E$34:$E$777,СВЦЭМ!$A$34:$A$777,$A174,СВЦЭМ!$B$34:$B$777,J$155)+'СЕТ СН'!$F$12-'СЕТ СН'!$F$23</f>
        <v>-578.75</v>
      </c>
      <c r="K174" s="37">
        <f>SUMIFS(СВЦЭМ!$E$34:$E$777,СВЦЭМ!$A$34:$A$777,$A174,СВЦЭМ!$B$34:$B$777,K$155)+'СЕТ СН'!$F$12-'СЕТ СН'!$F$23</f>
        <v>-578.75</v>
      </c>
      <c r="L174" s="37">
        <f>SUMIFS(СВЦЭМ!$E$34:$E$777,СВЦЭМ!$A$34:$A$777,$A174,СВЦЭМ!$B$34:$B$777,L$155)+'СЕТ СН'!$F$12-'СЕТ СН'!$F$23</f>
        <v>-578.75</v>
      </c>
      <c r="M174" s="37">
        <f>SUMIFS(СВЦЭМ!$E$34:$E$777,СВЦЭМ!$A$34:$A$777,$A174,СВЦЭМ!$B$34:$B$777,M$155)+'СЕТ СН'!$F$12-'СЕТ СН'!$F$23</f>
        <v>-578.75</v>
      </c>
      <c r="N174" s="37">
        <f>SUMIFS(СВЦЭМ!$E$34:$E$777,СВЦЭМ!$A$34:$A$777,$A174,СВЦЭМ!$B$34:$B$777,N$155)+'СЕТ СН'!$F$12-'СЕТ СН'!$F$23</f>
        <v>-578.75</v>
      </c>
      <c r="O174" s="37">
        <f>SUMIFS(СВЦЭМ!$E$34:$E$777,СВЦЭМ!$A$34:$A$777,$A174,СВЦЭМ!$B$34:$B$777,O$155)+'СЕТ СН'!$F$12-'СЕТ СН'!$F$23</f>
        <v>-578.75</v>
      </c>
      <c r="P174" s="37">
        <f>SUMIFS(СВЦЭМ!$E$34:$E$777,СВЦЭМ!$A$34:$A$777,$A174,СВЦЭМ!$B$34:$B$777,P$155)+'СЕТ СН'!$F$12-'СЕТ СН'!$F$23</f>
        <v>-578.75</v>
      </c>
      <c r="Q174" s="37">
        <f>SUMIFS(СВЦЭМ!$E$34:$E$777,СВЦЭМ!$A$34:$A$777,$A174,СВЦЭМ!$B$34:$B$777,Q$155)+'СЕТ СН'!$F$12-'СЕТ СН'!$F$23</f>
        <v>-578.75</v>
      </c>
      <c r="R174" s="37">
        <f>SUMIFS(СВЦЭМ!$E$34:$E$777,СВЦЭМ!$A$34:$A$777,$A174,СВЦЭМ!$B$34:$B$777,R$155)+'СЕТ СН'!$F$12-'СЕТ СН'!$F$23</f>
        <v>-578.75</v>
      </c>
      <c r="S174" s="37">
        <f>SUMIFS(СВЦЭМ!$E$34:$E$777,СВЦЭМ!$A$34:$A$777,$A174,СВЦЭМ!$B$34:$B$777,S$155)+'СЕТ СН'!$F$12-'СЕТ СН'!$F$23</f>
        <v>-578.75</v>
      </c>
      <c r="T174" s="37">
        <f>SUMIFS(СВЦЭМ!$E$34:$E$777,СВЦЭМ!$A$34:$A$777,$A174,СВЦЭМ!$B$34:$B$777,T$155)+'СЕТ СН'!$F$12-'СЕТ СН'!$F$23</f>
        <v>-578.75</v>
      </c>
      <c r="U174" s="37">
        <f>SUMIFS(СВЦЭМ!$E$34:$E$777,СВЦЭМ!$A$34:$A$777,$A174,СВЦЭМ!$B$34:$B$777,U$155)+'СЕТ СН'!$F$12-'СЕТ СН'!$F$23</f>
        <v>-578.75</v>
      </c>
      <c r="V174" s="37">
        <f>SUMIFS(СВЦЭМ!$E$34:$E$777,СВЦЭМ!$A$34:$A$777,$A174,СВЦЭМ!$B$34:$B$777,V$155)+'СЕТ СН'!$F$12-'СЕТ СН'!$F$23</f>
        <v>-578.75</v>
      </c>
      <c r="W174" s="37">
        <f>SUMIFS(СВЦЭМ!$E$34:$E$777,СВЦЭМ!$A$34:$A$777,$A174,СВЦЭМ!$B$34:$B$777,W$155)+'СЕТ СН'!$F$12-'СЕТ СН'!$F$23</f>
        <v>-578.75</v>
      </c>
      <c r="X174" s="37">
        <f>SUMIFS(СВЦЭМ!$E$34:$E$777,СВЦЭМ!$A$34:$A$777,$A174,СВЦЭМ!$B$34:$B$777,X$155)+'СЕТ СН'!$F$12-'СЕТ СН'!$F$23</f>
        <v>-578.75</v>
      </c>
      <c r="Y174" s="37">
        <f>SUMIFS(СВЦЭМ!$E$34:$E$777,СВЦЭМ!$A$34:$A$777,$A174,СВЦЭМ!$B$34:$B$777,Y$155)+'СЕТ СН'!$F$12-'СЕТ СН'!$F$23</f>
        <v>-578.75</v>
      </c>
    </row>
    <row r="175" spans="1:25" ht="15.75" x14ac:dyDescent="0.2">
      <c r="A175" s="36">
        <f t="shared" si="4"/>
        <v>43028</v>
      </c>
      <c r="B175" s="37">
        <f>SUMIFS(СВЦЭМ!$E$34:$E$777,СВЦЭМ!$A$34:$A$777,$A175,СВЦЭМ!$B$34:$B$777,B$155)+'СЕТ СН'!$F$12-'СЕТ СН'!$F$23</f>
        <v>-578.75</v>
      </c>
      <c r="C175" s="37">
        <f>SUMIFS(СВЦЭМ!$E$34:$E$777,СВЦЭМ!$A$34:$A$777,$A175,СВЦЭМ!$B$34:$B$777,C$155)+'СЕТ СН'!$F$12-'СЕТ СН'!$F$23</f>
        <v>-578.75</v>
      </c>
      <c r="D175" s="37">
        <f>SUMIFS(СВЦЭМ!$E$34:$E$777,СВЦЭМ!$A$34:$A$777,$A175,СВЦЭМ!$B$34:$B$777,D$155)+'СЕТ СН'!$F$12-'СЕТ СН'!$F$23</f>
        <v>-578.75</v>
      </c>
      <c r="E175" s="37">
        <f>SUMIFS(СВЦЭМ!$E$34:$E$777,СВЦЭМ!$A$34:$A$777,$A175,СВЦЭМ!$B$34:$B$777,E$155)+'СЕТ СН'!$F$12-'СЕТ СН'!$F$23</f>
        <v>-578.75</v>
      </c>
      <c r="F175" s="37">
        <f>SUMIFS(СВЦЭМ!$E$34:$E$777,СВЦЭМ!$A$34:$A$777,$A175,СВЦЭМ!$B$34:$B$777,F$155)+'СЕТ СН'!$F$12-'СЕТ СН'!$F$23</f>
        <v>-578.75</v>
      </c>
      <c r="G175" s="37">
        <f>SUMIFS(СВЦЭМ!$E$34:$E$777,СВЦЭМ!$A$34:$A$777,$A175,СВЦЭМ!$B$34:$B$777,G$155)+'СЕТ СН'!$F$12-'СЕТ СН'!$F$23</f>
        <v>-578.75</v>
      </c>
      <c r="H175" s="37">
        <f>SUMIFS(СВЦЭМ!$E$34:$E$777,СВЦЭМ!$A$34:$A$777,$A175,СВЦЭМ!$B$34:$B$777,H$155)+'СЕТ СН'!$F$12-'СЕТ СН'!$F$23</f>
        <v>-578.75</v>
      </c>
      <c r="I175" s="37">
        <f>SUMIFS(СВЦЭМ!$E$34:$E$777,СВЦЭМ!$A$34:$A$777,$A175,СВЦЭМ!$B$34:$B$777,I$155)+'СЕТ СН'!$F$12-'СЕТ СН'!$F$23</f>
        <v>-578.75</v>
      </c>
      <c r="J175" s="37">
        <f>SUMIFS(СВЦЭМ!$E$34:$E$777,СВЦЭМ!$A$34:$A$777,$A175,СВЦЭМ!$B$34:$B$777,J$155)+'СЕТ СН'!$F$12-'СЕТ СН'!$F$23</f>
        <v>-578.75</v>
      </c>
      <c r="K175" s="37">
        <f>SUMIFS(СВЦЭМ!$E$34:$E$777,СВЦЭМ!$A$34:$A$777,$A175,СВЦЭМ!$B$34:$B$777,K$155)+'СЕТ СН'!$F$12-'СЕТ СН'!$F$23</f>
        <v>-578.75</v>
      </c>
      <c r="L175" s="37">
        <f>SUMIFS(СВЦЭМ!$E$34:$E$777,СВЦЭМ!$A$34:$A$777,$A175,СВЦЭМ!$B$34:$B$777,L$155)+'СЕТ СН'!$F$12-'СЕТ СН'!$F$23</f>
        <v>-578.75</v>
      </c>
      <c r="M175" s="37">
        <f>SUMIFS(СВЦЭМ!$E$34:$E$777,СВЦЭМ!$A$34:$A$777,$A175,СВЦЭМ!$B$34:$B$777,M$155)+'СЕТ СН'!$F$12-'СЕТ СН'!$F$23</f>
        <v>-578.75</v>
      </c>
      <c r="N175" s="37">
        <f>SUMIFS(СВЦЭМ!$E$34:$E$777,СВЦЭМ!$A$34:$A$777,$A175,СВЦЭМ!$B$34:$B$777,N$155)+'СЕТ СН'!$F$12-'СЕТ СН'!$F$23</f>
        <v>-578.75</v>
      </c>
      <c r="O175" s="37">
        <f>SUMIFS(СВЦЭМ!$E$34:$E$777,СВЦЭМ!$A$34:$A$777,$A175,СВЦЭМ!$B$34:$B$777,O$155)+'СЕТ СН'!$F$12-'СЕТ СН'!$F$23</f>
        <v>-578.75</v>
      </c>
      <c r="P175" s="37">
        <f>SUMIFS(СВЦЭМ!$E$34:$E$777,СВЦЭМ!$A$34:$A$777,$A175,СВЦЭМ!$B$34:$B$777,P$155)+'СЕТ СН'!$F$12-'СЕТ СН'!$F$23</f>
        <v>-578.75</v>
      </c>
      <c r="Q175" s="37">
        <f>SUMIFS(СВЦЭМ!$E$34:$E$777,СВЦЭМ!$A$34:$A$777,$A175,СВЦЭМ!$B$34:$B$777,Q$155)+'СЕТ СН'!$F$12-'СЕТ СН'!$F$23</f>
        <v>-578.75</v>
      </c>
      <c r="R175" s="37">
        <f>SUMIFS(СВЦЭМ!$E$34:$E$777,СВЦЭМ!$A$34:$A$777,$A175,СВЦЭМ!$B$34:$B$777,R$155)+'СЕТ СН'!$F$12-'СЕТ СН'!$F$23</f>
        <v>-578.75</v>
      </c>
      <c r="S175" s="37">
        <f>SUMIFS(СВЦЭМ!$E$34:$E$777,СВЦЭМ!$A$34:$A$777,$A175,СВЦЭМ!$B$34:$B$777,S$155)+'СЕТ СН'!$F$12-'СЕТ СН'!$F$23</f>
        <v>-578.75</v>
      </c>
      <c r="T175" s="37">
        <f>SUMIFS(СВЦЭМ!$E$34:$E$777,СВЦЭМ!$A$34:$A$777,$A175,СВЦЭМ!$B$34:$B$777,T$155)+'СЕТ СН'!$F$12-'СЕТ СН'!$F$23</f>
        <v>-578.75</v>
      </c>
      <c r="U175" s="37">
        <f>SUMIFS(СВЦЭМ!$E$34:$E$777,СВЦЭМ!$A$34:$A$777,$A175,СВЦЭМ!$B$34:$B$777,U$155)+'СЕТ СН'!$F$12-'СЕТ СН'!$F$23</f>
        <v>-578.75</v>
      </c>
      <c r="V175" s="37">
        <f>SUMIFS(СВЦЭМ!$E$34:$E$777,СВЦЭМ!$A$34:$A$777,$A175,СВЦЭМ!$B$34:$B$777,V$155)+'СЕТ СН'!$F$12-'СЕТ СН'!$F$23</f>
        <v>-578.75</v>
      </c>
      <c r="W175" s="37">
        <f>SUMIFS(СВЦЭМ!$E$34:$E$777,СВЦЭМ!$A$34:$A$777,$A175,СВЦЭМ!$B$34:$B$777,W$155)+'СЕТ СН'!$F$12-'СЕТ СН'!$F$23</f>
        <v>-578.75</v>
      </c>
      <c r="X175" s="37">
        <f>SUMIFS(СВЦЭМ!$E$34:$E$777,СВЦЭМ!$A$34:$A$777,$A175,СВЦЭМ!$B$34:$B$777,X$155)+'СЕТ СН'!$F$12-'СЕТ СН'!$F$23</f>
        <v>-578.75</v>
      </c>
      <c r="Y175" s="37">
        <f>SUMIFS(СВЦЭМ!$E$34:$E$777,СВЦЭМ!$A$34:$A$777,$A175,СВЦЭМ!$B$34:$B$777,Y$155)+'СЕТ СН'!$F$12-'СЕТ СН'!$F$23</f>
        <v>-578.75</v>
      </c>
    </row>
    <row r="176" spans="1:25" ht="15.75" x14ac:dyDescent="0.2">
      <c r="A176" s="36">
        <f t="shared" si="4"/>
        <v>43029</v>
      </c>
      <c r="B176" s="37">
        <f>SUMIFS(СВЦЭМ!$E$34:$E$777,СВЦЭМ!$A$34:$A$777,$A176,СВЦЭМ!$B$34:$B$777,B$155)+'СЕТ СН'!$F$12-'СЕТ СН'!$F$23</f>
        <v>-578.75</v>
      </c>
      <c r="C176" s="37">
        <f>SUMIFS(СВЦЭМ!$E$34:$E$777,СВЦЭМ!$A$34:$A$777,$A176,СВЦЭМ!$B$34:$B$777,C$155)+'СЕТ СН'!$F$12-'СЕТ СН'!$F$23</f>
        <v>-578.75</v>
      </c>
      <c r="D176" s="37">
        <f>SUMIFS(СВЦЭМ!$E$34:$E$777,СВЦЭМ!$A$34:$A$777,$A176,СВЦЭМ!$B$34:$B$777,D$155)+'СЕТ СН'!$F$12-'СЕТ СН'!$F$23</f>
        <v>-578.75</v>
      </c>
      <c r="E176" s="37">
        <f>SUMIFS(СВЦЭМ!$E$34:$E$777,СВЦЭМ!$A$34:$A$777,$A176,СВЦЭМ!$B$34:$B$777,E$155)+'СЕТ СН'!$F$12-'СЕТ СН'!$F$23</f>
        <v>-578.75</v>
      </c>
      <c r="F176" s="37">
        <f>SUMIFS(СВЦЭМ!$E$34:$E$777,СВЦЭМ!$A$34:$A$777,$A176,СВЦЭМ!$B$34:$B$777,F$155)+'СЕТ СН'!$F$12-'СЕТ СН'!$F$23</f>
        <v>-578.75</v>
      </c>
      <c r="G176" s="37">
        <f>SUMIFS(СВЦЭМ!$E$34:$E$777,СВЦЭМ!$A$34:$A$777,$A176,СВЦЭМ!$B$34:$B$777,G$155)+'СЕТ СН'!$F$12-'СЕТ СН'!$F$23</f>
        <v>-578.75</v>
      </c>
      <c r="H176" s="37">
        <f>SUMIFS(СВЦЭМ!$E$34:$E$777,СВЦЭМ!$A$34:$A$777,$A176,СВЦЭМ!$B$34:$B$777,H$155)+'СЕТ СН'!$F$12-'СЕТ СН'!$F$23</f>
        <v>-578.75</v>
      </c>
      <c r="I176" s="37">
        <f>SUMIFS(СВЦЭМ!$E$34:$E$777,СВЦЭМ!$A$34:$A$777,$A176,СВЦЭМ!$B$34:$B$777,I$155)+'СЕТ СН'!$F$12-'СЕТ СН'!$F$23</f>
        <v>-578.75</v>
      </c>
      <c r="J176" s="37">
        <f>SUMIFS(СВЦЭМ!$E$34:$E$777,СВЦЭМ!$A$34:$A$777,$A176,СВЦЭМ!$B$34:$B$777,J$155)+'СЕТ СН'!$F$12-'СЕТ СН'!$F$23</f>
        <v>-578.75</v>
      </c>
      <c r="K176" s="37">
        <f>SUMIFS(СВЦЭМ!$E$34:$E$777,СВЦЭМ!$A$34:$A$777,$A176,СВЦЭМ!$B$34:$B$777,K$155)+'СЕТ СН'!$F$12-'СЕТ СН'!$F$23</f>
        <v>-578.75</v>
      </c>
      <c r="L176" s="37">
        <f>SUMIFS(СВЦЭМ!$E$34:$E$777,СВЦЭМ!$A$34:$A$777,$A176,СВЦЭМ!$B$34:$B$777,L$155)+'СЕТ СН'!$F$12-'СЕТ СН'!$F$23</f>
        <v>-578.75</v>
      </c>
      <c r="M176" s="37">
        <f>SUMIFS(СВЦЭМ!$E$34:$E$777,СВЦЭМ!$A$34:$A$777,$A176,СВЦЭМ!$B$34:$B$777,M$155)+'СЕТ СН'!$F$12-'СЕТ СН'!$F$23</f>
        <v>-578.75</v>
      </c>
      <c r="N176" s="37">
        <f>SUMIFS(СВЦЭМ!$E$34:$E$777,СВЦЭМ!$A$34:$A$777,$A176,СВЦЭМ!$B$34:$B$777,N$155)+'СЕТ СН'!$F$12-'СЕТ СН'!$F$23</f>
        <v>-578.75</v>
      </c>
      <c r="O176" s="37">
        <f>SUMIFS(СВЦЭМ!$E$34:$E$777,СВЦЭМ!$A$34:$A$777,$A176,СВЦЭМ!$B$34:$B$777,O$155)+'СЕТ СН'!$F$12-'СЕТ СН'!$F$23</f>
        <v>-578.75</v>
      </c>
      <c r="P176" s="37">
        <f>SUMIFS(СВЦЭМ!$E$34:$E$777,СВЦЭМ!$A$34:$A$777,$A176,СВЦЭМ!$B$34:$B$777,P$155)+'СЕТ СН'!$F$12-'СЕТ СН'!$F$23</f>
        <v>-578.75</v>
      </c>
      <c r="Q176" s="37">
        <f>SUMIFS(СВЦЭМ!$E$34:$E$777,СВЦЭМ!$A$34:$A$777,$A176,СВЦЭМ!$B$34:$B$777,Q$155)+'СЕТ СН'!$F$12-'СЕТ СН'!$F$23</f>
        <v>-578.75</v>
      </c>
      <c r="R176" s="37">
        <f>SUMIFS(СВЦЭМ!$E$34:$E$777,СВЦЭМ!$A$34:$A$777,$A176,СВЦЭМ!$B$34:$B$777,R$155)+'СЕТ СН'!$F$12-'СЕТ СН'!$F$23</f>
        <v>-578.75</v>
      </c>
      <c r="S176" s="37">
        <f>SUMIFS(СВЦЭМ!$E$34:$E$777,СВЦЭМ!$A$34:$A$777,$A176,СВЦЭМ!$B$34:$B$777,S$155)+'СЕТ СН'!$F$12-'СЕТ СН'!$F$23</f>
        <v>-578.75</v>
      </c>
      <c r="T176" s="37">
        <f>SUMIFS(СВЦЭМ!$E$34:$E$777,СВЦЭМ!$A$34:$A$777,$A176,СВЦЭМ!$B$34:$B$777,T$155)+'СЕТ СН'!$F$12-'СЕТ СН'!$F$23</f>
        <v>-578.75</v>
      </c>
      <c r="U176" s="37">
        <f>SUMIFS(СВЦЭМ!$E$34:$E$777,СВЦЭМ!$A$34:$A$777,$A176,СВЦЭМ!$B$34:$B$777,U$155)+'СЕТ СН'!$F$12-'СЕТ СН'!$F$23</f>
        <v>-578.75</v>
      </c>
      <c r="V176" s="37">
        <f>SUMIFS(СВЦЭМ!$E$34:$E$777,СВЦЭМ!$A$34:$A$777,$A176,СВЦЭМ!$B$34:$B$777,V$155)+'СЕТ СН'!$F$12-'СЕТ СН'!$F$23</f>
        <v>-578.75</v>
      </c>
      <c r="W176" s="37">
        <f>SUMIFS(СВЦЭМ!$E$34:$E$777,СВЦЭМ!$A$34:$A$777,$A176,СВЦЭМ!$B$34:$B$777,W$155)+'СЕТ СН'!$F$12-'СЕТ СН'!$F$23</f>
        <v>-578.75</v>
      </c>
      <c r="X176" s="37">
        <f>SUMIFS(СВЦЭМ!$E$34:$E$777,СВЦЭМ!$A$34:$A$777,$A176,СВЦЭМ!$B$34:$B$777,X$155)+'СЕТ СН'!$F$12-'СЕТ СН'!$F$23</f>
        <v>-578.75</v>
      </c>
      <c r="Y176" s="37">
        <f>SUMIFS(СВЦЭМ!$E$34:$E$777,СВЦЭМ!$A$34:$A$777,$A176,СВЦЭМ!$B$34:$B$777,Y$155)+'СЕТ СН'!$F$12-'СЕТ СН'!$F$23</f>
        <v>-578.75</v>
      </c>
    </row>
    <row r="177" spans="1:27" ht="15.75" x14ac:dyDescent="0.2">
      <c r="A177" s="36">
        <f t="shared" si="4"/>
        <v>43030</v>
      </c>
      <c r="B177" s="37">
        <f>SUMIFS(СВЦЭМ!$E$34:$E$777,СВЦЭМ!$A$34:$A$777,$A177,СВЦЭМ!$B$34:$B$777,B$155)+'СЕТ СН'!$F$12-'СЕТ СН'!$F$23</f>
        <v>-578.75</v>
      </c>
      <c r="C177" s="37">
        <f>SUMIFS(СВЦЭМ!$E$34:$E$777,СВЦЭМ!$A$34:$A$777,$A177,СВЦЭМ!$B$34:$B$777,C$155)+'СЕТ СН'!$F$12-'СЕТ СН'!$F$23</f>
        <v>-578.75</v>
      </c>
      <c r="D177" s="37">
        <f>SUMIFS(СВЦЭМ!$E$34:$E$777,СВЦЭМ!$A$34:$A$777,$A177,СВЦЭМ!$B$34:$B$777,D$155)+'СЕТ СН'!$F$12-'СЕТ СН'!$F$23</f>
        <v>-578.75</v>
      </c>
      <c r="E177" s="37">
        <f>SUMIFS(СВЦЭМ!$E$34:$E$777,СВЦЭМ!$A$34:$A$777,$A177,СВЦЭМ!$B$34:$B$777,E$155)+'СЕТ СН'!$F$12-'СЕТ СН'!$F$23</f>
        <v>-578.75</v>
      </c>
      <c r="F177" s="37">
        <f>SUMIFS(СВЦЭМ!$E$34:$E$777,СВЦЭМ!$A$34:$A$777,$A177,СВЦЭМ!$B$34:$B$777,F$155)+'СЕТ СН'!$F$12-'СЕТ СН'!$F$23</f>
        <v>-578.75</v>
      </c>
      <c r="G177" s="37">
        <f>SUMIFS(СВЦЭМ!$E$34:$E$777,СВЦЭМ!$A$34:$A$777,$A177,СВЦЭМ!$B$34:$B$777,G$155)+'СЕТ СН'!$F$12-'СЕТ СН'!$F$23</f>
        <v>-578.75</v>
      </c>
      <c r="H177" s="37">
        <f>SUMIFS(СВЦЭМ!$E$34:$E$777,СВЦЭМ!$A$34:$A$777,$A177,СВЦЭМ!$B$34:$B$777,H$155)+'СЕТ СН'!$F$12-'СЕТ СН'!$F$23</f>
        <v>-578.75</v>
      </c>
      <c r="I177" s="37">
        <f>SUMIFS(СВЦЭМ!$E$34:$E$777,СВЦЭМ!$A$34:$A$777,$A177,СВЦЭМ!$B$34:$B$777,I$155)+'СЕТ СН'!$F$12-'СЕТ СН'!$F$23</f>
        <v>-578.75</v>
      </c>
      <c r="J177" s="37">
        <f>SUMIFS(СВЦЭМ!$E$34:$E$777,СВЦЭМ!$A$34:$A$777,$A177,СВЦЭМ!$B$34:$B$777,J$155)+'СЕТ СН'!$F$12-'СЕТ СН'!$F$23</f>
        <v>-578.75</v>
      </c>
      <c r="K177" s="37">
        <f>SUMIFS(СВЦЭМ!$E$34:$E$777,СВЦЭМ!$A$34:$A$777,$A177,СВЦЭМ!$B$34:$B$777,K$155)+'СЕТ СН'!$F$12-'СЕТ СН'!$F$23</f>
        <v>-578.75</v>
      </c>
      <c r="L177" s="37">
        <f>SUMIFS(СВЦЭМ!$E$34:$E$777,СВЦЭМ!$A$34:$A$777,$A177,СВЦЭМ!$B$34:$B$777,L$155)+'СЕТ СН'!$F$12-'СЕТ СН'!$F$23</f>
        <v>-578.75</v>
      </c>
      <c r="M177" s="37">
        <f>SUMIFS(СВЦЭМ!$E$34:$E$777,СВЦЭМ!$A$34:$A$777,$A177,СВЦЭМ!$B$34:$B$777,M$155)+'СЕТ СН'!$F$12-'СЕТ СН'!$F$23</f>
        <v>-578.75</v>
      </c>
      <c r="N177" s="37">
        <f>SUMIFS(СВЦЭМ!$E$34:$E$777,СВЦЭМ!$A$34:$A$777,$A177,СВЦЭМ!$B$34:$B$777,N$155)+'СЕТ СН'!$F$12-'СЕТ СН'!$F$23</f>
        <v>-578.75</v>
      </c>
      <c r="O177" s="37">
        <f>SUMIFS(СВЦЭМ!$E$34:$E$777,СВЦЭМ!$A$34:$A$777,$A177,СВЦЭМ!$B$34:$B$777,O$155)+'СЕТ СН'!$F$12-'СЕТ СН'!$F$23</f>
        <v>-578.75</v>
      </c>
      <c r="P177" s="37">
        <f>SUMIFS(СВЦЭМ!$E$34:$E$777,СВЦЭМ!$A$34:$A$777,$A177,СВЦЭМ!$B$34:$B$777,P$155)+'СЕТ СН'!$F$12-'СЕТ СН'!$F$23</f>
        <v>-578.75</v>
      </c>
      <c r="Q177" s="37">
        <f>SUMIFS(СВЦЭМ!$E$34:$E$777,СВЦЭМ!$A$34:$A$777,$A177,СВЦЭМ!$B$34:$B$777,Q$155)+'СЕТ СН'!$F$12-'СЕТ СН'!$F$23</f>
        <v>-578.75</v>
      </c>
      <c r="R177" s="37">
        <f>SUMIFS(СВЦЭМ!$E$34:$E$777,СВЦЭМ!$A$34:$A$777,$A177,СВЦЭМ!$B$34:$B$777,R$155)+'СЕТ СН'!$F$12-'СЕТ СН'!$F$23</f>
        <v>-578.75</v>
      </c>
      <c r="S177" s="37">
        <f>SUMIFS(СВЦЭМ!$E$34:$E$777,СВЦЭМ!$A$34:$A$777,$A177,СВЦЭМ!$B$34:$B$777,S$155)+'СЕТ СН'!$F$12-'СЕТ СН'!$F$23</f>
        <v>-578.75</v>
      </c>
      <c r="T177" s="37">
        <f>SUMIFS(СВЦЭМ!$E$34:$E$777,СВЦЭМ!$A$34:$A$777,$A177,СВЦЭМ!$B$34:$B$777,T$155)+'СЕТ СН'!$F$12-'СЕТ СН'!$F$23</f>
        <v>-578.75</v>
      </c>
      <c r="U177" s="37">
        <f>SUMIFS(СВЦЭМ!$E$34:$E$777,СВЦЭМ!$A$34:$A$777,$A177,СВЦЭМ!$B$34:$B$777,U$155)+'СЕТ СН'!$F$12-'СЕТ СН'!$F$23</f>
        <v>-578.75</v>
      </c>
      <c r="V177" s="37">
        <f>SUMIFS(СВЦЭМ!$E$34:$E$777,СВЦЭМ!$A$34:$A$777,$A177,СВЦЭМ!$B$34:$B$777,V$155)+'СЕТ СН'!$F$12-'СЕТ СН'!$F$23</f>
        <v>-578.75</v>
      </c>
      <c r="W177" s="37">
        <f>SUMIFS(СВЦЭМ!$E$34:$E$777,СВЦЭМ!$A$34:$A$777,$A177,СВЦЭМ!$B$34:$B$777,W$155)+'СЕТ СН'!$F$12-'СЕТ СН'!$F$23</f>
        <v>-578.75</v>
      </c>
      <c r="X177" s="37">
        <f>SUMIFS(СВЦЭМ!$E$34:$E$777,СВЦЭМ!$A$34:$A$777,$A177,СВЦЭМ!$B$34:$B$777,X$155)+'СЕТ СН'!$F$12-'СЕТ СН'!$F$23</f>
        <v>-578.75</v>
      </c>
      <c r="Y177" s="37">
        <f>SUMIFS(СВЦЭМ!$E$34:$E$777,СВЦЭМ!$A$34:$A$777,$A177,СВЦЭМ!$B$34:$B$777,Y$155)+'СЕТ СН'!$F$12-'СЕТ СН'!$F$23</f>
        <v>-578.75</v>
      </c>
    </row>
    <row r="178" spans="1:27" ht="15.75" x14ac:dyDescent="0.2">
      <c r="A178" s="36">
        <f t="shared" si="4"/>
        <v>43031</v>
      </c>
      <c r="B178" s="37">
        <f>SUMIFS(СВЦЭМ!$E$34:$E$777,СВЦЭМ!$A$34:$A$777,$A178,СВЦЭМ!$B$34:$B$777,B$155)+'СЕТ СН'!$F$12-'СЕТ СН'!$F$23</f>
        <v>-578.75</v>
      </c>
      <c r="C178" s="37">
        <f>SUMIFS(СВЦЭМ!$E$34:$E$777,СВЦЭМ!$A$34:$A$777,$A178,СВЦЭМ!$B$34:$B$777,C$155)+'СЕТ СН'!$F$12-'СЕТ СН'!$F$23</f>
        <v>-578.75</v>
      </c>
      <c r="D178" s="37">
        <f>SUMIFS(СВЦЭМ!$E$34:$E$777,СВЦЭМ!$A$34:$A$777,$A178,СВЦЭМ!$B$34:$B$777,D$155)+'СЕТ СН'!$F$12-'СЕТ СН'!$F$23</f>
        <v>-578.75</v>
      </c>
      <c r="E178" s="37">
        <f>SUMIFS(СВЦЭМ!$E$34:$E$777,СВЦЭМ!$A$34:$A$777,$A178,СВЦЭМ!$B$34:$B$777,E$155)+'СЕТ СН'!$F$12-'СЕТ СН'!$F$23</f>
        <v>-578.75</v>
      </c>
      <c r="F178" s="37">
        <f>SUMIFS(СВЦЭМ!$E$34:$E$777,СВЦЭМ!$A$34:$A$777,$A178,СВЦЭМ!$B$34:$B$777,F$155)+'СЕТ СН'!$F$12-'СЕТ СН'!$F$23</f>
        <v>-578.75</v>
      </c>
      <c r="G178" s="37">
        <f>SUMIFS(СВЦЭМ!$E$34:$E$777,СВЦЭМ!$A$34:$A$777,$A178,СВЦЭМ!$B$34:$B$777,G$155)+'СЕТ СН'!$F$12-'СЕТ СН'!$F$23</f>
        <v>-578.75</v>
      </c>
      <c r="H178" s="37">
        <f>SUMIFS(СВЦЭМ!$E$34:$E$777,СВЦЭМ!$A$34:$A$777,$A178,СВЦЭМ!$B$34:$B$777,H$155)+'СЕТ СН'!$F$12-'СЕТ СН'!$F$23</f>
        <v>-578.75</v>
      </c>
      <c r="I178" s="37">
        <f>SUMIFS(СВЦЭМ!$E$34:$E$777,СВЦЭМ!$A$34:$A$777,$A178,СВЦЭМ!$B$34:$B$777,I$155)+'СЕТ СН'!$F$12-'СЕТ СН'!$F$23</f>
        <v>-578.75</v>
      </c>
      <c r="J178" s="37">
        <f>SUMIFS(СВЦЭМ!$E$34:$E$777,СВЦЭМ!$A$34:$A$777,$A178,СВЦЭМ!$B$34:$B$777,J$155)+'СЕТ СН'!$F$12-'СЕТ СН'!$F$23</f>
        <v>-578.75</v>
      </c>
      <c r="K178" s="37">
        <f>SUMIFS(СВЦЭМ!$E$34:$E$777,СВЦЭМ!$A$34:$A$777,$A178,СВЦЭМ!$B$34:$B$777,K$155)+'СЕТ СН'!$F$12-'СЕТ СН'!$F$23</f>
        <v>-578.75</v>
      </c>
      <c r="L178" s="37">
        <f>SUMIFS(СВЦЭМ!$E$34:$E$777,СВЦЭМ!$A$34:$A$777,$A178,СВЦЭМ!$B$34:$B$777,L$155)+'СЕТ СН'!$F$12-'СЕТ СН'!$F$23</f>
        <v>-578.75</v>
      </c>
      <c r="M178" s="37">
        <f>SUMIFS(СВЦЭМ!$E$34:$E$777,СВЦЭМ!$A$34:$A$777,$A178,СВЦЭМ!$B$34:$B$777,M$155)+'СЕТ СН'!$F$12-'СЕТ СН'!$F$23</f>
        <v>-578.75</v>
      </c>
      <c r="N178" s="37">
        <f>SUMIFS(СВЦЭМ!$E$34:$E$777,СВЦЭМ!$A$34:$A$777,$A178,СВЦЭМ!$B$34:$B$777,N$155)+'СЕТ СН'!$F$12-'СЕТ СН'!$F$23</f>
        <v>-578.75</v>
      </c>
      <c r="O178" s="37">
        <f>SUMIFS(СВЦЭМ!$E$34:$E$777,СВЦЭМ!$A$34:$A$777,$A178,СВЦЭМ!$B$34:$B$777,O$155)+'СЕТ СН'!$F$12-'СЕТ СН'!$F$23</f>
        <v>-578.75</v>
      </c>
      <c r="P178" s="37">
        <f>SUMIFS(СВЦЭМ!$E$34:$E$777,СВЦЭМ!$A$34:$A$777,$A178,СВЦЭМ!$B$34:$B$777,P$155)+'СЕТ СН'!$F$12-'СЕТ СН'!$F$23</f>
        <v>-578.75</v>
      </c>
      <c r="Q178" s="37">
        <f>SUMIFS(СВЦЭМ!$E$34:$E$777,СВЦЭМ!$A$34:$A$777,$A178,СВЦЭМ!$B$34:$B$777,Q$155)+'СЕТ СН'!$F$12-'СЕТ СН'!$F$23</f>
        <v>-578.75</v>
      </c>
      <c r="R178" s="37">
        <f>SUMIFS(СВЦЭМ!$E$34:$E$777,СВЦЭМ!$A$34:$A$777,$A178,СВЦЭМ!$B$34:$B$777,R$155)+'СЕТ СН'!$F$12-'СЕТ СН'!$F$23</f>
        <v>-578.75</v>
      </c>
      <c r="S178" s="37">
        <f>SUMIFS(СВЦЭМ!$E$34:$E$777,СВЦЭМ!$A$34:$A$777,$A178,СВЦЭМ!$B$34:$B$777,S$155)+'СЕТ СН'!$F$12-'СЕТ СН'!$F$23</f>
        <v>-578.75</v>
      </c>
      <c r="T178" s="37">
        <f>SUMIFS(СВЦЭМ!$E$34:$E$777,СВЦЭМ!$A$34:$A$777,$A178,СВЦЭМ!$B$34:$B$777,T$155)+'СЕТ СН'!$F$12-'СЕТ СН'!$F$23</f>
        <v>-578.75</v>
      </c>
      <c r="U178" s="37">
        <f>SUMIFS(СВЦЭМ!$E$34:$E$777,СВЦЭМ!$A$34:$A$777,$A178,СВЦЭМ!$B$34:$B$777,U$155)+'СЕТ СН'!$F$12-'СЕТ СН'!$F$23</f>
        <v>-578.75</v>
      </c>
      <c r="V178" s="37">
        <f>SUMIFS(СВЦЭМ!$E$34:$E$777,СВЦЭМ!$A$34:$A$777,$A178,СВЦЭМ!$B$34:$B$777,V$155)+'СЕТ СН'!$F$12-'СЕТ СН'!$F$23</f>
        <v>-578.75</v>
      </c>
      <c r="W178" s="37">
        <f>SUMIFS(СВЦЭМ!$E$34:$E$777,СВЦЭМ!$A$34:$A$777,$A178,СВЦЭМ!$B$34:$B$777,W$155)+'СЕТ СН'!$F$12-'СЕТ СН'!$F$23</f>
        <v>-578.75</v>
      </c>
      <c r="X178" s="37">
        <f>SUMIFS(СВЦЭМ!$E$34:$E$777,СВЦЭМ!$A$34:$A$777,$A178,СВЦЭМ!$B$34:$B$777,X$155)+'СЕТ СН'!$F$12-'СЕТ СН'!$F$23</f>
        <v>-578.75</v>
      </c>
      <c r="Y178" s="37">
        <f>SUMIFS(СВЦЭМ!$E$34:$E$777,СВЦЭМ!$A$34:$A$777,$A178,СВЦЭМ!$B$34:$B$777,Y$155)+'СЕТ СН'!$F$12-'СЕТ СН'!$F$23</f>
        <v>-578.75</v>
      </c>
    </row>
    <row r="179" spans="1:27" ht="15.75" x14ac:dyDescent="0.2">
      <c r="A179" s="36">
        <f t="shared" si="4"/>
        <v>43032</v>
      </c>
      <c r="B179" s="37">
        <f>SUMIFS(СВЦЭМ!$E$34:$E$777,СВЦЭМ!$A$34:$A$777,$A179,СВЦЭМ!$B$34:$B$777,B$155)+'СЕТ СН'!$F$12-'СЕТ СН'!$F$23</f>
        <v>-578.75</v>
      </c>
      <c r="C179" s="37">
        <f>SUMIFS(СВЦЭМ!$E$34:$E$777,СВЦЭМ!$A$34:$A$777,$A179,СВЦЭМ!$B$34:$B$777,C$155)+'СЕТ СН'!$F$12-'СЕТ СН'!$F$23</f>
        <v>-578.75</v>
      </c>
      <c r="D179" s="37">
        <f>SUMIFS(СВЦЭМ!$E$34:$E$777,СВЦЭМ!$A$34:$A$777,$A179,СВЦЭМ!$B$34:$B$777,D$155)+'СЕТ СН'!$F$12-'СЕТ СН'!$F$23</f>
        <v>-578.75</v>
      </c>
      <c r="E179" s="37">
        <f>SUMIFS(СВЦЭМ!$E$34:$E$777,СВЦЭМ!$A$34:$A$777,$A179,СВЦЭМ!$B$34:$B$777,E$155)+'СЕТ СН'!$F$12-'СЕТ СН'!$F$23</f>
        <v>-578.75</v>
      </c>
      <c r="F179" s="37">
        <f>SUMIFS(СВЦЭМ!$E$34:$E$777,СВЦЭМ!$A$34:$A$777,$A179,СВЦЭМ!$B$34:$B$777,F$155)+'СЕТ СН'!$F$12-'СЕТ СН'!$F$23</f>
        <v>-578.75</v>
      </c>
      <c r="G179" s="37">
        <f>SUMIFS(СВЦЭМ!$E$34:$E$777,СВЦЭМ!$A$34:$A$777,$A179,СВЦЭМ!$B$34:$B$777,G$155)+'СЕТ СН'!$F$12-'СЕТ СН'!$F$23</f>
        <v>-578.75</v>
      </c>
      <c r="H179" s="37">
        <f>SUMIFS(СВЦЭМ!$E$34:$E$777,СВЦЭМ!$A$34:$A$777,$A179,СВЦЭМ!$B$34:$B$777,H$155)+'СЕТ СН'!$F$12-'СЕТ СН'!$F$23</f>
        <v>-578.75</v>
      </c>
      <c r="I179" s="37">
        <f>SUMIFS(СВЦЭМ!$E$34:$E$777,СВЦЭМ!$A$34:$A$777,$A179,СВЦЭМ!$B$34:$B$777,I$155)+'СЕТ СН'!$F$12-'СЕТ СН'!$F$23</f>
        <v>-578.75</v>
      </c>
      <c r="J179" s="37">
        <f>SUMIFS(СВЦЭМ!$E$34:$E$777,СВЦЭМ!$A$34:$A$777,$A179,СВЦЭМ!$B$34:$B$777,J$155)+'СЕТ СН'!$F$12-'СЕТ СН'!$F$23</f>
        <v>-578.75</v>
      </c>
      <c r="K179" s="37">
        <f>SUMIFS(СВЦЭМ!$E$34:$E$777,СВЦЭМ!$A$34:$A$777,$A179,СВЦЭМ!$B$34:$B$777,K$155)+'СЕТ СН'!$F$12-'СЕТ СН'!$F$23</f>
        <v>-578.75</v>
      </c>
      <c r="L179" s="37">
        <f>SUMIFS(СВЦЭМ!$E$34:$E$777,СВЦЭМ!$A$34:$A$777,$A179,СВЦЭМ!$B$34:$B$777,L$155)+'СЕТ СН'!$F$12-'СЕТ СН'!$F$23</f>
        <v>-578.75</v>
      </c>
      <c r="M179" s="37">
        <f>SUMIFS(СВЦЭМ!$E$34:$E$777,СВЦЭМ!$A$34:$A$777,$A179,СВЦЭМ!$B$34:$B$777,M$155)+'СЕТ СН'!$F$12-'СЕТ СН'!$F$23</f>
        <v>-578.75</v>
      </c>
      <c r="N179" s="37">
        <f>SUMIFS(СВЦЭМ!$E$34:$E$777,СВЦЭМ!$A$34:$A$777,$A179,СВЦЭМ!$B$34:$B$777,N$155)+'СЕТ СН'!$F$12-'СЕТ СН'!$F$23</f>
        <v>-578.75</v>
      </c>
      <c r="O179" s="37">
        <f>SUMIFS(СВЦЭМ!$E$34:$E$777,СВЦЭМ!$A$34:$A$777,$A179,СВЦЭМ!$B$34:$B$777,O$155)+'СЕТ СН'!$F$12-'СЕТ СН'!$F$23</f>
        <v>-578.75</v>
      </c>
      <c r="P179" s="37">
        <f>SUMIFS(СВЦЭМ!$E$34:$E$777,СВЦЭМ!$A$34:$A$777,$A179,СВЦЭМ!$B$34:$B$777,P$155)+'СЕТ СН'!$F$12-'СЕТ СН'!$F$23</f>
        <v>-578.75</v>
      </c>
      <c r="Q179" s="37">
        <f>SUMIFS(СВЦЭМ!$E$34:$E$777,СВЦЭМ!$A$34:$A$777,$A179,СВЦЭМ!$B$34:$B$777,Q$155)+'СЕТ СН'!$F$12-'СЕТ СН'!$F$23</f>
        <v>-578.75</v>
      </c>
      <c r="R179" s="37">
        <f>SUMIFS(СВЦЭМ!$E$34:$E$777,СВЦЭМ!$A$34:$A$777,$A179,СВЦЭМ!$B$34:$B$777,R$155)+'СЕТ СН'!$F$12-'СЕТ СН'!$F$23</f>
        <v>-578.75</v>
      </c>
      <c r="S179" s="37">
        <f>SUMIFS(СВЦЭМ!$E$34:$E$777,СВЦЭМ!$A$34:$A$777,$A179,СВЦЭМ!$B$34:$B$777,S$155)+'СЕТ СН'!$F$12-'СЕТ СН'!$F$23</f>
        <v>-578.75</v>
      </c>
      <c r="T179" s="37">
        <f>SUMIFS(СВЦЭМ!$E$34:$E$777,СВЦЭМ!$A$34:$A$777,$A179,СВЦЭМ!$B$34:$B$777,T$155)+'СЕТ СН'!$F$12-'СЕТ СН'!$F$23</f>
        <v>-578.75</v>
      </c>
      <c r="U179" s="37">
        <f>SUMIFS(СВЦЭМ!$E$34:$E$777,СВЦЭМ!$A$34:$A$777,$A179,СВЦЭМ!$B$34:$B$777,U$155)+'СЕТ СН'!$F$12-'СЕТ СН'!$F$23</f>
        <v>-578.75</v>
      </c>
      <c r="V179" s="37">
        <f>SUMIFS(СВЦЭМ!$E$34:$E$777,СВЦЭМ!$A$34:$A$777,$A179,СВЦЭМ!$B$34:$B$777,V$155)+'СЕТ СН'!$F$12-'СЕТ СН'!$F$23</f>
        <v>-578.75</v>
      </c>
      <c r="W179" s="37">
        <f>SUMIFS(СВЦЭМ!$E$34:$E$777,СВЦЭМ!$A$34:$A$777,$A179,СВЦЭМ!$B$34:$B$777,W$155)+'СЕТ СН'!$F$12-'СЕТ СН'!$F$23</f>
        <v>-578.75</v>
      </c>
      <c r="X179" s="37">
        <f>SUMIFS(СВЦЭМ!$E$34:$E$777,СВЦЭМ!$A$34:$A$777,$A179,СВЦЭМ!$B$34:$B$777,X$155)+'СЕТ СН'!$F$12-'СЕТ СН'!$F$23</f>
        <v>-578.75</v>
      </c>
      <c r="Y179" s="37">
        <f>SUMIFS(СВЦЭМ!$E$34:$E$777,СВЦЭМ!$A$34:$A$777,$A179,СВЦЭМ!$B$34:$B$777,Y$155)+'СЕТ СН'!$F$12-'СЕТ СН'!$F$23</f>
        <v>-578.75</v>
      </c>
    </row>
    <row r="180" spans="1:27" ht="15.75" x14ac:dyDescent="0.2">
      <c r="A180" s="36">
        <f t="shared" si="4"/>
        <v>43033</v>
      </c>
      <c r="B180" s="37">
        <f>SUMIFS(СВЦЭМ!$E$34:$E$777,СВЦЭМ!$A$34:$A$777,$A180,СВЦЭМ!$B$34:$B$777,B$155)+'СЕТ СН'!$F$12-'СЕТ СН'!$F$23</f>
        <v>-578.75</v>
      </c>
      <c r="C180" s="37">
        <f>SUMIFS(СВЦЭМ!$E$34:$E$777,СВЦЭМ!$A$34:$A$777,$A180,СВЦЭМ!$B$34:$B$777,C$155)+'СЕТ СН'!$F$12-'СЕТ СН'!$F$23</f>
        <v>-578.75</v>
      </c>
      <c r="D180" s="37">
        <f>SUMIFS(СВЦЭМ!$E$34:$E$777,СВЦЭМ!$A$34:$A$777,$A180,СВЦЭМ!$B$34:$B$777,D$155)+'СЕТ СН'!$F$12-'СЕТ СН'!$F$23</f>
        <v>-578.75</v>
      </c>
      <c r="E180" s="37">
        <f>SUMIFS(СВЦЭМ!$E$34:$E$777,СВЦЭМ!$A$34:$A$777,$A180,СВЦЭМ!$B$34:$B$777,E$155)+'СЕТ СН'!$F$12-'СЕТ СН'!$F$23</f>
        <v>-578.75</v>
      </c>
      <c r="F180" s="37">
        <f>SUMIFS(СВЦЭМ!$E$34:$E$777,СВЦЭМ!$A$34:$A$777,$A180,СВЦЭМ!$B$34:$B$777,F$155)+'СЕТ СН'!$F$12-'СЕТ СН'!$F$23</f>
        <v>-578.75</v>
      </c>
      <c r="G180" s="37">
        <f>SUMIFS(СВЦЭМ!$E$34:$E$777,СВЦЭМ!$A$34:$A$777,$A180,СВЦЭМ!$B$34:$B$777,G$155)+'СЕТ СН'!$F$12-'СЕТ СН'!$F$23</f>
        <v>-578.75</v>
      </c>
      <c r="H180" s="37">
        <f>SUMIFS(СВЦЭМ!$E$34:$E$777,СВЦЭМ!$A$34:$A$777,$A180,СВЦЭМ!$B$34:$B$777,H$155)+'СЕТ СН'!$F$12-'СЕТ СН'!$F$23</f>
        <v>-578.75</v>
      </c>
      <c r="I180" s="37">
        <f>SUMIFS(СВЦЭМ!$E$34:$E$777,СВЦЭМ!$A$34:$A$777,$A180,СВЦЭМ!$B$34:$B$777,I$155)+'СЕТ СН'!$F$12-'СЕТ СН'!$F$23</f>
        <v>-578.75</v>
      </c>
      <c r="J180" s="37">
        <f>SUMIFS(СВЦЭМ!$E$34:$E$777,СВЦЭМ!$A$34:$A$777,$A180,СВЦЭМ!$B$34:$B$777,J$155)+'СЕТ СН'!$F$12-'СЕТ СН'!$F$23</f>
        <v>-578.75</v>
      </c>
      <c r="K180" s="37">
        <f>SUMIFS(СВЦЭМ!$E$34:$E$777,СВЦЭМ!$A$34:$A$777,$A180,СВЦЭМ!$B$34:$B$777,K$155)+'СЕТ СН'!$F$12-'СЕТ СН'!$F$23</f>
        <v>-578.75</v>
      </c>
      <c r="L180" s="37">
        <f>SUMIFS(СВЦЭМ!$E$34:$E$777,СВЦЭМ!$A$34:$A$777,$A180,СВЦЭМ!$B$34:$B$777,L$155)+'СЕТ СН'!$F$12-'СЕТ СН'!$F$23</f>
        <v>-578.75</v>
      </c>
      <c r="M180" s="37">
        <f>SUMIFS(СВЦЭМ!$E$34:$E$777,СВЦЭМ!$A$34:$A$777,$A180,СВЦЭМ!$B$34:$B$777,M$155)+'СЕТ СН'!$F$12-'СЕТ СН'!$F$23</f>
        <v>-578.75</v>
      </c>
      <c r="N180" s="37">
        <f>SUMIFS(СВЦЭМ!$E$34:$E$777,СВЦЭМ!$A$34:$A$777,$A180,СВЦЭМ!$B$34:$B$777,N$155)+'СЕТ СН'!$F$12-'СЕТ СН'!$F$23</f>
        <v>-578.75</v>
      </c>
      <c r="O180" s="37">
        <f>SUMIFS(СВЦЭМ!$E$34:$E$777,СВЦЭМ!$A$34:$A$777,$A180,СВЦЭМ!$B$34:$B$777,O$155)+'СЕТ СН'!$F$12-'СЕТ СН'!$F$23</f>
        <v>-578.75</v>
      </c>
      <c r="P180" s="37">
        <f>SUMIFS(СВЦЭМ!$E$34:$E$777,СВЦЭМ!$A$34:$A$777,$A180,СВЦЭМ!$B$34:$B$777,P$155)+'СЕТ СН'!$F$12-'СЕТ СН'!$F$23</f>
        <v>-578.75</v>
      </c>
      <c r="Q180" s="37">
        <f>SUMIFS(СВЦЭМ!$E$34:$E$777,СВЦЭМ!$A$34:$A$777,$A180,СВЦЭМ!$B$34:$B$777,Q$155)+'СЕТ СН'!$F$12-'СЕТ СН'!$F$23</f>
        <v>-578.75</v>
      </c>
      <c r="R180" s="37">
        <f>SUMIFS(СВЦЭМ!$E$34:$E$777,СВЦЭМ!$A$34:$A$777,$A180,СВЦЭМ!$B$34:$B$777,R$155)+'СЕТ СН'!$F$12-'СЕТ СН'!$F$23</f>
        <v>-578.75</v>
      </c>
      <c r="S180" s="37">
        <f>SUMIFS(СВЦЭМ!$E$34:$E$777,СВЦЭМ!$A$34:$A$777,$A180,СВЦЭМ!$B$34:$B$777,S$155)+'СЕТ СН'!$F$12-'СЕТ СН'!$F$23</f>
        <v>-578.75</v>
      </c>
      <c r="T180" s="37">
        <f>SUMIFS(СВЦЭМ!$E$34:$E$777,СВЦЭМ!$A$34:$A$777,$A180,СВЦЭМ!$B$34:$B$777,T$155)+'СЕТ СН'!$F$12-'СЕТ СН'!$F$23</f>
        <v>-578.75</v>
      </c>
      <c r="U180" s="37">
        <f>SUMIFS(СВЦЭМ!$E$34:$E$777,СВЦЭМ!$A$34:$A$777,$A180,СВЦЭМ!$B$34:$B$777,U$155)+'СЕТ СН'!$F$12-'СЕТ СН'!$F$23</f>
        <v>-578.75</v>
      </c>
      <c r="V180" s="37">
        <f>SUMIFS(СВЦЭМ!$E$34:$E$777,СВЦЭМ!$A$34:$A$777,$A180,СВЦЭМ!$B$34:$B$777,V$155)+'СЕТ СН'!$F$12-'СЕТ СН'!$F$23</f>
        <v>-578.75</v>
      </c>
      <c r="W180" s="37">
        <f>SUMIFS(СВЦЭМ!$E$34:$E$777,СВЦЭМ!$A$34:$A$777,$A180,СВЦЭМ!$B$34:$B$777,W$155)+'СЕТ СН'!$F$12-'СЕТ СН'!$F$23</f>
        <v>-578.75</v>
      </c>
      <c r="X180" s="37">
        <f>SUMIFS(СВЦЭМ!$E$34:$E$777,СВЦЭМ!$A$34:$A$777,$A180,СВЦЭМ!$B$34:$B$777,X$155)+'СЕТ СН'!$F$12-'СЕТ СН'!$F$23</f>
        <v>-578.75</v>
      </c>
      <c r="Y180" s="37">
        <f>SUMIFS(СВЦЭМ!$E$34:$E$777,СВЦЭМ!$A$34:$A$777,$A180,СВЦЭМ!$B$34:$B$777,Y$155)+'СЕТ СН'!$F$12-'СЕТ СН'!$F$23</f>
        <v>-578.75</v>
      </c>
    </row>
    <row r="181" spans="1:27" ht="15.75" x14ac:dyDescent="0.2">
      <c r="A181" s="36">
        <f t="shared" si="4"/>
        <v>43034</v>
      </c>
      <c r="B181" s="37">
        <f>SUMIFS(СВЦЭМ!$E$34:$E$777,СВЦЭМ!$A$34:$A$777,$A181,СВЦЭМ!$B$34:$B$777,B$155)+'СЕТ СН'!$F$12-'СЕТ СН'!$F$23</f>
        <v>-578.75</v>
      </c>
      <c r="C181" s="37">
        <f>SUMIFS(СВЦЭМ!$E$34:$E$777,СВЦЭМ!$A$34:$A$777,$A181,СВЦЭМ!$B$34:$B$777,C$155)+'СЕТ СН'!$F$12-'СЕТ СН'!$F$23</f>
        <v>-578.75</v>
      </c>
      <c r="D181" s="37">
        <f>SUMIFS(СВЦЭМ!$E$34:$E$777,СВЦЭМ!$A$34:$A$777,$A181,СВЦЭМ!$B$34:$B$777,D$155)+'СЕТ СН'!$F$12-'СЕТ СН'!$F$23</f>
        <v>-578.75</v>
      </c>
      <c r="E181" s="37">
        <f>SUMIFS(СВЦЭМ!$E$34:$E$777,СВЦЭМ!$A$34:$A$777,$A181,СВЦЭМ!$B$34:$B$777,E$155)+'СЕТ СН'!$F$12-'СЕТ СН'!$F$23</f>
        <v>-578.75</v>
      </c>
      <c r="F181" s="37">
        <f>SUMIFS(СВЦЭМ!$E$34:$E$777,СВЦЭМ!$A$34:$A$777,$A181,СВЦЭМ!$B$34:$B$777,F$155)+'СЕТ СН'!$F$12-'СЕТ СН'!$F$23</f>
        <v>-578.75</v>
      </c>
      <c r="G181" s="37">
        <f>SUMIFS(СВЦЭМ!$E$34:$E$777,СВЦЭМ!$A$34:$A$777,$A181,СВЦЭМ!$B$34:$B$777,G$155)+'СЕТ СН'!$F$12-'СЕТ СН'!$F$23</f>
        <v>-578.75</v>
      </c>
      <c r="H181" s="37">
        <f>SUMIFS(СВЦЭМ!$E$34:$E$777,СВЦЭМ!$A$34:$A$777,$A181,СВЦЭМ!$B$34:$B$777,H$155)+'СЕТ СН'!$F$12-'СЕТ СН'!$F$23</f>
        <v>-578.75</v>
      </c>
      <c r="I181" s="37">
        <f>SUMIFS(СВЦЭМ!$E$34:$E$777,СВЦЭМ!$A$34:$A$777,$A181,СВЦЭМ!$B$34:$B$777,I$155)+'СЕТ СН'!$F$12-'СЕТ СН'!$F$23</f>
        <v>-578.75</v>
      </c>
      <c r="J181" s="37">
        <f>SUMIFS(СВЦЭМ!$E$34:$E$777,СВЦЭМ!$A$34:$A$777,$A181,СВЦЭМ!$B$34:$B$777,J$155)+'СЕТ СН'!$F$12-'СЕТ СН'!$F$23</f>
        <v>-578.75</v>
      </c>
      <c r="K181" s="37">
        <f>SUMIFS(СВЦЭМ!$E$34:$E$777,СВЦЭМ!$A$34:$A$777,$A181,СВЦЭМ!$B$34:$B$777,K$155)+'СЕТ СН'!$F$12-'СЕТ СН'!$F$23</f>
        <v>-578.75</v>
      </c>
      <c r="L181" s="37">
        <f>SUMIFS(СВЦЭМ!$E$34:$E$777,СВЦЭМ!$A$34:$A$777,$A181,СВЦЭМ!$B$34:$B$777,L$155)+'СЕТ СН'!$F$12-'СЕТ СН'!$F$23</f>
        <v>-578.75</v>
      </c>
      <c r="M181" s="37">
        <f>SUMIFS(СВЦЭМ!$E$34:$E$777,СВЦЭМ!$A$34:$A$777,$A181,СВЦЭМ!$B$34:$B$777,M$155)+'СЕТ СН'!$F$12-'СЕТ СН'!$F$23</f>
        <v>-578.75</v>
      </c>
      <c r="N181" s="37">
        <f>SUMIFS(СВЦЭМ!$E$34:$E$777,СВЦЭМ!$A$34:$A$777,$A181,СВЦЭМ!$B$34:$B$777,N$155)+'СЕТ СН'!$F$12-'СЕТ СН'!$F$23</f>
        <v>-578.75</v>
      </c>
      <c r="O181" s="37">
        <f>SUMIFS(СВЦЭМ!$E$34:$E$777,СВЦЭМ!$A$34:$A$777,$A181,СВЦЭМ!$B$34:$B$777,O$155)+'СЕТ СН'!$F$12-'СЕТ СН'!$F$23</f>
        <v>-578.75</v>
      </c>
      <c r="P181" s="37">
        <f>SUMIFS(СВЦЭМ!$E$34:$E$777,СВЦЭМ!$A$34:$A$777,$A181,СВЦЭМ!$B$34:$B$777,P$155)+'СЕТ СН'!$F$12-'СЕТ СН'!$F$23</f>
        <v>-578.75</v>
      </c>
      <c r="Q181" s="37">
        <f>SUMIFS(СВЦЭМ!$E$34:$E$777,СВЦЭМ!$A$34:$A$777,$A181,СВЦЭМ!$B$34:$B$777,Q$155)+'СЕТ СН'!$F$12-'СЕТ СН'!$F$23</f>
        <v>-578.75</v>
      </c>
      <c r="R181" s="37">
        <f>SUMIFS(СВЦЭМ!$E$34:$E$777,СВЦЭМ!$A$34:$A$777,$A181,СВЦЭМ!$B$34:$B$777,R$155)+'СЕТ СН'!$F$12-'СЕТ СН'!$F$23</f>
        <v>-578.75</v>
      </c>
      <c r="S181" s="37">
        <f>SUMIFS(СВЦЭМ!$E$34:$E$777,СВЦЭМ!$A$34:$A$777,$A181,СВЦЭМ!$B$34:$B$777,S$155)+'СЕТ СН'!$F$12-'СЕТ СН'!$F$23</f>
        <v>-578.75</v>
      </c>
      <c r="T181" s="37">
        <f>SUMIFS(СВЦЭМ!$E$34:$E$777,СВЦЭМ!$A$34:$A$777,$A181,СВЦЭМ!$B$34:$B$777,T$155)+'СЕТ СН'!$F$12-'СЕТ СН'!$F$23</f>
        <v>-578.75</v>
      </c>
      <c r="U181" s="37">
        <f>SUMIFS(СВЦЭМ!$E$34:$E$777,СВЦЭМ!$A$34:$A$777,$A181,СВЦЭМ!$B$34:$B$777,U$155)+'СЕТ СН'!$F$12-'СЕТ СН'!$F$23</f>
        <v>-578.75</v>
      </c>
      <c r="V181" s="37">
        <f>SUMIFS(СВЦЭМ!$E$34:$E$777,СВЦЭМ!$A$34:$A$777,$A181,СВЦЭМ!$B$34:$B$777,V$155)+'СЕТ СН'!$F$12-'СЕТ СН'!$F$23</f>
        <v>-578.75</v>
      </c>
      <c r="W181" s="37">
        <f>SUMIFS(СВЦЭМ!$E$34:$E$777,СВЦЭМ!$A$34:$A$777,$A181,СВЦЭМ!$B$34:$B$777,W$155)+'СЕТ СН'!$F$12-'СЕТ СН'!$F$23</f>
        <v>-578.75</v>
      </c>
      <c r="X181" s="37">
        <f>SUMIFS(СВЦЭМ!$E$34:$E$777,СВЦЭМ!$A$34:$A$777,$A181,СВЦЭМ!$B$34:$B$777,X$155)+'СЕТ СН'!$F$12-'СЕТ СН'!$F$23</f>
        <v>-578.75</v>
      </c>
      <c r="Y181" s="37">
        <f>SUMIFS(СВЦЭМ!$E$34:$E$777,СВЦЭМ!$A$34:$A$777,$A181,СВЦЭМ!$B$34:$B$777,Y$155)+'СЕТ СН'!$F$12-'СЕТ СН'!$F$23</f>
        <v>-578.75</v>
      </c>
    </row>
    <row r="182" spans="1:27" ht="15.75" x14ac:dyDescent="0.2">
      <c r="A182" s="36">
        <f t="shared" si="4"/>
        <v>43035</v>
      </c>
      <c r="B182" s="37">
        <f>SUMIFS(СВЦЭМ!$E$34:$E$777,СВЦЭМ!$A$34:$A$777,$A182,СВЦЭМ!$B$34:$B$777,B$155)+'СЕТ СН'!$F$12-'СЕТ СН'!$F$23</f>
        <v>-578.75</v>
      </c>
      <c r="C182" s="37">
        <f>SUMIFS(СВЦЭМ!$E$34:$E$777,СВЦЭМ!$A$34:$A$777,$A182,СВЦЭМ!$B$34:$B$777,C$155)+'СЕТ СН'!$F$12-'СЕТ СН'!$F$23</f>
        <v>-578.75</v>
      </c>
      <c r="D182" s="37">
        <f>SUMIFS(СВЦЭМ!$E$34:$E$777,СВЦЭМ!$A$34:$A$777,$A182,СВЦЭМ!$B$34:$B$777,D$155)+'СЕТ СН'!$F$12-'СЕТ СН'!$F$23</f>
        <v>-578.75</v>
      </c>
      <c r="E182" s="37">
        <f>SUMIFS(СВЦЭМ!$E$34:$E$777,СВЦЭМ!$A$34:$A$777,$A182,СВЦЭМ!$B$34:$B$777,E$155)+'СЕТ СН'!$F$12-'СЕТ СН'!$F$23</f>
        <v>-578.75</v>
      </c>
      <c r="F182" s="37">
        <f>SUMIFS(СВЦЭМ!$E$34:$E$777,СВЦЭМ!$A$34:$A$777,$A182,СВЦЭМ!$B$34:$B$777,F$155)+'СЕТ СН'!$F$12-'СЕТ СН'!$F$23</f>
        <v>-578.75</v>
      </c>
      <c r="G182" s="37">
        <f>SUMIFS(СВЦЭМ!$E$34:$E$777,СВЦЭМ!$A$34:$A$777,$A182,СВЦЭМ!$B$34:$B$777,G$155)+'СЕТ СН'!$F$12-'СЕТ СН'!$F$23</f>
        <v>-578.75</v>
      </c>
      <c r="H182" s="37">
        <f>SUMIFS(СВЦЭМ!$E$34:$E$777,СВЦЭМ!$A$34:$A$777,$A182,СВЦЭМ!$B$34:$B$777,H$155)+'СЕТ СН'!$F$12-'СЕТ СН'!$F$23</f>
        <v>-578.75</v>
      </c>
      <c r="I182" s="37">
        <f>SUMIFS(СВЦЭМ!$E$34:$E$777,СВЦЭМ!$A$34:$A$777,$A182,СВЦЭМ!$B$34:$B$777,I$155)+'СЕТ СН'!$F$12-'СЕТ СН'!$F$23</f>
        <v>-578.75</v>
      </c>
      <c r="J182" s="37">
        <f>SUMIFS(СВЦЭМ!$E$34:$E$777,СВЦЭМ!$A$34:$A$777,$A182,СВЦЭМ!$B$34:$B$777,J$155)+'СЕТ СН'!$F$12-'СЕТ СН'!$F$23</f>
        <v>-578.75</v>
      </c>
      <c r="K182" s="37">
        <f>SUMIFS(СВЦЭМ!$E$34:$E$777,СВЦЭМ!$A$34:$A$777,$A182,СВЦЭМ!$B$34:$B$777,K$155)+'СЕТ СН'!$F$12-'СЕТ СН'!$F$23</f>
        <v>-578.75</v>
      </c>
      <c r="L182" s="37">
        <f>SUMIFS(СВЦЭМ!$E$34:$E$777,СВЦЭМ!$A$34:$A$777,$A182,СВЦЭМ!$B$34:$B$777,L$155)+'СЕТ СН'!$F$12-'СЕТ СН'!$F$23</f>
        <v>-578.75</v>
      </c>
      <c r="M182" s="37">
        <f>SUMIFS(СВЦЭМ!$E$34:$E$777,СВЦЭМ!$A$34:$A$777,$A182,СВЦЭМ!$B$34:$B$777,M$155)+'СЕТ СН'!$F$12-'СЕТ СН'!$F$23</f>
        <v>-578.75</v>
      </c>
      <c r="N182" s="37">
        <f>SUMIFS(СВЦЭМ!$E$34:$E$777,СВЦЭМ!$A$34:$A$777,$A182,СВЦЭМ!$B$34:$B$777,N$155)+'СЕТ СН'!$F$12-'СЕТ СН'!$F$23</f>
        <v>-578.75</v>
      </c>
      <c r="O182" s="37">
        <f>SUMIFS(СВЦЭМ!$E$34:$E$777,СВЦЭМ!$A$34:$A$777,$A182,СВЦЭМ!$B$34:$B$777,O$155)+'СЕТ СН'!$F$12-'СЕТ СН'!$F$23</f>
        <v>-578.75</v>
      </c>
      <c r="P182" s="37">
        <f>SUMIFS(СВЦЭМ!$E$34:$E$777,СВЦЭМ!$A$34:$A$777,$A182,СВЦЭМ!$B$34:$B$777,P$155)+'СЕТ СН'!$F$12-'СЕТ СН'!$F$23</f>
        <v>-578.75</v>
      </c>
      <c r="Q182" s="37">
        <f>SUMIFS(СВЦЭМ!$E$34:$E$777,СВЦЭМ!$A$34:$A$777,$A182,СВЦЭМ!$B$34:$B$777,Q$155)+'СЕТ СН'!$F$12-'СЕТ СН'!$F$23</f>
        <v>-578.75</v>
      </c>
      <c r="R182" s="37">
        <f>SUMIFS(СВЦЭМ!$E$34:$E$777,СВЦЭМ!$A$34:$A$777,$A182,СВЦЭМ!$B$34:$B$777,R$155)+'СЕТ СН'!$F$12-'СЕТ СН'!$F$23</f>
        <v>-578.75</v>
      </c>
      <c r="S182" s="37">
        <f>SUMIFS(СВЦЭМ!$E$34:$E$777,СВЦЭМ!$A$34:$A$777,$A182,СВЦЭМ!$B$34:$B$777,S$155)+'СЕТ СН'!$F$12-'СЕТ СН'!$F$23</f>
        <v>-578.75</v>
      </c>
      <c r="T182" s="37">
        <f>SUMIFS(СВЦЭМ!$E$34:$E$777,СВЦЭМ!$A$34:$A$777,$A182,СВЦЭМ!$B$34:$B$777,T$155)+'СЕТ СН'!$F$12-'СЕТ СН'!$F$23</f>
        <v>-578.75</v>
      </c>
      <c r="U182" s="37">
        <f>SUMIFS(СВЦЭМ!$E$34:$E$777,СВЦЭМ!$A$34:$A$777,$A182,СВЦЭМ!$B$34:$B$777,U$155)+'СЕТ СН'!$F$12-'СЕТ СН'!$F$23</f>
        <v>-578.75</v>
      </c>
      <c r="V182" s="37">
        <f>SUMIFS(СВЦЭМ!$E$34:$E$777,СВЦЭМ!$A$34:$A$777,$A182,СВЦЭМ!$B$34:$B$777,V$155)+'СЕТ СН'!$F$12-'СЕТ СН'!$F$23</f>
        <v>-578.75</v>
      </c>
      <c r="W182" s="37">
        <f>SUMIFS(СВЦЭМ!$E$34:$E$777,СВЦЭМ!$A$34:$A$777,$A182,СВЦЭМ!$B$34:$B$777,W$155)+'СЕТ СН'!$F$12-'СЕТ СН'!$F$23</f>
        <v>-578.75</v>
      </c>
      <c r="X182" s="37">
        <f>SUMIFS(СВЦЭМ!$E$34:$E$777,СВЦЭМ!$A$34:$A$777,$A182,СВЦЭМ!$B$34:$B$777,X$155)+'СЕТ СН'!$F$12-'СЕТ СН'!$F$23</f>
        <v>-578.75</v>
      </c>
      <c r="Y182" s="37">
        <f>SUMIFS(СВЦЭМ!$E$34:$E$777,СВЦЭМ!$A$34:$A$777,$A182,СВЦЭМ!$B$34:$B$777,Y$155)+'СЕТ СН'!$F$12-'СЕТ СН'!$F$23</f>
        <v>-578.75</v>
      </c>
    </row>
    <row r="183" spans="1:27" ht="15.75" x14ac:dyDescent="0.2">
      <c r="A183" s="36">
        <f t="shared" si="4"/>
        <v>43036</v>
      </c>
      <c r="B183" s="37">
        <f>SUMIFS(СВЦЭМ!$E$34:$E$777,СВЦЭМ!$A$34:$A$777,$A183,СВЦЭМ!$B$34:$B$777,B$155)+'СЕТ СН'!$F$12-'СЕТ СН'!$F$23</f>
        <v>-578.75</v>
      </c>
      <c r="C183" s="37">
        <f>SUMIFS(СВЦЭМ!$E$34:$E$777,СВЦЭМ!$A$34:$A$777,$A183,СВЦЭМ!$B$34:$B$777,C$155)+'СЕТ СН'!$F$12-'СЕТ СН'!$F$23</f>
        <v>-578.75</v>
      </c>
      <c r="D183" s="37">
        <f>SUMIFS(СВЦЭМ!$E$34:$E$777,СВЦЭМ!$A$34:$A$777,$A183,СВЦЭМ!$B$34:$B$777,D$155)+'СЕТ СН'!$F$12-'СЕТ СН'!$F$23</f>
        <v>-578.75</v>
      </c>
      <c r="E183" s="37">
        <f>SUMIFS(СВЦЭМ!$E$34:$E$777,СВЦЭМ!$A$34:$A$777,$A183,СВЦЭМ!$B$34:$B$777,E$155)+'СЕТ СН'!$F$12-'СЕТ СН'!$F$23</f>
        <v>-578.75</v>
      </c>
      <c r="F183" s="37">
        <f>SUMIFS(СВЦЭМ!$E$34:$E$777,СВЦЭМ!$A$34:$A$777,$A183,СВЦЭМ!$B$34:$B$777,F$155)+'СЕТ СН'!$F$12-'СЕТ СН'!$F$23</f>
        <v>-578.75</v>
      </c>
      <c r="G183" s="37">
        <f>SUMIFS(СВЦЭМ!$E$34:$E$777,СВЦЭМ!$A$34:$A$777,$A183,СВЦЭМ!$B$34:$B$777,G$155)+'СЕТ СН'!$F$12-'СЕТ СН'!$F$23</f>
        <v>-578.75</v>
      </c>
      <c r="H183" s="37">
        <f>SUMIFS(СВЦЭМ!$E$34:$E$777,СВЦЭМ!$A$34:$A$777,$A183,СВЦЭМ!$B$34:$B$777,H$155)+'СЕТ СН'!$F$12-'СЕТ СН'!$F$23</f>
        <v>-578.75</v>
      </c>
      <c r="I183" s="37">
        <f>SUMIFS(СВЦЭМ!$E$34:$E$777,СВЦЭМ!$A$34:$A$777,$A183,СВЦЭМ!$B$34:$B$777,I$155)+'СЕТ СН'!$F$12-'СЕТ СН'!$F$23</f>
        <v>-578.75</v>
      </c>
      <c r="J183" s="37">
        <f>SUMIFS(СВЦЭМ!$E$34:$E$777,СВЦЭМ!$A$34:$A$777,$A183,СВЦЭМ!$B$34:$B$777,J$155)+'СЕТ СН'!$F$12-'СЕТ СН'!$F$23</f>
        <v>-578.75</v>
      </c>
      <c r="K183" s="37">
        <f>SUMIFS(СВЦЭМ!$E$34:$E$777,СВЦЭМ!$A$34:$A$777,$A183,СВЦЭМ!$B$34:$B$777,K$155)+'СЕТ СН'!$F$12-'СЕТ СН'!$F$23</f>
        <v>-578.75</v>
      </c>
      <c r="L183" s="37">
        <f>SUMIFS(СВЦЭМ!$E$34:$E$777,СВЦЭМ!$A$34:$A$777,$A183,СВЦЭМ!$B$34:$B$777,L$155)+'СЕТ СН'!$F$12-'СЕТ СН'!$F$23</f>
        <v>-578.75</v>
      </c>
      <c r="M183" s="37">
        <f>SUMIFS(СВЦЭМ!$E$34:$E$777,СВЦЭМ!$A$34:$A$777,$A183,СВЦЭМ!$B$34:$B$777,M$155)+'СЕТ СН'!$F$12-'СЕТ СН'!$F$23</f>
        <v>-578.75</v>
      </c>
      <c r="N183" s="37">
        <f>SUMIFS(СВЦЭМ!$E$34:$E$777,СВЦЭМ!$A$34:$A$777,$A183,СВЦЭМ!$B$34:$B$777,N$155)+'СЕТ СН'!$F$12-'СЕТ СН'!$F$23</f>
        <v>-578.75</v>
      </c>
      <c r="O183" s="37">
        <f>SUMIFS(СВЦЭМ!$E$34:$E$777,СВЦЭМ!$A$34:$A$777,$A183,СВЦЭМ!$B$34:$B$777,O$155)+'СЕТ СН'!$F$12-'СЕТ СН'!$F$23</f>
        <v>-578.75</v>
      </c>
      <c r="P183" s="37">
        <f>SUMIFS(СВЦЭМ!$E$34:$E$777,СВЦЭМ!$A$34:$A$777,$A183,СВЦЭМ!$B$34:$B$777,P$155)+'СЕТ СН'!$F$12-'СЕТ СН'!$F$23</f>
        <v>-578.75</v>
      </c>
      <c r="Q183" s="37">
        <f>SUMIFS(СВЦЭМ!$E$34:$E$777,СВЦЭМ!$A$34:$A$777,$A183,СВЦЭМ!$B$34:$B$777,Q$155)+'СЕТ СН'!$F$12-'СЕТ СН'!$F$23</f>
        <v>-578.75</v>
      </c>
      <c r="R183" s="37">
        <f>SUMIFS(СВЦЭМ!$E$34:$E$777,СВЦЭМ!$A$34:$A$777,$A183,СВЦЭМ!$B$34:$B$777,R$155)+'СЕТ СН'!$F$12-'СЕТ СН'!$F$23</f>
        <v>-578.75</v>
      </c>
      <c r="S183" s="37">
        <f>SUMIFS(СВЦЭМ!$E$34:$E$777,СВЦЭМ!$A$34:$A$777,$A183,СВЦЭМ!$B$34:$B$777,S$155)+'СЕТ СН'!$F$12-'СЕТ СН'!$F$23</f>
        <v>-578.75</v>
      </c>
      <c r="T183" s="37">
        <f>SUMIFS(СВЦЭМ!$E$34:$E$777,СВЦЭМ!$A$34:$A$777,$A183,СВЦЭМ!$B$34:$B$777,T$155)+'СЕТ СН'!$F$12-'СЕТ СН'!$F$23</f>
        <v>-578.75</v>
      </c>
      <c r="U183" s="37">
        <f>SUMIFS(СВЦЭМ!$E$34:$E$777,СВЦЭМ!$A$34:$A$777,$A183,СВЦЭМ!$B$34:$B$777,U$155)+'СЕТ СН'!$F$12-'СЕТ СН'!$F$23</f>
        <v>-578.75</v>
      </c>
      <c r="V183" s="37">
        <f>SUMIFS(СВЦЭМ!$E$34:$E$777,СВЦЭМ!$A$34:$A$777,$A183,СВЦЭМ!$B$34:$B$777,V$155)+'СЕТ СН'!$F$12-'СЕТ СН'!$F$23</f>
        <v>-578.75</v>
      </c>
      <c r="W183" s="37">
        <f>SUMIFS(СВЦЭМ!$E$34:$E$777,СВЦЭМ!$A$34:$A$777,$A183,СВЦЭМ!$B$34:$B$777,W$155)+'СЕТ СН'!$F$12-'СЕТ СН'!$F$23</f>
        <v>-578.75</v>
      </c>
      <c r="X183" s="37">
        <f>SUMIFS(СВЦЭМ!$E$34:$E$777,СВЦЭМ!$A$34:$A$777,$A183,СВЦЭМ!$B$34:$B$777,X$155)+'СЕТ СН'!$F$12-'СЕТ СН'!$F$23</f>
        <v>-578.75</v>
      </c>
      <c r="Y183" s="37">
        <f>SUMIFS(СВЦЭМ!$E$34:$E$777,СВЦЭМ!$A$34:$A$777,$A183,СВЦЭМ!$B$34:$B$777,Y$155)+'СЕТ СН'!$F$12-'СЕТ СН'!$F$23</f>
        <v>-578.75</v>
      </c>
    </row>
    <row r="184" spans="1:27" ht="15.75" x14ac:dyDescent="0.2">
      <c r="A184" s="36">
        <f t="shared" si="4"/>
        <v>43037</v>
      </c>
      <c r="B184" s="37">
        <f>SUMIFS(СВЦЭМ!$E$34:$E$777,СВЦЭМ!$A$34:$A$777,$A184,СВЦЭМ!$B$34:$B$777,B$155)+'СЕТ СН'!$F$12-'СЕТ СН'!$F$23</f>
        <v>-578.75</v>
      </c>
      <c r="C184" s="37">
        <f>SUMIFS(СВЦЭМ!$E$34:$E$777,СВЦЭМ!$A$34:$A$777,$A184,СВЦЭМ!$B$34:$B$777,C$155)+'СЕТ СН'!$F$12-'СЕТ СН'!$F$23</f>
        <v>-578.75</v>
      </c>
      <c r="D184" s="37">
        <f>SUMIFS(СВЦЭМ!$E$34:$E$777,СВЦЭМ!$A$34:$A$777,$A184,СВЦЭМ!$B$34:$B$777,D$155)+'СЕТ СН'!$F$12-'СЕТ СН'!$F$23</f>
        <v>-578.75</v>
      </c>
      <c r="E184" s="37">
        <f>SUMIFS(СВЦЭМ!$E$34:$E$777,СВЦЭМ!$A$34:$A$777,$A184,СВЦЭМ!$B$34:$B$777,E$155)+'СЕТ СН'!$F$12-'СЕТ СН'!$F$23</f>
        <v>-578.75</v>
      </c>
      <c r="F184" s="37">
        <f>SUMIFS(СВЦЭМ!$E$34:$E$777,СВЦЭМ!$A$34:$A$777,$A184,СВЦЭМ!$B$34:$B$777,F$155)+'СЕТ СН'!$F$12-'СЕТ СН'!$F$23</f>
        <v>-578.75</v>
      </c>
      <c r="G184" s="37">
        <f>SUMIFS(СВЦЭМ!$E$34:$E$777,СВЦЭМ!$A$34:$A$777,$A184,СВЦЭМ!$B$34:$B$777,G$155)+'СЕТ СН'!$F$12-'СЕТ СН'!$F$23</f>
        <v>-578.75</v>
      </c>
      <c r="H184" s="37">
        <f>SUMIFS(СВЦЭМ!$E$34:$E$777,СВЦЭМ!$A$34:$A$777,$A184,СВЦЭМ!$B$34:$B$777,H$155)+'СЕТ СН'!$F$12-'СЕТ СН'!$F$23</f>
        <v>-578.75</v>
      </c>
      <c r="I184" s="37">
        <f>SUMIFS(СВЦЭМ!$E$34:$E$777,СВЦЭМ!$A$34:$A$777,$A184,СВЦЭМ!$B$34:$B$777,I$155)+'СЕТ СН'!$F$12-'СЕТ СН'!$F$23</f>
        <v>-578.75</v>
      </c>
      <c r="J184" s="37">
        <f>SUMIFS(СВЦЭМ!$E$34:$E$777,СВЦЭМ!$A$34:$A$777,$A184,СВЦЭМ!$B$34:$B$777,J$155)+'СЕТ СН'!$F$12-'СЕТ СН'!$F$23</f>
        <v>-578.75</v>
      </c>
      <c r="K184" s="37">
        <f>SUMIFS(СВЦЭМ!$E$34:$E$777,СВЦЭМ!$A$34:$A$777,$A184,СВЦЭМ!$B$34:$B$777,K$155)+'СЕТ СН'!$F$12-'СЕТ СН'!$F$23</f>
        <v>-578.75</v>
      </c>
      <c r="L184" s="37">
        <f>SUMIFS(СВЦЭМ!$E$34:$E$777,СВЦЭМ!$A$34:$A$777,$A184,СВЦЭМ!$B$34:$B$777,L$155)+'СЕТ СН'!$F$12-'СЕТ СН'!$F$23</f>
        <v>-578.75</v>
      </c>
      <c r="M184" s="37">
        <f>SUMIFS(СВЦЭМ!$E$34:$E$777,СВЦЭМ!$A$34:$A$777,$A184,СВЦЭМ!$B$34:$B$777,M$155)+'СЕТ СН'!$F$12-'СЕТ СН'!$F$23</f>
        <v>-578.75</v>
      </c>
      <c r="N184" s="37">
        <f>SUMIFS(СВЦЭМ!$E$34:$E$777,СВЦЭМ!$A$34:$A$777,$A184,СВЦЭМ!$B$34:$B$777,N$155)+'СЕТ СН'!$F$12-'СЕТ СН'!$F$23</f>
        <v>-578.75</v>
      </c>
      <c r="O184" s="37">
        <f>SUMIFS(СВЦЭМ!$E$34:$E$777,СВЦЭМ!$A$34:$A$777,$A184,СВЦЭМ!$B$34:$B$777,O$155)+'СЕТ СН'!$F$12-'СЕТ СН'!$F$23</f>
        <v>-578.75</v>
      </c>
      <c r="P184" s="37">
        <f>SUMIFS(СВЦЭМ!$E$34:$E$777,СВЦЭМ!$A$34:$A$777,$A184,СВЦЭМ!$B$34:$B$777,P$155)+'СЕТ СН'!$F$12-'СЕТ СН'!$F$23</f>
        <v>-578.75</v>
      </c>
      <c r="Q184" s="37">
        <f>SUMIFS(СВЦЭМ!$E$34:$E$777,СВЦЭМ!$A$34:$A$777,$A184,СВЦЭМ!$B$34:$B$777,Q$155)+'СЕТ СН'!$F$12-'СЕТ СН'!$F$23</f>
        <v>-578.75</v>
      </c>
      <c r="R184" s="37">
        <f>SUMIFS(СВЦЭМ!$E$34:$E$777,СВЦЭМ!$A$34:$A$777,$A184,СВЦЭМ!$B$34:$B$777,R$155)+'СЕТ СН'!$F$12-'СЕТ СН'!$F$23</f>
        <v>-578.75</v>
      </c>
      <c r="S184" s="37">
        <f>SUMIFS(СВЦЭМ!$E$34:$E$777,СВЦЭМ!$A$34:$A$777,$A184,СВЦЭМ!$B$34:$B$777,S$155)+'СЕТ СН'!$F$12-'СЕТ СН'!$F$23</f>
        <v>-578.75</v>
      </c>
      <c r="T184" s="37">
        <f>SUMIFS(СВЦЭМ!$E$34:$E$777,СВЦЭМ!$A$34:$A$777,$A184,СВЦЭМ!$B$34:$B$777,T$155)+'СЕТ СН'!$F$12-'СЕТ СН'!$F$23</f>
        <v>-578.75</v>
      </c>
      <c r="U184" s="37">
        <f>SUMIFS(СВЦЭМ!$E$34:$E$777,СВЦЭМ!$A$34:$A$777,$A184,СВЦЭМ!$B$34:$B$777,U$155)+'СЕТ СН'!$F$12-'СЕТ СН'!$F$23</f>
        <v>-578.75</v>
      </c>
      <c r="V184" s="37">
        <f>SUMIFS(СВЦЭМ!$E$34:$E$777,СВЦЭМ!$A$34:$A$777,$A184,СВЦЭМ!$B$34:$B$777,V$155)+'СЕТ СН'!$F$12-'СЕТ СН'!$F$23</f>
        <v>-578.75</v>
      </c>
      <c r="W184" s="37">
        <f>SUMIFS(СВЦЭМ!$E$34:$E$777,СВЦЭМ!$A$34:$A$777,$A184,СВЦЭМ!$B$34:$B$777,W$155)+'СЕТ СН'!$F$12-'СЕТ СН'!$F$23</f>
        <v>-578.75</v>
      </c>
      <c r="X184" s="37">
        <f>SUMIFS(СВЦЭМ!$E$34:$E$777,СВЦЭМ!$A$34:$A$777,$A184,СВЦЭМ!$B$34:$B$777,X$155)+'СЕТ СН'!$F$12-'СЕТ СН'!$F$23</f>
        <v>-578.75</v>
      </c>
      <c r="Y184" s="37">
        <f>SUMIFS(СВЦЭМ!$E$34:$E$777,СВЦЭМ!$A$34:$A$777,$A184,СВЦЭМ!$B$34:$B$777,Y$155)+'СЕТ СН'!$F$12-'СЕТ СН'!$F$23</f>
        <v>-578.75</v>
      </c>
    </row>
    <row r="185" spans="1:27" ht="15.75" x14ac:dyDescent="0.2">
      <c r="A185" s="36">
        <f t="shared" si="4"/>
        <v>43038</v>
      </c>
      <c r="B185" s="37">
        <f>SUMIFS(СВЦЭМ!$E$34:$E$777,СВЦЭМ!$A$34:$A$777,$A185,СВЦЭМ!$B$34:$B$777,B$155)+'СЕТ СН'!$F$12-'СЕТ СН'!$F$23</f>
        <v>-578.75</v>
      </c>
      <c r="C185" s="37">
        <f>SUMIFS(СВЦЭМ!$E$34:$E$777,СВЦЭМ!$A$34:$A$777,$A185,СВЦЭМ!$B$34:$B$777,C$155)+'СЕТ СН'!$F$12-'СЕТ СН'!$F$23</f>
        <v>-578.75</v>
      </c>
      <c r="D185" s="37">
        <f>SUMIFS(СВЦЭМ!$E$34:$E$777,СВЦЭМ!$A$34:$A$777,$A185,СВЦЭМ!$B$34:$B$777,D$155)+'СЕТ СН'!$F$12-'СЕТ СН'!$F$23</f>
        <v>-578.75</v>
      </c>
      <c r="E185" s="37">
        <f>SUMIFS(СВЦЭМ!$E$34:$E$777,СВЦЭМ!$A$34:$A$777,$A185,СВЦЭМ!$B$34:$B$777,E$155)+'СЕТ СН'!$F$12-'СЕТ СН'!$F$23</f>
        <v>-578.75</v>
      </c>
      <c r="F185" s="37">
        <f>SUMIFS(СВЦЭМ!$E$34:$E$777,СВЦЭМ!$A$34:$A$777,$A185,СВЦЭМ!$B$34:$B$777,F$155)+'СЕТ СН'!$F$12-'СЕТ СН'!$F$23</f>
        <v>-578.75</v>
      </c>
      <c r="G185" s="37">
        <f>SUMIFS(СВЦЭМ!$E$34:$E$777,СВЦЭМ!$A$34:$A$777,$A185,СВЦЭМ!$B$34:$B$777,G$155)+'СЕТ СН'!$F$12-'СЕТ СН'!$F$23</f>
        <v>-578.75</v>
      </c>
      <c r="H185" s="37">
        <f>SUMIFS(СВЦЭМ!$E$34:$E$777,СВЦЭМ!$A$34:$A$777,$A185,СВЦЭМ!$B$34:$B$777,H$155)+'СЕТ СН'!$F$12-'СЕТ СН'!$F$23</f>
        <v>-578.75</v>
      </c>
      <c r="I185" s="37">
        <f>SUMIFS(СВЦЭМ!$E$34:$E$777,СВЦЭМ!$A$34:$A$777,$A185,СВЦЭМ!$B$34:$B$777,I$155)+'СЕТ СН'!$F$12-'СЕТ СН'!$F$23</f>
        <v>-578.75</v>
      </c>
      <c r="J185" s="37">
        <f>SUMIFS(СВЦЭМ!$E$34:$E$777,СВЦЭМ!$A$34:$A$777,$A185,СВЦЭМ!$B$34:$B$777,J$155)+'СЕТ СН'!$F$12-'СЕТ СН'!$F$23</f>
        <v>-578.75</v>
      </c>
      <c r="K185" s="37">
        <f>SUMIFS(СВЦЭМ!$E$34:$E$777,СВЦЭМ!$A$34:$A$777,$A185,СВЦЭМ!$B$34:$B$777,K$155)+'СЕТ СН'!$F$12-'СЕТ СН'!$F$23</f>
        <v>-578.75</v>
      </c>
      <c r="L185" s="37">
        <f>SUMIFS(СВЦЭМ!$E$34:$E$777,СВЦЭМ!$A$34:$A$777,$A185,СВЦЭМ!$B$34:$B$777,L$155)+'СЕТ СН'!$F$12-'СЕТ СН'!$F$23</f>
        <v>-578.75</v>
      </c>
      <c r="M185" s="37">
        <f>SUMIFS(СВЦЭМ!$E$34:$E$777,СВЦЭМ!$A$34:$A$777,$A185,СВЦЭМ!$B$34:$B$777,M$155)+'СЕТ СН'!$F$12-'СЕТ СН'!$F$23</f>
        <v>-578.75</v>
      </c>
      <c r="N185" s="37">
        <f>SUMIFS(СВЦЭМ!$E$34:$E$777,СВЦЭМ!$A$34:$A$777,$A185,СВЦЭМ!$B$34:$B$777,N$155)+'СЕТ СН'!$F$12-'СЕТ СН'!$F$23</f>
        <v>-578.75</v>
      </c>
      <c r="O185" s="37">
        <f>SUMIFS(СВЦЭМ!$E$34:$E$777,СВЦЭМ!$A$34:$A$777,$A185,СВЦЭМ!$B$34:$B$777,O$155)+'СЕТ СН'!$F$12-'СЕТ СН'!$F$23</f>
        <v>-578.75</v>
      </c>
      <c r="P185" s="37">
        <f>SUMIFS(СВЦЭМ!$E$34:$E$777,СВЦЭМ!$A$34:$A$777,$A185,СВЦЭМ!$B$34:$B$777,P$155)+'СЕТ СН'!$F$12-'СЕТ СН'!$F$23</f>
        <v>-578.75</v>
      </c>
      <c r="Q185" s="37">
        <f>SUMIFS(СВЦЭМ!$E$34:$E$777,СВЦЭМ!$A$34:$A$777,$A185,СВЦЭМ!$B$34:$B$777,Q$155)+'СЕТ СН'!$F$12-'СЕТ СН'!$F$23</f>
        <v>-578.75</v>
      </c>
      <c r="R185" s="37">
        <f>SUMIFS(СВЦЭМ!$E$34:$E$777,СВЦЭМ!$A$34:$A$777,$A185,СВЦЭМ!$B$34:$B$777,R$155)+'СЕТ СН'!$F$12-'СЕТ СН'!$F$23</f>
        <v>-578.75</v>
      </c>
      <c r="S185" s="37">
        <f>SUMIFS(СВЦЭМ!$E$34:$E$777,СВЦЭМ!$A$34:$A$777,$A185,СВЦЭМ!$B$34:$B$777,S$155)+'СЕТ СН'!$F$12-'СЕТ СН'!$F$23</f>
        <v>-578.75</v>
      </c>
      <c r="T185" s="37">
        <f>SUMIFS(СВЦЭМ!$E$34:$E$777,СВЦЭМ!$A$34:$A$777,$A185,СВЦЭМ!$B$34:$B$777,T$155)+'СЕТ СН'!$F$12-'СЕТ СН'!$F$23</f>
        <v>-578.75</v>
      </c>
      <c r="U185" s="37">
        <f>SUMIFS(СВЦЭМ!$E$34:$E$777,СВЦЭМ!$A$34:$A$777,$A185,СВЦЭМ!$B$34:$B$777,U$155)+'СЕТ СН'!$F$12-'СЕТ СН'!$F$23</f>
        <v>-578.75</v>
      </c>
      <c r="V185" s="37">
        <f>SUMIFS(СВЦЭМ!$E$34:$E$777,СВЦЭМ!$A$34:$A$777,$A185,СВЦЭМ!$B$34:$B$777,V$155)+'СЕТ СН'!$F$12-'СЕТ СН'!$F$23</f>
        <v>-578.75</v>
      </c>
      <c r="W185" s="37">
        <f>SUMIFS(СВЦЭМ!$E$34:$E$777,СВЦЭМ!$A$34:$A$777,$A185,СВЦЭМ!$B$34:$B$777,W$155)+'СЕТ СН'!$F$12-'СЕТ СН'!$F$23</f>
        <v>-578.75</v>
      </c>
      <c r="X185" s="37">
        <f>SUMIFS(СВЦЭМ!$E$34:$E$777,СВЦЭМ!$A$34:$A$777,$A185,СВЦЭМ!$B$34:$B$777,X$155)+'СЕТ СН'!$F$12-'СЕТ СН'!$F$23</f>
        <v>-578.75</v>
      </c>
      <c r="Y185" s="37">
        <f>SUMIFS(СВЦЭМ!$E$34:$E$777,СВЦЭМ!$A$34:$A$777,$A185,СВЦЭМ!$B$34:$B$777,Y$155)+'СЕТ СН'!$F$12-'СЕТ СН'!$F$23</f>
        <v>-578.75</v>
      </c>
    </row>
    <row r="186" spans="1:27" ht="15.75" x14ac:dyDescent="0.2">
      <c r="A186" s="36">
        <f t="shared" si="4"/>
        <v>43039</v>
      </c>
      <c r="B186" s="37">
        <f>SUMIFS(СВЦЭМ!$E$34:$E$777,СВЦЭМ!$A$34:$A$777,$A186,СВЦЭМ!$B$34:$B$777,B$155)+'СЕТ СН'!$F$12-'СЕТ СН'!$F$23</f>
        <v>-578.75</v>
      </c>
      <c r="C186" s="37">
        <f>SUMIFS(СВЦЭМ!$E$34:$E$777,СВЦЭМ!$A$34:$A$777,$A186,СВЦЭМ!$B$34:$B$777,C$155)+'СЕТ СН'!$F$12-'СЕТ СН'!$F$23</f>
        <v>-578.75</v>
      </c>
      <c r="D186" s="37">
        <f>SUMIFS(СВЦЭМ!$E$34:$E$777,СВЦЭМ!$A$34:$A$777,$A186,СВЦЭМ!$B$34:$B$777,D$155)+'СЕТ СН'!$F$12-'СЕТ СН'!$F$23</f>
        <v>-578.75</v>
      </c>
      <c r="E186" s="37">
        <f>SUMIFS(СВЦЭМ!$E$34:$E$777,СВЦЭМ!$A$34:$A$777,$A186,СВЦЭМ!$B$34:$B$777,E$155)+'СЕТ СН'!$F$12-'СЕТ СН'!$F$23</f>
        <v>-578.75</v>
      </c>
      <c r="F186" s="37">
        <f>SUMIFS(СВЦЭМ!$E$34:$E$777,СВЦЭМ!$A$34:$A$777,$A186,СВЦЭМ!$B$34:$B$777,F$155)+'СЕТ СН'!$F$12-'СЕТ СН'!$F$23</f>
        <v>-578.75</v>
      </c>
      <c r="G186" s="37">
        <f>SUMIFS(СВЦЭМ!$E$34:$E$777,СВЦЭМ!$A$34:$A$777,$A186,СВЦЭМ!$B$34:$B$777,G$155)+'СЕТ СН'!$F$12-'СЕТ СН'!$F$23</f>
        <v>-578.75</v>
      </c>
      <c r="H186" s="37">
        <f>SUMIFS(СВЦЭМ!$E$34:$E$777,СВЦЭМ!$A$34:$A$777,$A186,СВЦЭМ!$B$34:$B$777,H$155)+'СЕТ СН'!$F$12-'СЕТ СН'!$F$23</f>
        <v>-578.75</v>
      </c>
      <c r="I186" s="37">
        <f>SUMIFS(СВЦЭМ!$E$34:$E$777,СВЦЭМ!$A$34:$A$777,$A186,СВЦЭМ!$B$34:$B$777,I$155)+'СЕТ СН'!$F$12-'СЕТ СН'!$F$23</f>
        <v>-578.75</v>
      </c>
      <c r="J186" s="37">
        <f>SUMIFS(СВЦЭМ!$E$34:$E$777,СВЦЭМ!$A$34:$A$777,$A186,СВЦЭМ!$B$34:$B$777,J$155)+'СЕТ СН'!$F$12-'СЕТ СН'!$F$23</f>
        <v>-578.75</v>
      </c>
      <c r="K186" s="37">
        <f>SUMIFS(СВЦЭМ!$E$34:$E$777,СВЦЭМ!$A$34:$A$777,$A186,СВЦЭМ!$B$34:$B$777,K$155)+'СЕТ СН'!$F$12-'СЕТ СН'!$F$23</f>
        <v>-578.75</v>
      </c>
      <c r="L186" s="37">
        <f>SUMIFS(СВЦЭМ!$E$34:$E$777,СВЦЭМ!$A$34:$A$777,$A186,СВЦЭМ!$B$34:$B$777,L$155)+'СЕТ СН'!$F$12-'СЕТ СН'!$F$23</f>
        <v>-578.75</v>
      </c>
      <c r="M186" s="37">
        <f>SUMIFS(СВЦЭМ!$E$34:$E$777,СВЦЭМ!$A$34:$A$777,$A186,СВЦЭМ!$B$34:$B$777,M$155)+'СЕТ СН'!$F$12-'СЕТ СН'!$F$23</f>
        <v>-578.75</v>
      </c>
      <c r="N186" s="37">
        <f>SUMIFS(СВЦЭМ!$E$34:$E$777,СВЦЭМ!$A$34:$A$777,$A186,СВЦЭМ!$B$34:$B$777,N$155)+'СЕТ СН'!$F$12-'СЕТ СН'!$F$23</f>
        <v>-578.75</v>
      </c>
      <c r="O186" s="37">
        <f>SUMIFS(СВЦЭМ!$E$34:$E$777,СВЦЭМ!$A$34:$A$777,$A186,СВЦЭМ!$B$34:$B$777,O$155)+'СЕТ СН'!$F$12-'СЕТ СН'!$F$23</f>
        <v>-578.75</v>
      </c>
      <c r="P186" s="37">
        <f>SUMIFS(СВЦЭМ!$E$34:$E$777,СВЦЭМ!$A$34:$A$777,$A186,СВЦЭМ!$B$34:$B$777,P$155)+'СЕТ СН'!$F$12-'СЕТ СН'!$F$23</f>
        <v>-578.75</v>
      </c>
      <c r="Q186" s="37">
        <f>SUMIFS(СВЦЭМ!$E$34:$E$777,СВЦЭМ!$A$34:$A$777,$A186,СВЦЭМ!$B$34:$B$777,Q$155)+'СЕТ СН'!$F$12-'СЕТ СН'!$F$23</f>
        <v>-578.75</v>
      </c>
      <c r="R186" s="37">
        <f>SUMIFS(СВЦЭМ!$E$34:$E$777,СВЦЭМ!$A$34:$A$777,$A186,СВЦЭМ!$B$34:$B$777,R$155)+'СЕТ СН'!$F$12-'СЕТ СН'!$F$23</f>
        <v>-578.75</v>
      </c>
      <c r="S186" s="37">
        <f>SUMIFS(СВЦЭМ!$E$34:$E$777,СВЦЭМ!$A$34:$A$777,$A186,СВЦЭМ!$B$34:$B$777,S$155)+'СЕТ СН'!$F$12-'СЕТ СН'!$F$23</f>
        <v>-578.75</v>
      </c>
      <c r="T186" s="37">
        <f>SUMIFS(СВЦЭМ!$E$34:$E$777,СВЦЭМ!$A$34:$A$777,$A186,СВЦЭМ!$B$34:$B$777,T$155)+'СЕТ СН'!$F$12-'СЕТ СН'!$F$23</f>
        <v>-578.75</v>
      </c>
      <c r="U186" s="37">
        <f>SUMIFS(СВЦЭМ!$E$34:$E$777,СВЦЭМ!$A$34:$A$777,$A186,СВЦЭМ!$B$34:$B$777,U$155)+'СЕТ СН'!$F$12-'СЕТ СН'!$F$23</f>
        <v>-578.75</v>
      </c>
      <c r="V186" s="37">
        <f>SUMIFS(СВЦЭМ!$E$34:$E$777,СВЦЭМ!$A$34:$A$777,$A186,СВЦЭМ!$B$34:$B$777,V$155)+'СЕТ СН'!$F$12-'СЕТ СН'!$F$23</f>
        <v>-578.75</v>
      </c>
      <c r="W186" s="37">
        <f>SUMIFS(СВЦЭМ!$E$34:$E$777,СВЦЭМ!$A$34:$A$777,$A186,СВЦЭМ!$B$34:$B$777,W$155)+'СЕТ СН'!$F$12-'СЕТ СН'!$F$23</f>
        <v>-578.75</v>
      </c>
      <c r="X186" s="37">
        <f>SUMIFS(СВЦЭМ!$E$34:$E$777,СВЦЭМ!$A$34:$A$777,$A186,СВЦЭМ!$B$34:$B$777,X$155)+'СЕТ СН'!$F$12-'СЕТ СН'!$F$23</f>
        <v>-578.75</v>
      </c>
      <c r="Y186" s="37">
        <f>SUMIFS(СВЦЭМ!$E$34:$E$777,СВЦЭМ!$A$34:$A$777,$A186,СВЦЭМ!$B$34:$B$777,Y$155)+'СЕТ СН'!$F$12-'СЕТ СН'!$F$23</f>
        <v>-578.75</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26"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27"/>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7" customFormat="1" ht="12.75" customHeight="1" x14ac:dyDescent="0.2">
      <c r="A190" s="128"/>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01.10.2017</v>
      </c>
      <c r="B191" s="37">
        <f>SUMIFS(СВЦЭМ!$F$34:$F$777,СВЦЭМ!$A$34:$A$777,$A191,СВЦЭМ!$B$34:$B$777,B$190)+'СЕТ СН'!$F$12-'СЕТ СН'!$F$23</f>
        <v>-482.10319816000003</v>
      </c>
      <c r="C191" s="37">
        <f>SUMIFS(СВЦЭМ!$F$34:$F$777,СВЦЭМ!$A$34:$A$777,$A191,СВЦЭМ!$B$34:$B$777,C$190)+'СЕТ СН'!$F$12-'СЕТ СН'!$F$23</f>
        <v>-470.25926864000002</v>
      </c>
      <c r="D191" s="37">
        <f>SUMIFS(СВЦЭМ!$F$34:$F$777,СВЦЭМ!$A$34:$A$777,$A191,СВЦЭМ!$B$34:$B$777,D$190)+'СЕТ СН'!$F$12-'СЕТ СН'!$F$23</f>
        <v>-468.58559343000002</v>
      </c>
      <c r="E191" s="37">
        <f>SUMIFS(СВЦЭМ!$F$34:$F$777,СВЦЭМ!$A$34:$A$777,$A191,СВЦЭМ!$B$34:$B$777,E$190)+'СЕТ СН'!$F$12-'СЕТ СН'!$F$23</f>
        <v>-469.90493534000001</v>
      </c>
      <c r="F191" s="37">
        <f>SUMIFS(СВЦЭМ!$F$34:$F$777,СВЦЭМ!$A$34:$A$777,$A191,СВЦЭМ!$B$34:$B$777,F$190)+'СЕТ СН'!$F$12-'СЕТ СН'!$F$23</f>
        <v>-469.00216491000003</v>
      </c>
      <c r="G191" s="37">
        <f>SUMIFS(СВЦЭМ!$F$34:$F$777,СВЦЭМ!$A$34:$A$777,$A191,СВЦЭМ!$B$34:$B$777,G$190)+'СЕТ СН'!$F$12-'СЕТ СН'!$F$23</f>
        <v>-468.96890437000002</v>
      </c>
      <c r="H191" s="37">
        <f>SUMIFS(СВЦЭМ!$F$34:$F$777,СВЦЭМ!$A$34:$A$777,$A191,СВЦЭМ!$B$34:$B$777,H$190)+'СЕТ СН'!$F$12-'СЕТ СН'!$F$23</f>
        <v>-477.42468690999999</v>
      </c>
      <c r="I191" s="37">
        <f>SUMIFS(СВЦЭМ!$F$34:$F$777,СВЦЭМ!$A$34:$A$777,$A191,СВЦЭМ!$B$34:$B$777,I$190)+'СЕТ СН'!$F$12-'СЕТ СН'!$F$23</f>
        <v>-486.28391292000003</v>
      </c>
      <c r="J191" s="37">
        <f>SUMIFS(СВЦЭМ!$F$34:$F$777,СВЦЭМ!$A$34:$A$777,$A191,СВЦЭМ!$B$34:$B$777,J$190)+'СЕТ СН'!$F$12-'СЕТ СН'!$F$23</f>
        <v>-496.99733596999999</v>
      </c>
      <c r="K191" s="37">
        <f>SUMIFS(СВЦЭМ!$F$34:$F$777,СВЦЭМ!$A$34:$A$777,$A191,СВЦЭМ!$B$34:$B$777,K$190)+'СЕТ СН'!$F$12-'СЕТ СН'!$F$23</f>
        <v>-506.50798787999997</v>
      </c>
      <c r="L191" s="37">
        <f>SUMIFS(СВЦЭМ!$F$34:$F$777,СВЦЭМ!$A$34:$A$777,$A191,СВЦЭМ!$B$34:$B$777,L$190)+'СЕТ СН'!$F$12-'СЕТ СН'!$F$23</f>
        <v>-509.99570442999999</v>
      </c>
      <c r="M191" s="37">
        <f>SUMIFS(СВЦЭМ!$F$34:$F$777,СВЦЭМ!$A$34:$A$777,$A191,СВЦЭМ!$B$34:$B$777,M$190)+'СЕТ СН'!$F$12-'СЕТ СН'!$F$23</f>
        <v>-513.53758998000001</v>
      </c>
      <c r="N191" s="37">
        <f>SUMIFS(СВЦЭМ!$F$34:$F$777,СВЦЭМ!$A$34:$A$777,$A191,СВЦЭМ!$B$34:$B$777,N$190)+'СЕТ СН'!$F$12-'СЕТ СН'!$F$23</f>
        <v>-512.56649244999994</v>
      </c>
      <c r="O191" s="37">
        <f>SUMIFS(СВЦЭМ!$F$34:$F$777,СВЦЭМ!$A$34:$A$777,$A191,СВЦЭМ!$B$34:$B$777,O$190)+'СЕТ СН'!$F$12-'СЕТ СН'!$F$23</f>
        <v>-512.67122726000002</v>
      </c>
      <c r="P191" s="37">
        <f>SUMIFS(СВЦЭМ!$F$34:$F$777,СВЦЭМ!$A$34:$A$777,$A191,СВЦЭМ!$B$34:$B$777,P$190)+'СЕТ СН'!$F$12-'СЕТ СН'!$F$23</f>
        <v>-513.09147426000004</v>
      </c>
      <c r="Q191" s="37">
        <f>SUMIFS(СВЦЭМ!$F$34:$F$777,СВЦЭМ!$A$34:$A$777,$A191,СВЦЭМ!$B$34:$B$777,Q$190)+'СЕТ СН'!$F$12-'СЕТ СН'!$F$23</f>
        <v>-513.52126040999997</v>
      </c>
      <c r="R191" s="37">
        <f>SUMIFS(СВЦЭМ!$F$34:$F$777,СВЦЭМ!$A$34:$A$777,$A191,СВЦЭМ!$B$34:$B$777,R$190)+'СЕТ СН'!$F$12-'СЕТ СН'!$F$23</f>
        <v>-513.67698657000005</v>
      </c>
      <c r="S191" s="37">
        <f>SUMIFS(СВЦЭМ!$F$34:$F$777,СВЦЭМ!$A$34:$A$777,$A191,СВЦЭМ!$B$34:$B$777,S$190)+'СЕТ СН'!$F$12-'СЕТ СН'!$F$23</f>
        <v>-513.65534033999995</v>
      </c>
      <c r="T191" s="37">
        <f>SUMIFS(СВЦЭМ!$F$34:$F$777,СВЦЭМ!$A$34:$A$777,$A191,СВЦЭМ!$B$34:$B$777,T$190)+'СЕТ СН'!$F$12-'СЕТ СН'!$F$23</f>
        <v>-513.94079346000001</v>
      </c>
      <c r="U191" s="37">
        <f>SUMIFS(СВЦЭМ!$F$34:$F$777,СВЦЭМ!$A$34:$A$777,$A191,СВЦЭМ!$B$34:$B$777,U$190)+'СЕТ СН'!$F$12-'СЕТ СН'!$F$23</f>
        <v>-514.29337009999995</v>
      </c>
      <c r="V191" s="37">
        <f>SUMIFS(СВЦЭМ!$F$34:$F$777,СВЦЭМ!$A$34:$A$777,$A191,СВЦЭМ!$B$34:$B$777,V$190)+'СЕТ СН'!$F$12-'СЕТ СН'!$F$23</f>
        <v>-513.49784064000005</v>
      </c>
      <c r="W191" s="37">
        <f>SUMIFS(СВЦЭМ!$F$34:$F$777,СВЦЭМ!$A$34:$A$777,$A191,СВЦЭМ!$B$34:$B$777,W$190)+'СЕТ СН'!$F$12-'СЕТ СН'!$F$23</f>
        <v>-504.19857158000002</v>
      </c>
      <c r="X191" s="37">
        <f>SUMIFS(СВЦЭМ!$F$34:$F$777,СВЦЭМ!$A$34:$A$777,$A191,СВЦЭМ!$B$34:$B$777,X$190)+'СЕТ СН'!$F$12-'СЕТ СН'!$F$23</f>
        <v>-496.56701910999999</v>
      </c>
      <c r="Y191" s="37">
        <f>SUMIFS(СВЦЭМ!$F$34:$F$777,СВЦЭМ!$A$34:$A$777,$A191,СВЦЭМ!$B$34:$B$777,Y$190)+'СЕТ СН'!$F$12-'СЕТ СН'!$F$23</f>
        <v>-489.33885678000001</v>
      </c>
      <c r="AA191" s="46"/>
    </row>
    <row r="192" spans="1:27" ht="15.75" x14ac:dyDescent="0.2">
      <c r="A192" s="36">
        <f>A191+1</f>
        <v>43010</v>
      </c>
      <c r="B192" s="37">
        <f>SUMIFS(СВЦЭМ!$F$34:$F$777,СВЦЭМ!$A$34:$A$777,$A192,СВЦЭМ!$B$34:$B$777,B$190)+'СЕТ СН'!$F$12-'СЕТ СН'!$F$23</f>
        <v>-474.19561286999999</v>
      </c>
      <c r="C192" s="37">
        <f>SUMIFS(СВЦЭМ!$F$34:$F$777,СВЦЭМ!$A$34:$A$777,$A192,СВЦЭМ!$B$34:$B$777,C$190)+'СЕТ СН'!$F$12-'СЕТ СН'!$F$23</f>
        <v>-468.37889713999999</v>
      </c>
      <c r="D192" s="37">
        <f>SUMIFS(СВЦЭМ!$F$34:$F$777,СВЦЭМ!$A$34:$A$777,$A192,СВЦЭМ!$B$34:$B$777,D$190)+'СЕТ СН'!$F$12-'СЕТ СН'!$F$23</f>
        <v>-467.42084188000001</v>
      </c>
      <c r="E192" s="37">
        <f>SUMIFS(СВЦЭМ!$F$34:$F$777,СВЦЭМ!$A$34:$A$777,$A192,СВЦЭМ!$B$34:$B$777,E$190)+'СЕТ СН'!$F$12-'СЕТ СН'!$F$23</f>
        <v>-466.42663361000001</v>
      </c>
      <c r="F192" s="37">
        <f>SUMIFS(СВЦЭМ!$F$34:$F$777,СВЦЭМ!$A$34:$A$777,$A192,СВЦЭМ!$B$34:$B$777,F$190)+'СЕТ СН'!$F$12-'СЕТ СН'!$F$23</f>
        <v>-465.08036055000002</v>
      </c>
      <c r="G192" s="37">
        <f>SUMIFS(СВЦЭМ!$F$34:$F$777,СВЦЭМ!$A$34:$A$777,$A192,СВЦЭМ!$B$34:$B$777,G$190)+'СЕТ СН'!$F$12-'СЕТ СН'!$F$23</f>
        <v>-466.32821568999998</v>
      </c>
      <c r="H192" s="37">
        <f>SUMIFS(СВЦЭМ!$F$34:$F$777,СВЦЭМ!$A$34:$A$777,$A192,СВЦЭМ!$B$34:$B$777,H$190)+'СЕТ СН'!$F$12-'СЕТ СН'!$F$23</f>
        <v>-473.75281053000003</v>
      </c>
      <c r="I192" s="37">
        <f>SUMIFS(СВЦЭМ!$F$34:$F$777,СВЦЭМ!$A$34:$A$777,$A192,СВЦЭМ!$B$34:$B$777,I$190)+'СЕТ СН'!$F$12-'СЕТ СН'!$F$23</f>
        <v>-481.82723116</v>
      </c>
      <c r="J192" s="37">
        <f>SUMIFS(СВЦЭМ!$F$34:$F$777,СВЦЭМ!$A$34:$A$777,$A192,СВЦЭМ!$B$34:$B$777,J$190)+'СЕТ СН'!$F$12-'СЕТ СН'!$F$23</f>
        <v>-491.53922432000002</v>
      </c>
      <c r="K192" s="37">
        <f>SUMIFS(СВЦЭМ!$F$34:$F$777,СВЦЭМ!$A$34:$A$777,$A192,СВЦЭМ!$B$34:$B$777,K$190)+'СЕТ СН'!$F$12-'СЕТ СН'!$F$23</f>
        <v>-503.864147</v>
      </c>
      <c r="L192" s="37">
        <f>SUMIFS(СВЦЭМ!$F$34:$F$777,СВЦЭМ!$A$34:$A$777,$A192,СВЦЭМ!$B$34:$B$777,L$190)+'СЕТ СН'!$F$12-'СЕТ СН'!$F$23</f>
        <v>-511.66121802999999</v>
      </c>
      <c r="M192" s="37">
        <f>SUMIFS(СВЦЭМ!$F$34:$F$777,СВЦЭМ!$A$34:$A$777,$A192,СВЦЭМ!$B$34:$B$777,M$190)+'СЕТ СН'!$F$12-'СЕТ СН'!$F$23</f>
        <v>-514.89003907000006</v>
      </c>
      <c r="N192" s="37">
        <f>SUMIFS(СВЦЭМ!$F$34:$F$777,СВЦЭМ!$A$34:$A$777,$A192,СВЦЭМ!$B$34:$B$777,N$190)+'СЕТ СН'!$F$12-'СЕТ СН'!$F$23</f>
        <v>-514.08073258000002</v>
      </c>
      <c r="O192" s="37">
        <f>SUMIFS(СВЦЭМ!$F$34:$F$777,СВЦЭМ!$A$34:$A$777,$A192,СВЦЭМ!$B$34:$B$777,O$190)+'СЕТ СН'!$F$12-'СЕТ СН'!$F$23</f>
        <v>-514.42307073999996</v>
      </c>
      <c r="P192" s="37">
        <f>SUMIFS(СВЦЭМ!$F$34:$F$777,СВЦЭМ!$A$34:$A$777,$A192,СВЦЭМ!$B$34:$B$777,P$190)+'СЕТ СН'!$F$12-'СЕТ СН'!$F$23</f>
        <v>-513.20581068000001</v>
      </c>
      <c r="Q192" s="37">
        <f>SUMIFS(СВЦЭМ!$F$34:$F$777,СВЦЭМ!$A$34:$A$777,$A192,СВЦЭМ!$B$34:$B$777,Q$190)+'СЕТ СН'!$F$12-'СЕТ СН'!$F$23</f>
        <v>-512.36215330999994</v>
      </c>
      <c r="R192" s="37">
        <f>SUMIFS(СВЦЭМ!$F$34:$F$777,СВЦЭМ!$A$34:$A$777,$A192,СВЦЭМ!$B$34:$B$777,R$190)+'СЕТ СН'!$F$12-'СЕТ СН'!$F$23</f>
        <v>-511.86115817000001</v>
      </c>
      <c r="S192" s="37">
        <f>SUMIFS(СВЦЭМ!$F$34:$F$777,СВЦЭМ!$A$34:$A$777,$A192,СВЦЭМ!$B$34:$B$777,S$190)+'СЕТ СН'!$F$12-'СЕТ СН'!$F$23</f>
        <v>-513.36835844999996</v>
      </c>
      <c r="T192" s="37">
        <f>SUMIFS(СВЦЭМ!$F$34:$F$777,СВЦЭМ!$A$34:$A$777,$A192,СВЦЭМ!$B$34:$B$777,T$190)+'СЕТ СН'!$F$12-'СЕТ СН'!$F$23</f>
        <v>-515.16073867</v>
      </c>
      <c r="U192" s="37">
        <f>SUMIFS(СВЦЭМ!$F$34:$F$777,СВЦЭМ!$A$34:$A$777,$A192,СВЦЭМ!$B$34:$B$777,U$190)+'СЕТ СН'!$F$12-'СЕТ СН'!$F$23</f>
        <v>-512.30233599999997</v>
      </c>
      <c r="V192" s="37">
        <f>SUMIFS(СВЦЭМ!$F$34:$F$777,СВЦЭМ!$A$34:$A$777,$A192,СВЦЭМ!$B$34:$B$777,V$190)+'СЕТ СН'!$F$12-'СЕТ СН'!$F$23</f>
        <v>-512.37890791999996</v>
      </c>
      <c r="W192" s="37">
        <f>SUMIFS(СВЦЭМ!$F$34:$F$777,СВЦЭМ!$A$34:$A$777,$A192,СВЦЭМ!$B$34:$B$777,W$190)+'СЕТ СН'!$F$12-'СЕТ СН'!$F$23</f>
        <v>-505.66014382000003</v>
      </c>
      <c r="X192" s="37">
        <f>SUMIFS(СВЦЭМ!$F$34:$F$777,СВЦЭМ!$A$34:$A$777,$A192,СВЦЭМ!$B$34:$B$777,X$190)+'СЕТ СН'!$F$12-'СЕТ СН'!$F$23</f>
        <v>-498.47109102000002</v>
      </c>
      <c r="Y192" s="37">
        <f>SUMIFS(СВЦЭМ!$F$34:$F$777,СВЦЭМ!$A$34:$A$777,$A192,СВЦЭМ!$B$34:$B$777,Y$190)+'СЕТ СН'!$F$12-'СЕТ СН'!$F$23</f>
        <v>-490.80955728999999</v>
      </c>
    </row>
    <row r="193" spans="1:25" ht="15.75" x14ac:dyDescent="0.2">
      <c r="A193" s="36">
        <f t="shared" ref="A193:A221" si="5">A192+1</f>
        <v>43011</v>
      </c>
      <c r="B193" s="37">
        <f>SUMIFS(СВЦЭМ!$F$34:$F$777,СВЦЭМ!$A$34:$A$777,$A193,СВЦЭМ!$B$34:$B$777,B$190)+'СЕТ СН'!$F$12-'СЕТ СН'!$F$23</f>
        <v>-488.10945328000003</v>
      </c>
      <c r="C193" s="37">
        <f>SUMIFS(СВЦЭМ!$F$34:$F$777,СВЦЭМ!$A$34:$A$777,$A193,СВЦЭМ!$B$34:$B$777,C$190)+'СЕТ СН'!$F$12-'СЕТ СН'!$F$23</f>
        <v>-482.18460190000002</v>
      </c>
      <c r="D193" s="37">
        <f>SUMIFS(СВЦЭМ!$F$34:$F$777,СВЦЭМ!$A$34:$A$777,$A193,СВЦЭМ!$B$34:$B$777,D$190)+'СЕТ СН'!$F$12-'СЕТ СН'!$F$23</f>
        <v>-479.35468204</v>
      </c>
      <c r="E193" s="37">
        <f>SUMIFS(СВЦЭМ!$F$34:$F$777,СВЦЭМ!$A$34:$A$777,$A193,СВЦЭМ!$B$34:$B$777,E$190)+'СЕТ СН'!$F$12-'СЕТ СН'!$F$23</f>
        <v>-478.93975912000002</v>
      </c>
      <c r="F193" s="37">
        <f>SUMIFS(СВЦЭМ!$F$34:$F$777,СВЦЭМ!$A$34:$A$777,$A193,СВЦЭМ!$B$34:$B$777,F$190)+'СЕТ СН'!$F$12-'СЕТ СН'!$F$23</f>
        <v>-479.11845614999999</v>
      </c>
      <c r="G193" s="37">
        <f>SUMIFS(СВЦЭМ!$F$34:$F$777,СВЦЭМ!$A$34:$A$777,$A193,СВЦЭМ!$B$34:$B$777,G$190)+'СЕТ СН'!$F$12-'СЕТ СН'!$F$23</f>
        <v>-480.34497167000001</v>
      </c>
      <c r="H193" s="37">
        <f>SUMIFS(СВЦЭМ!$F$34:$F$777,СВЦЭМ!$A$34:$A$777,$A193,СВЦЭМ!$B$34:$B$777,H$190)+'СЕТ СН'!$F$12-'СЕТ СН'!$F$23</f>
        <v>-486.74482398999999</v>
      </c>
      <c r="I193" s="37">
        <f>SUMIFS(СВЦЭМ!$F$34:$F$777,СВЦЭМ!$A$34:$A$777,$A193,СВЦЭМ!$B$34:$B$777,I$190)+'СЕТ СН'!$F$12-'СЕТ СН'!$F$23</f>
        <v>-491.46404415000001</v>
      </c>
      <c r="J193" s="37">
        <f>SUMIFS(СВЦЭМ!$F$34:$F$777,СВЦЭМ!$A$34:$A$777,$A193,СВЦЭМ!$B$34:$B$777,J$190)+'СЕТ СН'!$F$12-'СЕТ СН'!$F$23</f>
        <v>-495.71730731000002</v>
      </c>
      <c r="K193" s="37">
        <f>SUMIFS(СВЦЭМ!$F$34:$F$777,СВЦЭМ!$A$34:$A$777,$A193,СВЦЭМ!$B$34:$B$777,K$190)+'СЕТ СН'!$F$12-'СЕТ СН'!$F$23</f>
        <v>-503.52575515000001</v>
      </c>
      <c r="L193" s="37">
        <f>SUMIFS(СВЦЭМ!$F$34:$F$777,СВЦЭМ!$A$34:$A$777,$A193,СВЦЭМ!$B$34:$B$777,L$190)+'СЕТ СН'!$F$12-'СЕТ СН'!$F$23</f>
        <v>-510.40682886000002</v>
      </c>
      <c r="M193" s="37">
        <f>SUMIFS(СВЦЭМ!$F$34:$F$777,СВЦЭМ!$A$34:$A$777,$A193,СВЦЭМ!$B$34:$B$777,M$190)+'СЕТ СН'!$F$12-'СЕТ СН'!$F$23</f>
        <v>-513.74239994000004</v>
      </c>
      <c r="N193" s="37">
        <f>SUMIFS(СВЦЭМ!$F$34:$F$777,СВЦЭМ!$A$34:$A$777,$A193,СВЦЭМ!$B$34:$B$777,N$190)+'СЕТ СН'!$F$12-'СЕТ СН'!$F$23</f>
        <v>-514.60820845000001</v>
      </c>
      <c r="O193" s="37">
        <f>SUMIFS(СВЦЭМ!$F$34:$F$777,СВЦЭМ!$A$34:$A$777,$A193,СВЦЭМ!$B$34:$B$777,O$190)+'СЕТ СН'!$F$12-'СЕТ СН'!$F$23</f>
        <v>-514.09486435999997</v>
      </c>
      <c r="P193" s="37">
        <f>SUMIFS(СВЦЭМ!$F$34:$F$777,СВЦЭМ!$A$34:$A$777,$A193,СВЦЭМ!$B$34:$B$777,P$190)+'СЕТ СН'!$F$12-'СЕТ СН'!$F$23</f>
        <v>-514.11807844999998</v>
      </c>
      <c r="Q193" s="37">
        <f>SUMIFS(СВЦЭМ!$F$34:$F$777,СВЦЭМ!$A$34:$A$777,$A193,СВЦЭМ!$B$34:$B$777,Q$190)+'СЕТ СН'!$F$12-'СЕТ СН'!$F$23</f>
        <v>-514.19275847999995</v>
      </c>
      <c r="R193" s="37">
        <f>SUMIFS(СВЦЭМ!$F$34:$F$777,СВЦЭМ!$A$34:$A$777,$A193,СВЦЭМ!$B$34:$B$777,R$190)+'СЕТ СН'!$F$12-'СЕТ СН'!$F$23</f>
        <v>-514.18106668999997</v>
      </c>
      <c r="S193" s="37">
        <f>SUMIFS(СВЦЭМ!$F$34:$F$777,СВЦЭМ!$A$34:$A$777,$A193,СВЦЭМ!$B$34:$B$777,S$190)+'СЕТ СН'!$F$12-'СЕТ СН'!$F$23</f>
        <v>-514.32707387000005</v>
      </c>
      <c r="T193" s="37">
        <f>SUMIFS(СВЦЭМ!$F$34:$F$777,СВЦЭМ!$A$34:$A$777,$A193,СВЦЭМ!$B$34:$B$777,T$190)+'СЕТ СН'!$F$12-'СЕТ СН'!$F$23</f>
        <v>-514.16832881000005</v>
      </c>
      <c r="U193" s="37">
        <f>SUMIFS(СВЦЭМ!$F$34:$F$777,СВЦЭМ!$A$34:$A$777,$A193,СВЦЭМ!$B$34:$B$777,U$190)+'СЕТ СН'!$F$12-'СЕТ СН'!$F$23</f>
        <v>-511.21440102999998</v>
      </c>
      <c r="V193" s="37">
        <f>SUMIFS(СВЦЭМ!$F$34:$F$777,СВЦЭМ!$A$34:$A$777,$A193,СВЦЭМ!$B$34:$B$777,V$190)+'СЕТ СН'!$F$12-'СЕТ СН'!$F$23</f>
        <v>-511.69999939000002</v>
      </c>
      <c r="W193" s="37">
        <f>SUMIFS(СВЦЭМ!$F$34:$F$777,СВЦЭМ!$A$34:$A$777,$A193,СВЦЭМ!$B$34:$B$777,W$190)+'СЕТ СН'!$F$12-'СЕТ СН'!$F$23</f>
        <v>-505.50625717000003</v>
      </c>
      <c r="X193" s="37">
        <f>SUMIFS(СВЦЭМ!$F$34:$F$777,СВЦЭМ!$A$34:$A$777,$A193,СВЦЭМ!$B$34:$B$777,X$190)+'СЕТ СН'!$F$12-'СЕТ СН'!$F$23</f>
        <v>-499.82352020999997</v>
      </c>
      <c r="Y193" s="37">
        <f>SUMIFS(СВЦЭМ!$F$34:$F$777,СВЦЭМ!$A$34:$A$777,$A193,СВЦЭМ!$B$34:$B$777,Y$190)+'СЕТ СН'!$F$12-'СЕТ СН'!$F$23</f>
        <v>-493.76818380999998</v>
      </c>
    </row>
    <row r="194" spans="1:25" ht="15.75" x14ac:dyDescent="0.2">
      <c r="A194" s="36">
        <f t="shared" si="5"/>
        <v>43012</v>
      </c>
      <c r="B194" s="37">
        <f>SUMIFS(СВЦЭМ!$F$34:$F$777,СВЦЭМ!$A$34:$A$777,$A194,СВЦЭМ!$B$34:$B$777,B$190)+'СЕТ СН'!$F$12-'СЕТ СН'!$F$23</f>
        <v>-488.70317029</v>
      </c>
      <c r="C194" s="37">
        <f>SUMIFS(СВЦЭМ!$F$34:$F$777,СВЦЭМ!$A$34:$A$777,$A194,СВЦЭМ!$B$34:$B$777,C$190)+'СЕТ СН'!$F$12-'СЕТ СН'!$F$23</f>
        <v>-485.92253676999997</v>
      </c>
      <c r="D194" s="37">
        <f>SUMIFS(СВЦЭМ!$F$34:$F$777,СВЦЭМ!$A$34:$A$777,$A194,СВЦЭМ!$B$34:$B$777,D$190)+'СЕТ СН'!$F$12-'СЕТ СН'!$F$23</f>
        <v>-487.79985769000001</v>
      </c>
      <c r="E194" s="37">
        <f>SUMIFS(СВЦЭМ!$F$34:$F$777,СВЦЭМ!$A$34:$A$777,$A194,СВЦЭМ!$B$34:$B$777,E$190)+'СЕТ СН'!$F$12-'СЕТ СН'!$F$23</f>
        <v>-488.48039205999999</v>
      </c>
      <c r="F194" s="37">
        <f>SUMIFS(СВЦЭМ!$F$34:$F$777,СВЦЭМ!$A$34:$A$777,$A194,СВЦЭМ!$B$34:$B$777,F$190)+'СЕТ СН'!$F$12-'СЕТ СН'!$F$23</f>
        <v>-488.68359593000002</v>
      </c>
      <c r="G194" s="37">
        <f>SUMIFS(СВЦЭМ!$F$34:$F$777,СВЦЭМ!$A$34:$A$777,$A194,СВЦЭМ!$B$34:$B$777,G$190)+'СЕТ СН'!$F$12-'СЕТ СН'!$F$23</f>
        <v>-487.22160667000003</v>
      </c>
      <c r="H194" s="37">
        <f>SUMIFS(СВЦЭМ!$F$34:$F$777,СВЦЭМ!$A$34:$A$777,$A194,СВЦЭМ!$B$34:$B$777,H$190)+'СЕТ СН'!$F$12-'СЕТ СН'!$F$23</f>
        <v>-483.53832826000001</v>
      </c>
      <c r="I194" s="37">
        <f>SUMIFS(СВЦЭМ!$F$34:$F$777,СВЦЭМ!$A$34:$A$777,$A194,СВЦЭМ!$B$34:$B$777,I$190)+'СЕТ СН'!$F$12-'СЕТ СН'!$F$23</f>
        <v>-486.11981379999997</v>
      </c>
      <c r="J194" s="37">
        <f>SUMIFS(СВЦЭМ!$F$34:$F$777,СВЦЭМ!$A$34:$A$777,$A194,СВЦЭМ!$B$34:$B$777,J$190)+'СЕТ СН'!$F$12-'СЕТ СН'!$F$23</f>
        <v>-491.41427837999998</v>
      </c>
      <c r="K194" s="37">
        <f>SUMIFS(СВЦЭМ!$F$34:$F$777,СВЦЭМ!$A$34:$A$777,$A194,СВЦЭМ!$B$34:$B$777,K$190)+'СЕТ СН'!$F$12-'СЕТ СН'!$F$23</f>
        <v>-502.16451653000001</v>
      </c>
      <c r="L194" s="37">
        <f>SUMIFS(СВЦЭМ!$F$34:$F$777,СВЦЭМ!$A$34:$A$777,$A194,СВЦЭМ!$B$34:$B$777,L$190)+'СЕТ СН'!$F$12-'СЕТ СН'!$F$23</f>
        <v>-512.34673894000002</v>
      </c>
      <c r="M194" s="37">
        <f>SUMIFS(СВЦЭМ!$F$34:$F$777,СВЦЭМ!$A$34:$A$777,$A194,СВЦЭМ!$B$34:$B$777,M$190)+'СЕТ СН'!$F$12-'СЕТ СН'!$F$23</f>
        <v>-514.83192765000001</v>
      </c>
      <c r="N194" s="37">
        <f>SUMIFS(СВЦЭМ!$F$34:$F$777,СВЦЭМ!$A$34:$A$777,$A194,СВЦЭМ!$B$34:$B$777,N$190)+'СЕТ СН'!$F$12-'СЕТ СН'!$F$23</f>
        <v>-515.52551725000001</v>
      </c>
      <c r="O194" s="37">
        <f>SUMIFS(СВЦЭМ!$F$34:$F$777,СВЦЭМ!$A$34:$A$777,$A194,СВЦЭМ!$B$34:$B$777,O$190)+'СЕТ СН'!$F$12-'СЕТ СН'!$F$23</f>
        <v>-515.19843891999994</v>
      </c>
      <c r="P194" s="37">
        <f>SUMIFS(СВЦЭМ!$F$34:$F$777,СВЦЭМ!$A$34:$A$777,$A194,СВЦЭМ!$B$34:$B$777,P$190)+'СЕТ СН'!$F$12-'СЕТ СН'!$F$23</f>
        <v>-515.42231124</v>
      </c>
      <c r="Q194" s="37">
        <f>SUMIFS(СВЦЭМ!$F$34:$F$777,СВЦЭМ!$A$34:$A$777,$A194,СВЦЭМ!$B$34:$B$777,Q$190)+'СЕТ СН'!$F$12-'СЕТ СН'!$F$23</f>
        <v>-515.35554189000004</v>
      </c>
      <c r="R194" s="37">
        <f>SUMIFS(СВЦЭМ!$F$34:$F$777,СВЦЭМ!$A$34:$A$777,$A194,СВЦЭМ!$B$34:$B$777,R$190)+'СЕТ СН'!$F$12-'СЕТ СН'!$F$23</f>
        <v>-514.28439260000005</v>
      </c>
      <c r="S194" s="37">
        <f>SUMIFS(СВЦЭМ!$F$34:$F$777,СВЦЭМ!$A$34:$A$777,$A194,СВЦЭМ!$B$34:$B$777,S$190)+'СЕТ СН'!$F$12-'СЕТ СН'!$F$23</f>
        <v>-513.28239714000006</v>
      </c>
      <c r="T194" s="37">
        <f>SUMIFS(СВЦЭМ!$F$34:$F$777,СВЦЭМ!$A$34:$A$777,$A194,СВЦЭМ!$B$34:$B$777,T$190)+'СЕТ СН'!$F$12-'СЕТ СН'!$F$23</f>
        <v>-512.62145542999997</v>
      </c>
      <c r="U194" s="37">
        <f>SUMIFS(СВЦЭМ!$F$34:$F$777,СВЦЭМ!$A$34:$A$777,$A194,СВЦЭМ!$B$34:$B$777,U$190)+'СЕТ СН'!$F$12-'СЕТ СН'!$F$23</f>
        <v>-510.09426392</v>
      </c>
      <c r="V194" s="37">
        <f>SUMIFS(СВЦЭМ!$F$34:$F$777,СВЦЭМ!$A$34:$A$777,$A194,СВЦЭМ!$B$34:$B$777,V$190)+'СЕТ СН'!$F$12-'СЕТ СН'!$F$23</f>
        <v>-507.60395589000001</v>
      </c>
      <c r="W194" s="37">
        <f>SUMIFS(СВЦЭМ!$F$34:$F$777,СВЦЭМ!$A$34:$A$777,$A194,СВЦЭМ!$B$34:$B$777,W$190)+'СЕТ СН'!$F$12-'СЕТ СН'!$F$23</f>
        <v>-505.72473428000001</v>
      </c>
      <c r="X194" s="37">
        <f>SUMIFS(СВЦЭМ!$F$34:$F$777,СВЦЭМ!$A$34:$A$777,$A194,СВЦЭМ!$B$34:$B$777,X$190)+'СЕТ СН'!$F$12-'СЕТ СН'!$F$23</f>
        <v>-497.61184415000002</v>
      </c>
      <c r="Y194" s="37">
        <f>SUMIFS(СВЦЭМ!$F$34:$F$777,СВЦЭМ!$A$34:$A$777,$A194,СВЦЭМ!$B$34:$B$777,Y$190)+'СЕТ СН'!$F$12-'СЕТ СН'!$F$23</f>
        <v>-484.99602706000002</v>
      </c>
    </row>
    <row r="195" spans="1:25" ht="15.75" x14ac:dyDescent="0.2">
      <c r="A195" s="36">
        <f t="shared" si="5"/>
        <v>43013</v>
      </c>
      <c r="B195" s="37">
        <f>SUMIFS(СВЦЭМ!$F$34:$F$777,СВЦЭМ!$A$34:$A$777,$A195,СВЦЭМ!$B$34:$B$777,B$190)+'СЕТ СН'!$F$12-'СЕТ СН'!$F$23</f>
        <v>-485.93738741999999</v>
      </c>
      <c r="C195" s="37">
        <f>SUMIFS(СВЦЭМ!$F$34:$F$777,СВЦЭМ!$A$34:$A$777,$A195,СВЦЭМ!$B$34:$B$777,C$190)+'СЕТ СН'!$F$12-'СЕТ СН'!$F$23</f>
        <v>-483.56528342000001</v>
      </c>
      <c r="D195" s="37">
        <f>SUMIFS(СВЦЭМ!$F$34:$F$777,СВЦЭМ!$A$34:$A$777,$A195,СВЦЭМ!$B$34:$B$777,D$190)+'СЕТ СН'!$F$12-'СЕТ СН'!$F$23</f>
        <v>-485.48359341000003</v>
      </c>
      <c r="E195" s="37">
        <f>SUMIFS(СВЦЭМ!$F$34:$F$777,СВЦЭМ!$A$34:$A$777,$A195,СВЦЭМ!$B$34:$B$777,E$190)+'СЕТ СН'!$F$12-'СЕТ СН'!$F$23</f>
        <v>-486.14559781000003</v>
      </c>
      <c r="F195" s="37">
        <f>SUMIFS(СВЦЭМ!$F$34:$F$777,СВЦЭМ!$A$34:$A$777,$A195,СВЦЭМ!$B$34:$B$777,F$190)+'СЕТ СН'!$F$12-'СЕТ СН'!$F$23</f>
        <v>-486.35575627000003</v>
      </c>
      <c r="G195" s="37">
        <f>SUMIFS(СВЦЭМ!$F$34:$F$777,СВЦЭМ!$A$34:$A$777,$A195,СВЦЭМ!$B$34:$B$777,G$190)+'СЕТ СН'!$F$12-'СЕТ СН'!$F$23</f>
        <v>-483.05039154000002</v>
      </c>
      <c r="H195" s="37">
        <f>SUMIFS(СВЦЭМ!$F$34:$F$777,СВЦЭМ!$A$34:$A$777,$A195,СВЦЭМ!$B$34:$B$777,H$190)+'СЕТ СН'!$F$12-'СЕТ СН'!$F$23</f>
        <v>-484.00067788000001</v>
      </c>
      <c r="I195" s="37">
        <f>SUMIFS(СВЦЭМ!$F$34:$F$777,СВЦЭМ!$A$34:$A$777,$A195,СВЦЭМ!$B$34:$B$777,I$190)+'СЕТ СН'!$F$12-'СЕТ СН'!$F$23</f>
        <v>-489.10211516999999</v>
      </c>
      <c r="J195" s="37">
        <f>SUMIFS(СВЦЭМ!$F$34:$F$777,СВЦЭМ!$A$34:$A$777,$A195,СВЦЭМ!$B$34:$B$777,J$190)+'СЕТ СН'!$F$12-'СЕТ СН'!$F$23</f>
        <v>-496.09810428999998</v>
      </c>
      <c r="K195" s="37">
        <f>SUMIFS(СВЦЭМ!$F$34:$F$777,СВЦЭМ!$A$34:$A$777,$A195,СВЦЭМ!$B$34:$B$777,K$190)+'СЕТ СН'!$F$12-'СЕТ СН'!$F$23</f>
        <v>-497.87746253</v>
      </c>
      <c r="L195" s="37">
        <f>SUMIFS(СВЦЭМ!$F$34:$F$777,СВЦЭМ!$A$34:$A$777,$A195,СВЦЭМ!$B$34:$B$777,L$190)+'СЕТ СН'!$F$12-'СЕТ СН'!$F$23</f>
        <v>-503.42849692999999</v>
      </c>
      <c r="M195" s="37">
        <f>SUMIFS(СВЦЭМ!$F$34:$F$777,СВЦЭМ!$A$34:$A$777,$A195,СВЦЭМ!$B$34:$B$777,M$190)+'СЕТ СН'!$F$12-'СЕТ СН'!$F$23</f>
        <v>-506.85141192999998</v>
      </c>
      <c r="N195" s="37">
        <f>SUMIFS(СВЦЭМ!$F$34:$F$777,СВЦЭМ!$A$34:$A$777,$A195,СВЦЭМ!$B$34:$B$777,N$190)+'СЕТ СН'!$F$12-'СЕТ СН'!$F$23</f>
        <v>-507.87271471999998</v>
      </c>
      <c r="O195" s="37">
        <f>SUMIFS(СВЦЭМ!$F$34:$F$777,СВЦЭМ!$A$34:$A$777,$A195,СВЦЭМ!$B$34:$B$777,O$190)+'СЕТ СН'!$F$12-'СЕТ СН'!$F$23</f>
        <v>-507.55575546</v>
      </c>
      <c r="P195" s="37">
        <f>SUMIFS(СВЦЭМ!$F$34:$F$777,СВЦЭМ!$A$34:$A$777,$A195,СВЦЭМ!$B$34:$B$777,P$190)+'СЕТ СН'!$F$12-'СЕТ СН'!$F$23</f>
        <v>-507.33673856999997</v>
      </c>
      <c r="Q195" s="37">
        <f>SUMIFS(СВЦЭМ!$F$34:$F$777,СВЦЭМ!$A$34:$A$777,$A195,СВЦЭМ!$B$34:$B$777,Q$190)+'СЕТ СН'!$F$12-'СЕТ СН'!$F$23</f>
        <v>-507.47126790999999</v>
      </c>
      <c r="R195" s="37">
        <f>SUMIFS(СВЦЭМ!$F$34:$F$777,СВЦЭМ!$A$34:$A$777,$A195,СВЦЭМ!$B$34:$B$777,R$190)+'СЕТ СН'!$F$12-'СЕТ СН'!$F$23</f>
        <v>-509.39183938999997</v>
      </c>
      <c r="S195" s="37">
        <f>SUMIFS(СВЦЭМ!$F$34:$F$777,СВЦЭМ!$A$34:$A$777,$A195,СВЦЭМ!$B$34:$B$777,S$190)+'СЕТ СН'!$F$12-'СЕТ СН'!$F$23</f>
        <v>-513.56821516000002</v>
      </c>
      <c r="T195" s="37">
        <f>SUMIFS(СВЦЭМ!$F$34:$F$777,СВЦЭМ!$A$34:$A$777,$A195,СВЦЭМ!$B$34:$B$777,T$190)+'СЕТ СН'!$F$12-'СЕТ СН'!$F$23</f>
        <v>-514.83131996999998</v>
      </c>
      <c r="U195" s="37">
        <f>SUMIFS(СВЦЭМ!$F$34:$F$777,СВЦЭМ!$A$34:$A$777,$A195,СВЦЭМ!$B$34:$B$777,U$190)+'СЕТ СН'!$F$12-'СЕТ СН'!$F$23</f>
        <v>-515.81293311000002</v>
      </c>
      <c r="V195" s="37">
        <f>SUMIFS(СВЦЭМ!$F$34:$F$777,СВЦЭМ!$A$34:$A$777,$A195,СВЦЭМ!$B$34:$B$777,V$190)+'СЕТ СН'!$F$12-'СЕТ СН'!$F$23</f>
        <v>-511.64050982999998</v>
      </c>
      <c r="W195" s="37">
        <f>SUMIFS(СВЦЭМ!$F$34:$F$777,СВЦЭМ!$A$34:$A$777,$A195,СВЦЭМ!$B$34:$B$777,W$190)+'СЕТ СН'!$F$12-'СЕТ СН'!$F$23</f>
        <v>-506.80167957999998</v>
      </c>
      <c r="X195" s="37">
        <f>SUMIFS(СВЦЭМ!$F$34:$F$777,СВЦЭМ!$A$34:$A$777,$A195,СВЦЭМ!$B$34:$B$777,X$190)+'СЕТ СН'!$F$12-'СЕТ СН'!$F$23</f>
        <v>-495.34945799000002</v>
      </c>
      <c r="Y195" s="37">
        <f>SUMIFS(СВЦЭМ!$F$34:$F$777,СВЦЭМ!$A$34:$A$777,$A195,СВЦЭМ!$B$34:$B$777,Y$190)+'СЕТ СН'!$F$12-'СЕТ СН'!$F$23</f>
        <v>-488.78171910000003</v>
      </c>
    </row>
    <row r="196" spans="1:25" ht="15.75" x14ac:dyDescent="0.2">
      <c r="A196" s="36">
        <f t="shared" si="5"/>
        <v>43014</v>
      </c>
      <c r="B196" s="37">
        <f>SUMIFS(СВЦЭМ!$F$34:$F$777,СВЦЭМ!$A$34:$A$777,$A196,СВЦЭМ!$B$34:$B$777,B$190)+'СЕТ СН'!$F$12-'СЕТ СН'!$F$23</f>
        <v>-484.81598083</v>
      </c>
      <c r="C196" s="37">
        <f>SUMIFS(СВЦЭМ!$F$34:$F$777,СВЦЭМ!$A$34:$A$777,$A196,СВЦЭМ!$B$34:$B$777,C$190)+'СЕТ СН'!$F$12-'СЕТ СН'!$F$23</f>
        <v>-479.78961888000003</v>
      </c>
      <c r="D196" s="37">
        <f>SUMIFS(СВЦЭМ!$F$34:$F$777,СВЦЭМ!$A$34:$A$777,$A196,СВЦЭМ!$B$34:$B$777,D$190)+'СЕТ СН'!$F$12-'СЕТ СН'!$F$23</f>
        <v>-476.96232166999999</v>
      </c>
      <c r="E196" s="37">
        <f>SUMIFS(СВЦЭМ!$F$34:$F$777,СВЦЭМ!$A$34:$A$777,$A196,СВЦЭМ!$B$34:$B$777,E$190)+'СЕТ СН'!$F$12-'СЕТ СН'!$F$23</f>
        <v>-475.62820478000003</v>
      </c>
      <c r="F196" s="37">
        <f>SUMIFS(СВЦЭМ!$F$34:$F$777,СВЦЭМ!$A$34:$A$777,$A196,СВЦЭМ!$B$34:$B$777,F$190)+'СЕТ СН'!$F$12-'СЕТ СН'!$F$23</f>
        <v>-475.35752166999998</v>
      </c>
      <c r="G196" s="37">
        <f>SUMIFS(СВЦЭМ!$F$34:$F$777,СВЦЭМ!$A$34:$A$777,$A196,СВЦЭМ!$B$34:$B$777,G$190)+'СЕТ СН'!$F$12-'СЕТ СН'!$F$23</f>
        <v>-477.76190759000002</v>
      </c>
      <c r="H196" s="37">
        <f>SUMIFS(СВЦЭМ!$F$34:$F$777,СВЦЭМ!$A$34:$A$777,$A196,СВЦЭМ!$B$34:$B$777,H$190)+'СЕТ СН'!$F$12-'СЕТ СН'!$F$23</f>
        <v>-482.95408601999998</v>
      </c>
      <c r="I196" s="37">
        <f>SUMIFS(СВЦЭМ!$F$34:$F$777,СВЦЭМ!$A$34:$A$777,$A196,СВЦЭМ!$B$34:$B$777,I$190)+'СЕТ СН'!$F$12-'СЕТ СН'!$F$23</f>
        <v>-485.17109002000001</v>
      </c>
      <c r="J196" s="37">
        <f>SUMIFS(СВЦЭМ!$F$34:$F$777,СВЦЭМ!$A$34:$A$777,$A196,СВЦЭМ!$B$34:$B$777,J$190)+'СЕТ СН'!$F$12-'СЕТ СН'!$F$23</f>
        <v>-494.14894472999998</v>
      </c>
      <c r="K196" s="37">
        <f>SUMIFS(СВЦЭМ!$F$34:$F$777,СВЦЭМ!$A$34:$A$777,$A196,СВЦЭМ!$B$34:$B$777,K$190)+'СЕТ СН'!$F$12-'СЕТ СН'!$F$23</f>
        <v>-502.98370899999998</v>
      </c>
      <c r="L196" s="37">
        <f>SUMIFS(СВЦЭМ!$F$34:$F$777,СВЦЭМ!$A$34:$A$777,$A196,СВЦЭМ!$B$34:$B$777,L$190)+'СЕТ СН'!$F$12-'СЕТ СН'!$F$23</f>
        <v>-512.80698157000006</v>
      </c>
      <c r="M196" s="37">
        <f>SUMIFS(СВЦЭМ!$F$34:$F$777,СВЦЭМ!$A$34:$A$777,$A196,СВЦЭМ!$B$34:$B$777,M$190)+'СЕТ СН'!$F$12-'СЕТ СН'!$F$23</f>
        <v>-517.46698266999999</v>
      </c>
      <c r="N196" s="37">
        <f>SUMIFS(СВЦЭМ!$F$34:$F$777,СВЦЭМ!$A$34:$A$777,$A196,СВЦЭМ!$B$34:$B$777,N$190)+'СЕТ СН'!$F$12-'СЕТ СН'!$F$23</f>
        <v>-520.94807524999999</v>
      </c>
      <c r="O196" s="37">
        <f>SUMIFS(СВЦЭМ!$F$34:$F$777,СВЦЭМ!$A$34:$A$777,$A196,СВЦЭМ!$B$34:$B$777,O$190)+'СЕТ СН'!$F$12-'СЕТ СН'!$F$23</f>
        <v>-520.8693935</v>
      </c>
      <c r="P196" s="37">
        <f>SUMIFS(СВЦЭМ!$F$34:$F$777,СВЦЭМ!$A$34:$A$777,$A196,СВЦЭМ!$B$34:$B$777,P$190)+'СЕТ СН'!$F$12-'СЕТ СН'!$F$23</f>
        <v>-521.26453581999999</v>
      </c>
      <c r="Q196" s="37">
        <f>SUMIFS(СВЦЭМ!$F$34:$F$777,СВЦЭМ!$A$34:$A$777,$A196,СВЦЭМ!$B$34:$B$777,Q$190)+'СЕТ СН'!$F$12-'СЕТ СН'!$F$23</f>
        <v>-516.06658598000001</v>
      </c>
      <c r="R196" s="37">
        <f>SUMIFS(СВЦЭМ!$F$34:$F$777,СВЦЭМ!$A$34:$A$777,$A196,СВЦЭМ!$B$34:$B$777,R$190)+'СЕТ СН'!$F$12-'СЕТ СН'!$F$23</f>
        <v>-511.57821457</v>
      </c>
      <c r="S196" s="37">
        <f>SUMIFS(СВЦЭМ!$F$34:$F$777,СВЦЭМ!$A$34:$A$777,$A196,СВЦЭМ!$B$34:$B$777,S$190)+'СЕТ СН'!$F$12-'СЕТ СН'!$F$23</f>
        <v>-512.04676293</v>
      </c>
      <c r="T196" s="37">
        <f>SUMIFS(СВЦЭМ!$F$34:$F$777,СВЦЭМ!$A$34:$A$777,$A196,СВЦЭМ!$B$34:$B$777,T$190)+'СЕТ СН'!$F$12-'СЕТ СН'!$F$23</f>
        <v>-513.35790875999999</v>
      </c>
      <c r="U196" s="37">
        <f>SUMIFS(СВЦЭМ!$F$34:$F$777,СВЦЭМ!$A$34:$A$777,$A196,СВЦЭМ!$B$34:$B$777,U$190)+'СЕТ СН'!$F$12-'СЕТ СН'!$F$23</f>
        <v>-518.45000320999998</v>
      </c>
      <c r="V196" s="37">
        <f>SUMIFS(СВЦЭМ!$F$34:$F$777,СВЦЭМ!$A$34:$A$777,$A196,СВЦЭМ!$B$34:$B$777,V$190)+'СЕТ СН'!$F$12-'СЕТ СН'!$F$23</f>
        <v>-515.35778637999999</v>
      </c>
      <c r="W196" s="37">
        <f>SUMIFS(СВЦЭМ!$F$34:$F$777,СВЦЭМ!$A$34:$A$777,$A196,СВЦЭМ!$B$34:$B$777,W$190)+'СЕТ СН'!$F$12-'СЕТ СН'!$F$23</f>
        <v>-506.10682826999999</v>
      </c>
      <c r="X196" s="37">
        <f>SUMIFS(СВЦЭМ!$F$34:$F$777,СВЦЭМ!$A$34:$A$777,$A196,СВЦЭМ!$B$34:$B$777,X$190)+'СЕТ СН'!$F$12-'СЕТ СН'!$F$23</f>
        <v>-494.78700320999997</v>
      </c>
      <c r="Y196" s="37">
        <f>SUMIFS(СВЦЭМ!$F$34:$F$777,СВЦЭМ!$A$34:$A$777,$A196,СВЦЭМ!$B$34:$B$777,Y$190)+'СЕТ СН'!$F$12-'СЕТ СН'!$F$23</f>
        <v>-485.03936422999999</v>
      </c>
    </row>
    <row r="197" spans="1:25" ht="15.75" x14ac:dyDescent="0.2">
      <c r="A197" s="36">
        <f t="shared" si="5"/>
        <v>43015</v>
      </c>
      <c r="B197" s="37">
        <f>SUMIFS(СВЦЭМ!$F$34:$F$777,СВЦЭМ!$A$34:$A$777,$A197,СВЦЭМ!$B$34:$B$777,B$190)+'СЕТ СН'!$F$12-'СЕТ СН'!$F$23</f>
        <v>-490.27995821000002</v>
      </c>
      <c r="C197" s="37">
        <f>SUMIFS(СВЦЭМ!$F$34:$F$777,СВЦЭМ!$A$34:$A$777,$A197,СВЦЭМ!$B$34:$B$777,C$190)+'СЕТ СН'!$F$12-'СЕТ СН'!$F$23</f>
        <v>-484.95884603000002</v>
      </c>
      <c r="D197" s="37">
        <f>SUMIFS(СВЦЭМ!$F$34:$F$777,СВЦЭМ!$A$34:$A$777,$A197,СВЦЭМ!$B$34:$B$777,D$190)+'СЕТ СН'!$F$12-'СЕТ СН'!$F$23</f>
        <v>-482.59214065000003</v>
      </c>
      <c r="E197" s="37">
        <f>SUMIFS(СВЦЭМ!$F$34:$F$777,СВЦЭМ!$A$34:$A$777,$A197,СВЦЭМ!$B$34:$B$777,E$190)+'СЕТ СН'!$F$12-'СЕТ СН'!$F$23</f>
        <v>-481.23805541000002</v>
      </c>
      <c r="F197" s="37">
        <f>SUMIFS(СВЦЭМ!$F$34:$F$777,СВЦЭМ!$A$34:$A$777,$A197,СВЦЭМ!$B$34:$B$777,F$190)+'СЕТ СН'!$F$12-'СЕТ СН'!$F$23</f>
        <v>-481.22853250999998</v>
      </c>
      <c r="G197" s="37">
        <f>SUMIFS(СВЦЭМ!$F$34:$F$777,СВЦЭМ!$A$34:$A$777,$A197,СВЦЭМ!$B$34:$B$777,G$190)+'СЕТ СН'!$F$12-'СЕТ СН'!$F$23</f>
        <v>-481.96702056999999</v>
      </c>
      <c r="H197" s="37">
        <f>SUMIFS(СВЦЭМ!$F$34:$F$777,СВЦЭМ!$A$34:$A$777,$A197,СВЦЭМ!$B$34:$B$777,H$190)+'СЕТ СН'!$F$12-'СЕТ СН'!$F$23</f>
        <v>-485.25024632999998</v>
      </c>
      <c r="I197" s="37">
        <f>SUMIFS(СВЦЭМ!$F$34:$F$777,СВЦЭМ!$A$34:$A$777,$A197,СВЦЭМ!$B$34:$B$777,I$190)+'СЕТ СН'!$F$12-'СЕТ СН'!$F$23</f>
        <v>-493.16262223000001</v>
      </c>
      <c r="J197" s="37">
        <f>SUMIFS(СВЦЭМ!$F$34:$F$777,СВЦЭМ!$A$34:$A$777,$A197,СВЦЭМ!$B$34:$B$777,J$190)+'СЕТ СН'!$F$12-'СЕТ СН'!$F$23</f>
        <v>-503.30612657</v>
      </c>
      <c r="K197" s="37">
        <f>SUMIFS(СВЦЭМ!$F$34:$F$777,СВЦЭМ!$A$34:$A$777,$A197,СВЦЭМ!$B$34:$B$777,K$190)+'СЕТ СН'!$F$12-'СЕТ СН'!$F$23</f>
        <v>-510.90790479999998</v>
      </c>
      <c r="L197" s="37">
        <f>SUMIFS(СВЦЭМ!$F$34:$F$777,СВЦЭМ!$A$34:$A$777,$A197,СВЦЭМ!$B$34:$B$777,L$190)+'СЕТ СН'!$F$12-'СЕТ СН'!$F$23</f>
        <v>-511.46781506000002</v>
      </c>
      <c r="M197" s="37">
        <f>SUMIFS(СВЦЭМ!$F$34:$F$777,СВЦЭМ!$A$34:$A$777,$A197,СВЦЭМ!$B$34:$B$777,M$190)+'СЕТ СН'!$F$12-'СЕТ СН'!$F$23</f>
        <v>-511.51523111</v>
      </c>
      <c r="N197" s="37">
        <f>SUMIFS(СВЦЭМ!$F$34:$F$777,СВЦЭМ!$A$34:$A$777,$A197,СВЦЭМ!$B$34:$B$777,N$190)+'СЕТ СН'!$F$12-'СЕТ СН'!$F$23</f>
        <v>-512.65807443999995</v>
      </c>
      <c r="O197" s="37">
        <f>SUMIFS(СВЦЭМ!$F$34:$F$777,СВЦЭМ!$A$34:$A$777,$A197,СВЦЭМ!$B$34:$B$777,O$190)+'СЕТ СН'!$F$12-'СЕТ СН'!$F$23</f>
        <v>-513.27106601000003</v>
      </c>
      <c r="P197" s="37">
        <f>SUMIFS(СВЦЭМ!$F$34:$F$777,СВЦЭМ!$A$34:$A$777,$A197,СВЦЭМ!$B$34:$B$777,P$190)+'СЕТ СН'!$F$12-'СЕТ СН'!$F$23</f>
        <v>-511.35726595</v>
      </c>
      <c r="Q197" s="37">
        <f>SUMIFS(СВЦЭМ!$F$34:$F$777,СВЦЭМ!$A$34:$A$777,$A197,СВЦЭМ!$B$34:$B$777,Q$190)+'СЕТ СН'!$F$12-'СЕТ СН'!$F$23</f>
        <v>-511.18032538</v>
      </c>
      <c r="R197" s="37">
        <f>SUMIFS(СВЦЭМ!$F$34:$F$777,СВЦЭМ!$A$34:$A$777,$A197,СВЦЭМ!$B$34:$B$777,R$190)+'СЕТ СН'!$F$12-'СЕТ СН'!$F$23</f>
        <v>-511.61030504000001</v>
      </c>
      <c r="S197" s="37">
        <f>SUMIFS(СВЦЭМ!$F$34:$F$777,СВЦЭМ!$A$34:$A$777,$A197,СВЦЭМ!$B$34:$B$777,S$190)+'СЕТ СН'!$F$12-'СЕТ СН'!$F$23</f>
        <v>-513.50053876000004</v>
      </c>
      <c r="T197" s="37">
        <f>SUMIFS(СВЦЭМ!$F$34:$F$777,СВЦЭМ!$A$34:$A$777,$A197,СВЦЭМ!$B$34:$B$777,T$190)+'СЕТ СН'!$F$12-'СЕТ СН'!$F$23</f>
        <v>-512.83655738000004</v>
      </c>
      <c r="U197" s="37">
        <f>SUMIFS(СВЦЭМ!$F$34:$F$777,СВЦЭМ!$A$34:$A$777,$A197,СВЦЭМ!$B$34:$B$777,U$190)+'СЕТ СН'!$F$12-'СЕТ СН'!$F$23</f>
        <v>-508.05757750999999</v>
      </c>
      <c r="V197" s="37">
        <f>SUMIFS(СВЦЭМ!$F$34:$F$777,СВЦЭМ!$A$34:$A$777,$A197,СВЦЭМ!$B$34:$B$777,V$190)+'СЕТ СН'!$F$12-'СЕТ СН'!$F$23</f>
        <v>-509.45602975999998</v>
      </c>
      <c r="W197" s="37">
        <f>SUMIFS(СВЦЭМ!$F$34:$F$777,СВЦЭМ!$A$34:$A$777,$A197,СВЦЭМ!$B$34:$B$777,W$190)+'СЕТ СН'!$F$12-'СЕТ СН'!$F$23</f>
        <v>-508.31434199</v>
      </c>
      <c r="X197" s="37">
        <f>SUMIFS(СВЦЭМ!$F$34:$F$777,СВЦЭМ!$A$34:$A$777,$A197,СВЦЭМ!$B$34:$B$777,X$190)+'СЕТ СН'!$F$12-'СЕТ СН'!$F$23</f>
        <v>-504.94009432000001</v>
      </c>
      <c r="Y197" s="37">
        <f>SUMIFS(СВЦЭМ!$F$34:$F$777,СВЦЭМ!$A$34:$A$777,$A197,СВЦЭМ!$B$34:$B$777,Y$190)+'СЕТ СН'!$F$12-'СЕТ СН'!$F$23</f>
        <v>-497.41087283000002</v>
      </c>
    </row>
    <row r="198" spans="1:25" ht="15.75" x14ac:dyDescent="0.2">
      <c r="A198" s="36">
        <f t="shared" si="5"/>
        <v>43016</v>
      </c>
      <c r="B198" s="37">
        <f>SUMIFS(СВЦЭМ!$F$34:$F$777,СВЦЭМ!$A$34:$A$777,$A198,СВЦЭМ!$B$34:$B$777,B$190)+'СЕТ СН'!$F$12-'СЕТ СН'!$F$23</f>
        <v>-489.44518730999999</v>
      </c>
      <c r="C198" s="37">
        <f>SUMIFS(СВЦЭМ!$F$34:$F$777,СВЦЭМ!$A$34:$A$777,$A198,СВЦЭМ!$B$34:$B$777,C$190)+'СЕТ СН'!$F$12-'СЕТ СН'!$F$23</f>
        <v>-483.60390548999999</v>
      </c>
      <c r="D198" s="37">
        <f>SUMIFS(СВЦЭМ!$F$34:$F$777,СВЦЭМ!$A$34:$A$777,$A198,СВЦЭМ!$B$34:$B$777,D$190)+'СЕТ СН'!$F$12-'СЕТ СН'!$F$23</f>
        <v>-480.57684574000001</v>
      </c>
      <c r="E198" s="37">
        <f>SUMIFS(СВЦЭМ!$F$34:$F$777,СВЦЭМ!$A$34:$A$777,$A198,СВЦЭМ!$B$34:$B$777,E$190)+'СЕТ СН'!$F$12-'СЕТ СН'!$F$23</f>
        <v>-479.99266184999999</v>
      </c>
      <c r="F198" s="37">
        <f>SUMIFS(СВЦЭМ!$F$34:$F$777,СВЦЭМ!$A$34:$A$777,$A198,СВЦЭМ!$B$34:$B$777,F$190)+'СЕТ СН'!$F$12-'СЕТ СН'!$F$23</f>
        <v>-479.90144019000002</v>
      </c>
      <c r="G198" s="37">
        <f>SUMIFS(СВЦЭМ!$F$34:$F$777,СВЦЭМ!$A$34:$A$777,$A198,СВЦЭМ!$B$34:$B$777,G$190)+'СЕТ СН'!$F$12-'СЕТ СН'!$F$23</f>
        <v>-480.22392396999999</v>
      </c>
      <c r="H198" s="37">
        <f>SUMIFS(СВЦЭМ!$F$34:$F$777,СВЦЭМ!$A$34:$A$777,$A198,СВЦЭМ!$B$34:$B$777,H$190)+'СЕТ СН'!$F$12-'СЕТ СН'!$F$23</f>
        <v>-483.33562761000002</v>
      </c>
      <c r="I198" s="37">
        <f>SUMIFS(СВЦЭМ!$F$34:$F$777,СВЦЭМ!$A$34:$A$777,$A198,СВЦЭМ!$B$34:$B$777,I$190)+'СЕТ СН'!$F$12-'СЕТ СН'!$F$23</f>
        <v>-489.17606576000003</v>
      </c>
      <c r="J198" s="37">
        <f>SUMIFS(СВЦЭМ!$F$34:$F$777,СВЦЭМ!$A$34:$A$777,$A198,СВЦЭМ!$B$34:$B$777,J$190)+'СЕТ СН'!$F$12-'СЕТ СН'!$F$23</f>
        <v>-501.58044912000003</v>
      </c>
      <c r="K198" s="37">
        <f>SUMIFS(СВЦЭМ!$F$34:$F$777,СВЦЭМ!$A$34:$A$777,$A198,СВЦЭМ!$B$34:$B$777,K$190)+'СЕТ СН'!$F$12-'СЕТ СН'!$F$23</f>
        <v>-514.00714773000004</v>
      </c>
      <c r="L198" s="37">
        <f>SUMIFS(СВЦЭМ!$F$34:$F$777,СВЦЭМ!$A$34:$A$777,$A198,СВЦЭМ!$B$34:$B$777,L$190)+'СЕТ СН'!$F$12-'СЕТ СН'!$F$23</f>
        <v>-511.35894027000001</v>
      </c>
      <c r="M198" s="37">
        <f>SUMIFS(СВЦЭМ!$F$34:$F$777,СВЦЭМ!$A$34:$A$777,$A198,СВЦЭМ!$B$34:$B$777,M$190)+'СЕТ СН'!$F$12-'СЕТ СН'!$F$23</f>
        <v>-510.25614487000001</v>
      </c>
      <c r="N198" s="37">
        <f>SUMIFS(СВЦЭМ!$F$34:$F$777,СВЦЭМ!$A$34:$A$777,$A198,СВЦЭМ!$B$34:$B$777,N$190)+'СЕТ СН'!$F$12-'СЕТ СН'!$F$23</f>
        <v>-511.89811208999998</v>
      </c>
      <c r="O198" s="37">
        <f>SUMIFS(СВЦЭМ!$F$34:$F$777,СВЦЭМ!$A$34:$A$777,$A198,СВЦЭМ!$B$34:$B$777,O$190)+'СЕТ СН'!$F$12-'СЕТ СН'!$F$23</f>
        <v>-512.67247121000003</v>
      </c>
      <c r="P198" s="37">
        <f>SUMIFS(СВЦЭМ!$F$34:$F$777,СВЦЭМ!$A$34:$A$777,$A198,СВЦЭМ!$B$34:$B$777,P$190)+'СЕТ СН'!$F$12-'СЕТ СН'!$F$23</f>
        <v>-513.61584160999996</v>
      </c>
      <c r="Q198" s="37">
        <f>SUMIFS(СВЦЭМ!$F$34:$F$777,СВЦЭМ!$A$34:$A$777,$A198,СВЦЭМ!$B$34:$B$777,Q$190)+'СЕТ СН'!$F$12-'СЕТ СН'!$F$23</f>
        <v>-513.56240267999999</v>
      </c>
      <c r="R198" s="37">
        <f>SUMIFS(СВЦЭМ!$F$34:$F$777,СВЦЭМ!$A$34:$A$777,$A198,СВЦЭМ!$B$34:$B$777,R$190)+'СЕТ СН'!$F$12-'СЕТ СН'!$F$23</f>
        <v>-512.18546304000006</v>
      </c>
      <c r="S198" s="37">
        <f>SUMIFS(СВЦЭМ!$F$34:$F$777,СВЦЭМ!$A$34:$A$777,$A198,СВЦЭМ!$B$34:$B$777,S$190)+'СЕТ СН'!$F$12-'СЕТ СН'!$F$23</f>
        <v>-510.65517015</v>
      </c>
      <c r="T198" s="37">
        <f>SUMIFS(СВЦЭМ!$F$34:$F$777,СВЦЭМ!$A$34:$A$777,$A198,СВЦЭМ!$B$34:$B$777,T$190)+'СЕТ СН'!$F$12-'СЕТ СН'!$F$23</f>
        <v>-506.69794446000003</v>
      </c>
      <c r="U198" s="37">
        <f>SUMIFS(СВЦЭМ!$F$34:$F$777,СВЦЭМ!$A$34:$A$777,$A198,СВЦЭМ!$B$34:$B$777,U$190)+'СЕТ СН'!$F$12-'СЕТ СН'!$F$23</f>
        <v>-502.93690991</v>
      </c>
      <c r="V198" s="37">
        <f>SUMIFS(СВЦЭМ!$F$34:$F$777,СВЦЭМ!$A$34:$A$777,$A198,СВЦЭМ!$B$34:$B$777,V$190)+'СЕТ СН'!$F$12-'СЕТ СН'!$F$23</f>
        <v>-504.54279252000003</v>
      </c>
      <c r="W198" s="37">
        <f>SUMIFS(СВЦЭМ!$F$34:$F$777,СВЦЭМ!$A$34:$A$777,$A198,СВЦЭМ!$B$34:$B$777,W$190)+'СЕТ СН'!$F$12-'СЕТ СН'!$F$23</f>
        <v>-508.95889168999997</v>
      </c>
      <c r="X198" s="37">
        <f>SUMIFS(СВЦЭМ!$F$34:$F$777,СВЦЭМ!$A$34:$A$777,$A198,СВЦЭМ!$B$34:$B$777,X$190)+'СЕТ СН'!$F$12-'СЕТ СН'!$F$23</f>
        <v>-508.27578017000002</v>
      </c>
      <c r="Y198" s="37">
        <f>SUMIFS(СВЦЭМ!$F$34:$F$777,СВЦЭМ!$A$34:$A$777,$A198,СВЦЭМ!$B$34:$B$777,Y$190)+'СЕТ СН'!$F$12-'СЕТ СН'!$F$23</f>
        <v>-496.14226434</v>
      </c>
    </row>
    <row r="199" spans="1:25" ht="15.75" x14ac:dyDescent="0.2">
      <c r="A199" s="36">
        <f t="shared" si="5"/>
        <v>43017</v>
      </c>
      <c r="B199" s="37">
        <f>SUMIFS(СВЦЭМ!$F$34:$F$777,СВЦЭМ!$A$34:$A$777,$A199,СВЦЭМ!$B$34:$B$777,B$190)+'СЕТ СН'!$F$12-'СЕТ СН'!$F$23</f>
        <v>-492.13517194999997</v>
      </c>
      <c r="C199" s="37">
        <f>SUMIFS(СВЦЭМ!$F$34:$F$777,СВЦЭМ!$A$34:$A$777,$A199,СВЦЭМ!$B$34:$B$777,C$190)+'СЕТ СН'!$F$12-'СЕТ СН'!$F$23</f>
        <v>-486.38795503</v>
      </c>
      <c r="D199" s="37">
        <f>SUMIFS(СВЦЭМ!$F$34:$F$777,СВЦЭМ!$A$34:$A$777,$A199,СВЦЭМ!$B$34:$B$777,D$190)+'СЕТ СН'!$F$12-'СЕТ СН'!$F$23</f>
        <v>-483.49951177000003</v>
      </c>
      <c r="E199" s="37">
        <f>SUMIFS(СВЦЭМ!$F$34:$F$777,СВЦЭМ!$A$34:$A$777,$A199,СВЦЭМ!$B$34:$B$777,E$190)+'СЕТ СН'!$F$12-'СЕТ СН'!$F$23</f>
        <v>-482.48895729999998</v>
      </c>
      <c r="F199" s="37">
        <f>SUMIFS(СВЦЭМ!$F$34:$F$777,СВЦЭМ!$A$34:$A$777,$A199,СВЦЭМ!$B$34:$B$777,F$190)+'СЕТ СН'!$F$12-'СЕТ СН'!$F$23</f>
        <v>-483.18189530000001</v>
      </c>
      <c r="G199" s="37">
        <f>SUMIFS(СВЦЭМ!$F$34:$F$777,СВЦЭМ!$A$34:$A$777,$A199,СВЦЭМ!$B$34:$B$777,G$190)+'СЕТ СН'!$F$12-'СЕТ СН'!$F$23</f>
        <v>-486.84080726000002</v>
      </c>
      <c r="H199" s="37">
        <f>SUMIFS(СВЦЭМ!$F$34:$F$777,СВЦЭМ!$A$34:$A$777,$A199,СВЦЭМ!$B$34:$B$777,H$190)+'СЕТ СН'!$F$12-'СЕТ СН'!$F$23</f>
        <v>-492.59543424999998</v>
      </c>
      <c r="I199" s="37">
        <f>SUMIFS(СВЦЭМ!$F$34:$F$777,СВЦЭМ!$A$34:$A$777,$A199,СВЦЭМ!$B$34:$B$777,I$190)+'СЕТ СН'!$F$12-'СЕТ СН'!$F$23</f>
        <v>-499.19014700000002</v>
      </c>
      <c r="J199" s="37">
        <f>SUMIFS(СВЦЭМ!$F$34:$F$777,СВЦЭМ!$A$34:$A$777,$A199,СВЦЭМ!$B$34:$B$777,J$190)+'СЕТ СН'!$F$12-'СЕТ СН'!$F$23</f>
        <v>-505.27032528000001</v>
      </c>
      <c r="K199" s="37">
        <f>SUMIFS(СВЦЭМ!$F$34:$F$777,СВЦЭМ!$A$34:$A$777,$A199,СВЦЭМ!$B$34:$B$777,K$190)+'СЕТ СН'!$F$12-'СЕТ СН'!$F$23</f>
        <v>-501.57453113999998</v>
      </c>
      <c r="L199" s="37">
        <f>SUMIFS(СВЦЭМ!$F$34:$F$777,СВЦЭМ!$A$34:$A$777,$A199,СВЦЭМ!$B$34:$B$777,L$190)+'СЕТ СН'!$F$12-'СЕТ СН'!$F$23</f>
        <v>-495.13647345999999</v>
      </c>
      <c r="M199" s="37">
        <f>SUMIFS(СВЦЭМ!$F$34:$F$777,СВЦЭМ!$A$34:$A$777,$A199,СВЦЭМ!$B$34:$B$777,M$190)+'СЕТ СН'!$F$12-'СЕТ СН'!$F$23</f>
        <v>-492.48607132000001</v>
      </c>
      <c r="N199" s="37">
        <f>SUMIFS(СВЦЭМ!$F$34:$F$777,СВЦЭМ!$A$34:$A$777,$A199,СВЦЭМ!$B$34:$B$777,N$190)+'СЕТ СН'!$F$12-'СЕТ СН'!$F$23</f>
        <v>-496.24901980999999</v>
      </c>
      <c r="O199" s="37">
        <f>SUMIFS(СВЦЭМ!$F$34:$F$777,СВЦЭМ!$A$34:$A$777,$A199,СВЦЭМ!$B$34:$B$777,O$190)+'СЕТ СН'!$F$12-'СЕТ СН'!$F$23</f>
        <v>-496.39901313000001</v>
      </c>
      <c r="P199" s="37">
        <f>SUMIFS(СВЦЭМ!$F$34:$F$777,СВЦЭМ!$A$34:$A$777,$A199,СВЦЭМ!$B$34:$B$777,P$190)+'СЕТ СН'!$F$12-'СЕТ СН'!$F$23</f>
        <v>-497.97166403</v>
      </c>
      <c r="Q199" s="37">
        <f>SUMIFS(СВЦЭМ!$F$34:$F$777,СВЦЭМ!$A$34:$A$777,$A199,СВЦЭМ!$B$34:$B$777,Q$190)+'СЕТ СН'!$F$12-'СЕТ СН'!$F$23</f>
        <v>-498.51109270000001</v>
      </c>
      <c r="R199" s="37">
        <f>SUMIFS(СВЦЭМ!$F$34:$F$777,СВЦЭМ!$A$34:$A$777,$A199,СВЦЭМ!$B$34:$B$777,R$190)+'СЕТ СН'!$F$12-'СЕТ СН'!$F$23</f>
        <v>-498.81272371</v>
      </c>
      <c r="S199" s="37">
        <f>SUMIFS(СВЦЭМ!$F$34:$F$777,СВЦЭМ!$A$34:$A$777,$A199,СВЦЭМ!$B$34:$B$777,S$190)+'СЕТ СН'!$F$12-'СЕТ СН'!$F$23</f>
        <v>-497.87671209000001</v>
      </c>
      <c r="T199" s="37">
        <f>SUMIFS(СВЦЭМ!$F$34:$F$777,СВЦЭМ!$A$34:$A$777,$A199,СВЦЭМ!$B$34:$B$777,T$190)+'СЕТ СН'!$F$12-'СЕТ СН'!$F$23</f>
        <v>-492.42216896000002</v>
      </c>
      <c r="U199" s="37">
        <f>SUMIFS(СВЦЭМ!$F$34:$F$777,СВЦЭМ!$A$34:$A$777,$A199,СВЦЭМ!$B$34:$B$777,U$190)+'СЕТ СН'!$F$12-'СЕТ СН'!$F$23</f>
        <v>-488.41847102999998</v>
      </c>
      <c r="V199" s="37">
        <f>SUMIFS(СВЦЭМ!$F$34:$F$777,СВЦЭМ!$A$34:$A$777,$A199,СВЦЭМ!$B$34:$B$777,V$190)+'СЕТ СН'!$F$12-'СЕТ СН'!$F$23</f>
        <v>-491.26872444999998</v>
      </c>
      <c r="W199" s="37">
        <f>SUMIFS(СВЦЭМ!$F$34:$F$777,СВЦЭМ!$A$34:$A$777,$A199,СВЦЭМ!$B$34:$B$777,W$190)+'СЕТ СН'!$F$12-'СЕТ СН'!$F$23</f>
        <v>-496.90666933</v>
      </c>
      <c r="X199" s="37">
        <f>SUMIFS(СВЦЭМ!$F$34:$F$777,СВЦЭМ!$A$34:$A$777,$A199,СВЦЭМ!$B$34:$B$777,X$190)+'СЕТ СН'!$F$12-'СЕТ СН'!$F$23</f>
        <v>-499.84662607000001</v>
      </c>
      <c r="Y199" s="37">
        <f>SUMIFS(СВЦЭМ!$F$34:$F$777,СВЦЭМ!$A$34:$A$777,$A199,СВЦЭМ!$B$34:$B$777,Y$190)+'СЕТ СН'!$F$12-'СЕТ СН'!$F$23</f>
        <v>-493.64729540999997</v>
      </c>
    </row>
    <row r="200" spans="1:25" ht="15.75" x14ac:dyDescent="0.2">
      <c r="A200" s="36">
        <f t="shared" si="5"/>
        <v>43018</v>
      </c>
      <c r="B200" s="37">
        <f>SUMIFS(СВЦЭМ!$F$34:$F$777,СВЦЭМ!$A$34:$A$777,$A200,СВЦЭМ!$B$34:$B$777,B$190)+'СЕТ СН'!$F$12-'СЕТ СН'!$F$23</f>
        <v>-479.44943892000003</v>
      </c>
      <c r="C200" s="37">
        <f>SUMIFS(СВЦЭМ!$F$34:$F$777,СВЦЭМ!$A$34:$A$777,$A200,СВЦЭМ!$B$34:$B$777,C$190)+'СЕТ СН'!$F$12-'СЕТ СН'!$F$23</f>
        <v>-473.07036966999999</v>
      </c>
      <c r="D200" s="37">
        <f>SUMIFS(СВЦЭМ!$F$34:$F$777,СВЦЭМ!$A$34:$A$777,$A200,СВЦЭМ!$B$34:$B$777,D$190)+'СЕТ СН'!$F$12-'СЕТ СН'!$F$23</f>
        <v>-469.78561603999998</v>
      </c>
      <c r="E200" s="37">
        <f>SUMIFS(СВЦЭМ!$F$34:$F$777,СВЦЭМ!$A$34:$A$777,$A200,СВЦЭМ!$B$34:$B$777,E$190)+'СЕТ СН'!$F$12-'СЕТ СН'!$F$23</f>
        <v>-468.45326631</v>
      </c>
      <c r="F200" s="37">
        <f>SUMIFS(СВЦЭМ!$F$34:$F$777,СВЦЭМ!$A$34:$A$777,$A200,СВЦЭМ!$B$34:$B$777,F$190)+'СЕТ СН'!$F$12-'СЕТ СН'!$F$23</f>
        <v>-468.43732025999998</v>
      </c>
      <c r="G200" s="37">
        <f>SUMIFS(СВЦЭМ!$F$34:$F$777,СВЦЭМ!$A$34:$A$777,$A200,СВЦЭМ!$B$34:$B$777,G$190)+'СЕТ СН'!$F$12-'СЕТ СН'!$F$23</f>
        <v>-470.84316564</v>
      </c>
      <c r="H200" s="37">
        <f>SUMIFS(СВЦЭМ!$F$34:$F$777,СВЦЭМ!$A$34:$A$777,$A200,СВЦЭМ!$B$34:$B$777,H$190)+'СЕТ СН'!$F$12-'СЕТ СН'!$F$23</f>
        <v>-482.19830566999997</v>
      </c>
      <c r="I200" s="37">
        <f>SUMIFS(СВЦЭМ!$F$34:$F$777,СВЦЭМ!$A$34:$A$777,$A200,СВЦЭМ!$B$34:$B$777,I$190)+'СЕТ СН'!$F$12-'СЕТ СН'!$F$23</f>
        <v>-493.19438862999999</v>
      </c>
      <c r="J200" s="37">
        <f>SUMIFS(СВЦЭМ!$F$34:$F$777,СВЦЭМ!$A$34:$A$777,$A200,СВЦЭМ!$B$34:$B$777,J$190)+'СЕТ СН'!$F$12-'СЕТ СН'!$F$23</f>
        <v>-499.92161106000003</v>
      </c>
      <c r="K200" s="37">
        <f>SUMIFS(СВЦЭМ!$F$34:$F$777,СВЦЭМ!$A$34:$A$777,$A200,СВЦЭМ!$B$34:$B$777,K$190)+'СЕТ СН'!$F$12-'СЕТ СН'!$F$23</f>
        <v>-499.64354018</v>
      </c>
      <c r="L200" s="37">
        <f>SUMIFS(СВЦЭМ!$F$34:$F$777,СВЦЭМ!$A$34:$A$777,$A200,СВЦЭМ!$B$34:$B$777,L$190)+'СЕТ СН'!$F$12-'СЕТ СН'!$F$23</f>
        <v>-497.50475047999998</v>
      </c>
      <c r="M200" s="37">
        <f>SUMIFS(СВЦЭМ!$F$34:$F$777,СВЦЭМ!$A$34:$A$777,$A200,СВЦЭМ!$B$34:$B$777,M$190)+'СЕТ СН'!$F$12-'СЕТ СН'!$F$23</f>
        <v>-496.79300991000002</v>
      </c>
      <c r="N200" s="37">
        <f>SUMIFS(СВЦЭМ!$F$34:$F$777,СВЦЭМ!$A$34:$A$777,$A200,СВЦЭМ!$B$34:$B$777,N$190)+'СЕТ СН'!$F$12-'СЕТ СН'!$F$23</f>
        <v>-498.85964574000002</v>
      </c>
      <c r="O200" s="37">
        <f>SUMIFS(СВЦЭМ!$F$34:$F$777,СВЦЭМ!$A$34:$A$777,$A200,СВЦЭМ!$B$34:$B$777,O$190)+'СЕТ СН'!$F$12-'СЕТ СН'!$F$23</f>
        <v>-499.13185183000002</v>
      </c>
      <c r="P200" s="37">
        <f>SUMIFS(СВЦЭМ!$F$34:$F$777,СВЦЭМ!$A$34:$A$777,$A200,СВЦЭМ!$B$34:$B$777,P$190)+'СЕТ СН'!$F$12-'СЕТ СН'!$F$23</f>
        <v>-499.95896873999999</v>
      </c>
      <c r="Q200" s="37">
        <f>SUMIFS(СВЦЭМ!$F$34:$F$777,СВЦЭМ!$A$34:$A$777,$A200,СВЦЭМ!$B$34:$B$777,Q$190)+'СЕТ СН'!$F$12-'СЕТ СН'!$F$23</f>
        <v>-500.07251438000003</v>
      </c>
      <c r="R200" s="37">
        <f>SUMIFS(СВЦЭМ!$F$34:$F$777,СВЦЭМ!$A$34:$A$777,$A200,СВЦЭМ!$B$34:$B$777,R$190)+'СЕТ СН'!$F$12-'СЕТ СН'!$F$23</f>
        <v>-499.96558472999999</v>
      </c>
      <c r="S200" s="37">
        <f>SUMIFS(СВЦЭМ!$F$34:$F$777,СВЦЭМ!$A$34:$A$777,$A200,СВЦЭМ!$B$34:$B$777,S$190)+'СЕТ СН'!$F$12-'СЕТ СН'!$F$23</f>
        <v>-499.08619290000001</v>
      </c>
      <c r="T200" s="37">
        <f>SUMIFS(СВЦЭМ!$F$34:$F$777,СВЦЭМ!$A$34:$A$777,$A200,СВЦЭМ!$B$34:$B$777,T$190)+'СЕТ СН'!$F$12-'СЕТ СН'!$F$23</f>
        <v>-495.78940456999999</v>
      </c>
      <c r="U200" s="37">
        <f>SUMIFS(СВЦЭМ!$F$34:$F$777,СВЦЭМ!$A$34:$A$777,$A200,СВЦЭМ!$B$34:$B$777,U$190)+'СЕТ СН'!$F$12-'СЕТ СН'!$F$23</f>
        <v>-492.05033218</v>
      </c>
      <c r="V200" s="37">
        <f>SUMIFS(СВЦЭМ!$F$34:$F$777,СВЦЭМ!$A$34:$A$777,$A200,СВЦЭМ!$B$34:$B$777,V$190)+'СЕТ СН'!$F$12-'СЕТ СН'!$F$23</f>
        <v>-493.69649977</v>
      </c>
      <c r="W200" s="37">
        <f>SUMIFS(СВЦЭМ!$F$34:$F$777,СВЦЭМ!$A$34:$A$777,$A200,СВЦЭМ!$B$34:$B$777,W$190)+'СЕТ СН'!$F$12-'СЕТ СН'!$F$23</f>
        <v>-497.95134883000003</v>
      </c>
      <c r="X200" s="37">
        <f>SUMIFS(СВЦЭМ!$F$34:$F$777,СВЦЭМ!$A$34:$A$777,$A200,СВЦЭМ!$B$34:$B$777,X$190)+'СЕТ СН'!$F$12-'СЕТ СН'!$F$23</f>
        <v>-500.88334263000002</v>
      </c>
      <c r="Y200" s="37">
        <f>SUMIFS(СВЦЭМ!$F$34:$F$777,СВЦЭМ!$A$34:$A$777,$A200,СВЦЭМ!$B$34:$B$777,Y$190)+'СЕТ СН'!$F$12-'СЕТ СН'!$F$23</f>
        <v>-490.45086185000002</v>
      </c>
    </row>
    <row r="201" spans="1:25" ht="15.75" x14ac:dyDescent="0.2">
      <c r="A201" s="36">
        <f t="shared" si="5"/>
        <v>43019</v>
      </c>
      <c r="B201" s="37">
        <f>SUMIFS(СВЦЭМ!$F$34:$F$777,СВЦЭМ!$A$34:$A$777,$A201,СВЦЭМ!$B$34:$B$777,B$190)+'СЕТ СН'!$F$12-'СЕТ СН'!$F$23</f>
        <v>-477.59480857</v>
      </c>
      <c r="C201" s="37">
        <f>SUMIFS(СВЦЭМ!$F$34:$F$777,СВЦЭМ!$A$34:$A$777,$A201,СВЦЭМ!$B$34:$B$777,C$190)+'СЕТ СН'!$F$12-'СЕТ СН'!$F$23</f>
        <v>-471.90082626000003</v>
      </c>
      <c r="D201" s="37">
        <f>SUMIFS(СВЦЭМ!$F$34:$F$777,СВЦЭМ!$A$34:$A$777,$A201,СВЦЭМ!$B$34:$B$777,D$190)+'СЕТ СН'!$F$12-'СЕТ СН'!$F$23</f>
        <v>-469.73187043000001</v>
      </c>
      <c r="E201" s="37">
        <f>SUMIFS(СВЦЭМ!$F$34:$F$777,СВЦЭМ!$A$34:$A$777,$A201,СВЦЭМ!$B$34:$B$777,E$190)+'СЕТ СН'!$F$12-'СЕТ СН'!$F$23</f>
        <v>-468.42830143000003</v>
      </c>
      <c r="F201" s="37">
        <f>SUMIFS(СВЦЭМ!$F$34:$F$777,СВЦЭМ!$A$34:$A$777,$A201,СВЦЭМ!$B$34:$B$777,F$190)+'СЕТ СН'!$F$12-'СЕТ СН'!$F$23</f>
        <v>-468.22853554</v>
      </c>
      <c r="G201" s="37">
        <f>SUMIFS(СВЦЭМ!$F$34:$F$777,СВЦЭМ!$A$34:$A$777,$A201,СВЦЭМ!$B$34:$B$777,G$190)+'СЕТ СН'!$F$12-'СЕТ СН'!$F$23</f>
        <v>-472.48127475000001</v>
      </c>
      <c r="H201" s="37">
        <f>SUMIFS(СВЦЭМ!$F$34:$F$777,СВЦЭМ!$A$34:$A$777,$A201,СВЦЭМ!$B$34:$B$777,H$190)+'СЕТ СН'!$F$12-'СЕТ СН'!$F$23</f>
        <v>-481.56587793</v>
      </c>
      <c r="I201" s="37">
        <f>SUMIFS(СВЦЭМ!$F$34:$F$777,СВЦЭМ!$A$34:$A$777,$A201,СВЦЭМ!$B$34:$B$777,I$190)+'СЕТ СН'!$F$12-'СЕТ СН'!$F$23</f>
        <v>-491.76625975000002</v>
      </c>
      <c r="J201" s="37">
        <f>SUMIFS(СВЦЭМ!$F$34:$F$777,СВЦЭМ!$A$34:$A$777,$A201,СВЦЭМ!$B$34:$B$777,J$190)+'СЕТ СН'!$F$12-'СЕТ СН'!$F$23</f>
        <v>-498.57089688999997</v>
      </c>
      <c r="K201" s="37">
        <f>SUMIFS(СВЦЭМ!$F$34:$F$777,СВЦЭМ!$A$34:$A$777,$A201,СВЦЭМ!$B$34:$B$777,K$190)+'СЕТ СН'!$F$12-'СЕТ СН'!$F$23</f>
        <v>-500.22634786999998</v>
      </c>
      <c r="L201" s="37">
        <f>SUMIFS(СВЦЭМ!$F$34:$F$777,СВЦЭМ!$A$34:$A$777,$A201,СВЦЭМ!$B$34:$B$777,L$190)+'СЕТ СН'!$F$12-'СЕТ СН'!$F$23</f>
        <v>-496.36192727000002</v>
      </c>
      <c r="M201" s="37">
        <f>SUMIFS(СВЦЭМ!$F$34:$F$777,СВЦЭМ!$A$34:$A$777,$A201,СВЦЭМ!$B$34:$B$777,M$190)+'СЕТ СН'!$F$12-'СЕТ СН'!$F$23</f>
        <v>-494.19768546</v>
      </c>
      <c r="N201" s="37">
        <f>SUMIFS(СВЦЭМ!$F$34:$F$777,СВЦЭМ!$A$34:$A$777,$A201,СВЦЭМ!$B$34:$B$777,N$190)+'СЕТ СН'!$F$12-'СЕТ СН'!$F$23</f>
        <v>-496.06679856</v>
      </c>
      <c r="O201" s="37">
        <f>SUMIFS(СВЦЭМ!$F$34:$F$777,СВЦЭМ!$A$34:$A$777,$A201,СВЦЭМ!$B$34:$B$777,O$190)+'СЕТ СН'!$F$12-'СЕТ СН'!$F$23</f>
        <v>-497.46618914999999</v>
      </c>
      <c r="P201" s="37">
        <f>SUMIFS(СВЦЭМ!$F$34:$F$777,СВЦЭМ!$A$34:$A$777,$A201,СВЦЭМ!$B$34:$B$777,P$190)+'СЕТ СН'!$F$12-'СЕТ СН'!$F$23</f>
        <v>-498.08896953999999</v>
      </c>
      <c r="Q201" s="37">
        <f>SUMIFS(СВЦЭМ!$F$34:$F$777,СВЦЭМ!$A$34:$A$777,$A201,СВЦЭМ!$B$34:$B$777,Q$190)+'СЕТ СН'!$F$12-'СЕТ СН'!$F$23</f>
        <v>-498.41871918999999</v>
      </c>
      <c r="R201" s="37">
        <f>SUMIFS(СВЦЭМ!$F$34:$F$777,СВЦЭМ!$A$34:$A$777,$A201,СВЦЭМ!$B$34:$B$777,R$190)+'СЕТ СН'!$F$12-'СЕТ СН'!$F$23</f>
        <v>-498.51437412999996</v>
      </c>
      <c r="S201" s="37">
        <f>SUMIFS(СВЦЭМ!$F$34:$F$777,СВЦЭМ!$A$34:$A$777,$A201,СВЦЭМ!$B$34:$B$777,S$190)+'СЕТ СН'!$F$12-'СЕТ СН'!$F$23</f>
        <v>-496.37920635</v>
      </c>
      <c r="T201" s="37">
        <f>SUMIFS(СВЦЭМ!$F$34:$F$777,СВЦЭМ!$A$34:$A$777,$A201,СВЦЭМ!$B$34:$B$777,T$190)+'СЕТ СН'!$F$12-'СЕТ СН'!$F$23</f>
        <v>-491.30189509000002</v>
      </c>
      <c r="U201" s="37">
        <f>SUMIFS(СВЦЭМ!$F$34:$F$777,СВЦЭМ!$A$34:$A$777,$A201,СВЦЭМ!$B$34:$B$777,U$190)+'СЕТ СН'!$F$12-'СЕТ СН'!$F$23</f>
        <v>-488.54006329000003</v>
      </c>
      <c r="V201" s="37">
        <f>SUMIFS(СВЦЭМ!$F$34:$F$777,СВЦЭМ!$A$34:$A$777,$A201,СВЦЭМ!$B$34:$B$777,V$190)+'СЕТ СН'!$F$12-'СЕТ СН'!$F$23</f>
        <v>-491.78848139000002</v>
      </c>
      <c r="W201" s="37">
        <f>SUMIFS(СВЦЭМ!$F$34:$F$777,СВЦЭМ!$A$34:$A$777,$A201,СВЦЭМ!$B$34:$B$777,W$190)+'СЕТ СН'!$F$12-'СЕТ СН'!$F$23</f>
        <v>-497.55213956</v>
      </c>
      <c r="X201" s="37">
        <f>SUMIFS(СВЦЭМ!$F$34:$F$777,СВЦЭМ!$A$34:$A$777,$A201,СВЦЭМ!$B$34:$B$777,X$190)+'СЕТ СН'!$F$12-'СЕТ СН'!$F$23</f>
        <v>-500.8463577</v>
      </c>
      <c r="Y201" s="37">
        <f>SUMIFS(СВЦЭМ!$F$34:$F$777,СВЦЭМ!$A$34:$A$777,$A201,СВЦЭМ!$B$34:$B$777,Y$190)+'СЕТ СН'!$F$12-'СЕТ СН'!$F$23</f>
        <v>-489.78048969999998</v>
      </c>
    </row>
    <row r="202" spans="1:25" ht="15.75" x14ac:dyDescent="0.2">
      <c r="A202" s="36">
        <f t="shared" si="5"/>
        <v>43020</v>
      </c>
      <c r="B202" s="37">
        <f>SUMIFS(СВЦЭМ!$F$34:$F$777,СВЦЭМ!$A$34:$A$777,$A202,СВЦЭМ!$B$34:$B$777,B$190)+'СЕТ СН'!$F$12-'СЕТ СН'!$F$23</f>
        <v>-481.36709292</v>
      </c>
      <c r="C202" s="37">
        <f>SUMIFS(СВЦЭМ!$F$34:$F$777,СВЦЭМ!$A$34:$A$777,$A202,СВЦЭМ!$B$34:$B$777,C$190)+'СЕТ СН'!$F$12-'СЕТ СН'!$F$23</f>
        <v>-475.84140251999997</v>
      </c>
      <c r="D202" s="37">
        <f>SUMIFS(СВЦЭМ!$F$34:$F$777,СВЦЭМ!$A$34:$A$777,$A202,СВЦЭМ!$B$34:$B$777,D$190)+'СЕТ СН'!$F$12-'СЕТ СН'!$F$23</f>
        <v>-472.62788926000002</v>
      </c>
      <c r="E202" s="37">
        <f>SUMIFS(СВЦЭМ!$F$34:$F$777,СВЦЭМ!$A$34:$A$777,$A202,СВЦЭМ!$B$34:$B$777,E$190)+'СЕТ СН'!$F$12-'СЕТ СН'!$F$23</f>
        <v>-471.20198848000001</v>
      </c>
      <c r="F202" s="37">
        <f>SUMIFS(СВЦЭМ!$F$34:$F$777,СВЦЭМ!$A$34:$A$777,$A202,СВЦЭМ!$B$34:$B$777,F$190)+'СЕТ СН'!$F$12-'СЕТ СН'!$F$23</f>
        <v>-470.87647738999999</v>
      </c>
      <c r="G202" s="37">
        <f>SUMIFS(СВЦЭМ!$F$34:$F$777,СВЦЭМ!$A$34:$A$777,$A202,СВЦЭМ!$B$34:$B$777,G$190)+'СЕТ СН'!$F$12-'СЕТ СН'!$F$23</f>
        <v>-475.82695605999999</v>
      </c>
      <c r="H202" s="37">
        <f>SUMIFS(СВЦЭМ!$F$34:$F$777,СВЦЭМ!$A$34:$A$777,$A202,СВЦЭМ!$B$34:$B$777,H$190)+'СЕТ СН'!$F$12-'СЕТ СН'!$F$23</f>
        <v>-484.66319770000001</v>
      </c>
      <c r="I202" s="37">
        <f>SUMIFS(СВЦЭМ!$F$34:$F$777,СВЦЭМ!$A$34:$A$777,$A202,СВЦЭМ!$B$34:$B$777,I$190)+'СЕТ СН'!$F$12-'СЕТ СН'!$F$23</f>
        <v>-493.38912814000003</v>
      </c>
      <c r="J202" s="37">
        <f>SUMIFS(СВЦЭМ!$F$34:$F$777,СВЦЭМ!$A$34:$A$777,$A202,СВЦЭМ!$B$34:$B$777,J$190)+'СЕТ СН'!$F$12-'СЕТ СН'!$F$23</f>
        <v>-498.51220175999998</v>
      </c>
      <c r="K202" s="37">
        <f>SUMIFS(СВЦЭМ!$F$34:$F$777,СВЦЭМ!$A$34:$A$777,$A202,СВЦЭМ!$B$34:$B$777,K$190)+'СЕТ СН'!$F$12-'СЕТ СН'!$F$23</f>
        <v>-498.37319795000002</v>
      </c>
      <c r="L202" s="37">
        <f>SUMIFS(СВЦЭМ!$F$34:$F$777,СВЦЭМ!$A$34:$A$777,$A202,СВЦЭМ!$B$34:$B$777,L$190)+'СЕТ СН'!$F$12-'СЕТ СН'!$F$23</f>
        <v>-495.18789744999998</v>
      </c>
      <c r="M202" s="37">
        <f>SUMIFS(СВЦЭМ!$F$34:$F$777,СВЦЭМ!$A$34:$A$777,$A202,СВЦЭМ!$B$34:$B$777,M$190)+'СЕТ СН'!$F$12-'СЕТ СН'!$F$23</f>
        <v>-494.31829800000003</v>
      </c>
      <c r="N202" s="37">
        <f>SUMIFS(СВЦЭМ!$F$34:$F$777,СВЦЭМ!$A$34:$A$777,$A202,СВЦЭМ!$B$34:$B$777,N$190)+'СЕТ СН'!$F$12-'СЕТ СН'!$F$23</f>
        <v>-495.63472308999997</v>
      </c>
      <c r="O202" s="37">
        <f>SUMIFS(СВЦЭМ!$F$34:$F$777,СВЦЭМ!$A$34:$A$777,$A202,СВЦЭМ!$B$34:$B$777,O$190)+'СЕТ СН'!$F$12-'СЕТ СН'!$F$23</f>
        <v>-496.03940527999998</v>
      </c>
      <c r="P202" s="37">
        <f>SUMIFS(СВЦЭМ!$F$34:$F$777,СВЦЭМ!$A$34:$A$777,$A202,СВЦЭМ!$B$34:$B$777,P$190)+'СЕТ СН'!$F$12-'СЕТ СН'!$F$23</f>
        <v>-496.62346506</v>
      </c>
      <c r="Q202" s="37">
        <f>SUMIFS(СВЦЭМ!$F$34:$F$777,СВЦЭМ!$A$34:$A$777,$A202,СВЦЭМ!$B$34:$B$777,Q$190)+'СЕТ СН'!$F$12-'СЕТ СН'!$F$23</f>
        <v>-497.12683239</v>
      </c>
      <c r="R202" s="37">
        <f>SUMIFS(СВЦЭМ!$F$34:$F$777,СВЦЭМ!$A$34:$A$777,$A202,СВЦЭМ!$B$34:$B$777,R$190)+'СЕТ СН'!$F$12-'СЕТ СН'!$F$23</f>
        <v>-497.47983449000003</v>
      </c>
      <c r="S202" s="37">
        <f>SUMIFS(СВЦЭМ!$F$34:$F$777,СВЦЭМ!$A$34:$A$777,$A202,СВЦЭМ!$B$34:$B$777,S$190)+'СЕТ СН'!$F$12-'СЕТ СН'!$F$23</f>
        <v>-496.01938803999997</v>
      </c>
      <c r="T202" s="37">
        <f>SUMIFS(СВЦЭМ!$F$34:$F$777,СВЦЭМ!$A$34:$A$777,$A202,СВЦЭМ!$B$34:$B$777,T$190)+'СЕТ СН'!$F$12-'СЕТ СН'!$F$23</f>
        <v>-492.81123564000001</v>
      </c>
      <c r="U202" s="37">
        <f>SUMIFS(СВЦЭМ!$F$34:$F$777,СВЦЭМ!$A$34:$A$777,$A202,СВЦЭМ!$B$34:$B$777,U$190)+'СЕТ СН'!$F$12-'СЕТ СН'!$F$23</f>
        <v>-490.11353764</v>
      </c>
      <c r="V202" s="37">
        <f>SUMIFS(СВЦЭМ!$F$34:$F$777,СВЦЭМ!$A$34:$A$777,$A202,СВЦЭМ!$B$34:$B$777,V$190)+'СЕТ СН'!$F$12-'СЕТ СН'!$F$23</f>
        <v>-491.85611719999997</v>
      </c>
      <c r="W202" s="37">
        <f>SUMIFS(СВЦЭМ!$F$34:$F$777,СВЦЭМ!$A$34:$A$777,$A202,СВЦЭМ!$B$34:$B$777,W$190)+'СЕТ СН'!$F$12-'СЕТ СН'!$F$23</f>
        <v>-496.31158734999997</v>
      </c>
      <c r="X202" s="37">
        <f>SUMIFS(СВЦЭМ!$F$34:$F$777,СВЦЭМ!$A$34:$A$777,$A202,СВЦЭМ!$B$34:$B$777,X$190)+'СЕТ СН'!$F$12-'СЕТ СН'!$F$23</f>
        <v>-500.46610972999997</v>
      </c>
      <c r="Y202" s="37">
        <f>SUMIFS(СВЦЭМ!$F$34:$F$777,СВЦЭМ!$A$34:$A$777,$A202,СВЦЭМ!$B$34:$B$777,Y$190)+'СЕТ СН'!$F$12-'СЕТ СН'!$F$23</f>
        <v>-491.38181546999999</v>
      </c>
    </row>
    <row r="203" spans="1:25" ht="15.75" x14ac:dyDescent="0.2">
      <c r="A203" s="36">
        <f t="shared" si="5"/>
        <v>43021</v>
      </c>
      <c r="B203" s="37">
        <f>SUMIFS(СВЦЭМ!$F$34:$F$777,СВЦЭМ!$A$34:$A$777,$A203,СВЦЭМ!$B$34:$B$777,B$190)+'СЕТ СН'!$F$12-'СЕТ СН'!$F$23</f>
        <v>-481.74165823999999</v>
      </c>
      <c r="C203" s="37">
        <f>SUMIFS(СВЦЭМ!$F$34:$F$777,СВЦЭМ!$A$34:$A$777,$A203,СВЦЭМ!$B$34:$B$777,C$190)+'СЕТ СН'!$F$12-'СЕТ СН'!$F$23</f>
        <v>-482.03487726999998</v>
      </c>
      <c r="D203" s="37">
        <f>SUMIFS(СВЦЭМ!$F$34:$F$777,СВЦЭМ!$A$34:$A$777,$A203,СВЦЭМ!$B$34:$B$777,D$190)+'СЕТ СН'!$F$12-'СЕТ СН'!$F$23</f>
        <v>-477.35680258000002</v>
      </c>
      <c r="E203" s="37">
        <f>SUMIFS(СВЦЭМ!$F$34:$F$777,СВЦЭМ!$A$34:$A$777,$A203,СВЦЭМ!$B$34:$B$777,E$190)+'СЕТ СН'!$F$12-'СЕТ СН'!$F$23</f>
        <v>-469.58074619000001</v>
      </c>
      <c r="F203" s="37">
        <f>SUMIFS(СВЦЭМ!$F$34:$F$777,СВЦЭМ!$A$34:$A$777,$A203,СВЦЭМ!$B$34:$B$777,F$190)+'СЕТ СН'!$F$12-'СЕТ СН'!$F$23</f>
        <v>-466.63407501</v>
      </c>
      <c r="G203" s="37">
        <f>SUMIFS(СВЦЭМ!$F$34:$F$777,СВЦЭМ!$A$34:$A$777,$A203,СВЦЭМ!$B$34:$B$777,G$190)+'СЕТ СН'!$F$12-'СЕТ СН'!$F$23</f>
        <v>-470.05065724999997</v>
      </c>
      <c r="H203" s="37">
        <f>SUMIFS(СВЦЭМ!$F$34:$F$777,СВЦЭМ!$A$34:$A$777,$A203,СВЦЭМ!$B$34:$B$777,H$190)+'СЕТ СН'!$F$12-'СЕТ СН'!$F$23</f>
        <v>-479.11528772999998</v>
      </c>
      <c r="I203" s="37">
        <f>SUMIFS(СВЦЭМ!$F$34:$F$777,СВЦЭМ!$A$34:$A$777,$A203,СВЦЭМ!$B$34:$B$777,I$190)+'СЕТ СН'!$F$12-'СЕТ СН'!$F$23</f>
        <v>-485.71316043000002</v>
      </c>
      <c r="J203" s="37">
        <f>SUMIFS(СВЦЭМ!$F$34:$F$777,СВЦЭМ!$A$34:$A$777,$A203,СВЦЭМ!$B$34:$B$777,J$190)+'СЕТ СН'!$F$12-'СЕТ СН'!$F$23</f>
        <v>-490.94075465999998</v>
      </c>
      <c r="K203" s="37">
        <f>SUMIFS(СВЦЭМ!$F$34:$F$777,СВЦЭМ!$A$34:$A$777,$A203,СВЦЭМ!$B$34:$B$777,K$190)+'СЕТ СН'!$F$12-'СЕТ СН'!$F$23</f>
        <v>-497.12184289999999</v>
      </c>
      <c r="L203" s="37">
        <f>SUMIFS(СВЦЭМ!$F$34:$F$777,СВЦЭМ!$A$34:$A$777,$A203,СВЦЭМ!$B$34:$B$777,L$190)+'СЕТ СН'!$F$12-'СЕТ СН'!$F$23</f>
        <v>-496.25472188000003</v>
      </c>
      <c r="M203" s="37">
        <f>SUMIFS(СВЦЭМ!$F$34:$F$777,СВЦЭМ!$A$34:$A$777,$A203,СВЦЭМ!$B$34:$B$777,M$190)+'СЕТ СН'!$F$12-'СЕТ СН'!$F$23</f>
        <v>-495.86128037999998</v>
      </c>
      <c r="N203" s="37">
        <f>SUMIFS(СВЦЭМ!$F$34:$F$777,СВЦЭМ!$A$34:$A$777,$A203,СВЦЭМ!$B$34:$B$777,N$190)+'СЕТ СН'!$F$12-'СЕТ СН'!$F$23</f>
        <v>-497.19808554999997</v>
      </c>
      <c r="O203" s="37">
        <f>SUMIFS(СВЦЭМ!$F$34:$F$777,СВЦЭМ!$A$34:$A$777,$A203,СВЦЭМ!$B$34:$B$777,O$190)+'СЕТ СН'!$F$12-'СЕТ СН'!$F$23</f>
        <v>-497.81830564000001</v>
      </c>
      <c r="P203" s="37">
        <f>SUMIFS(СВЦЭМ!$F$34:$F$777,СВЦЭМ!$A$34:$A$777,$A203,СВЦЭМ!$B$34:$B$777,P$190)+'СЕТ СН'!$F$12-'СЕТ СН'!$F$23</f>
        <v>-498.52009357999998</v>
      </c>
      <c r="Q203" s="37">
        <f>SUMIFS(СВЦЭМ!$F$34:$F$777,СВЦЭМ!$A$34:$A$777,$A203,СВЦЭМ!$B$34:$B$777,Q$190)+'СЕТ СН'!$F$12-'СЕТ СН'!$F$23</f>
        <v>-498.84945969</v>
      </c>
      <c r="R203" s="37">
        <f>SUMIFS(СВЦЭМ!$F$34:$F$777,СВЦЭМ!$A$34:$A$777,$A203,СВЦЭМ!$B$34:$B$777,R$190)+'СЕТ СН'!$F$12-'СЕТ СН'!$F$23</f>
        <v>-499.00870462</v>
      </c>
      <c r="S203" s="37">
        <f>SUMIFS(СВЦЭМ!$F$34:$F$777,СВЦЭМ!$A$34:$A$777,$A203,СВЦЭМ!$B$34:$B$777,S$190)+'СЕТ СН'!$F$12-'СЕТ СН'!$F$23</f>
        <v>-497.07875815</v>
      </c>
      <c r="T203" s="37">
        <f>SUMIFS(СВЦЭМ!$F$34:$F$777,СВЦЭМ!$A$34:$A$777,$A203,СВЦЭМ!$B$34:$B$777,T$190)+'СЕТ СН'!$F$12-'СЕТ СН'!$F$23</f>
        <v>-493.18580579000002</v>
      </c>
      <c r="U203" s="37">
        <f>SUMIFS(СВЦЭМ!$F$34:$F$777,СВЦЭМ!$A$34:$A$777,$A203,СВЦЭМ!$B$34:$B$777,U$190)+'СЕТ СН'!$F$12-'СЕТ СН'!$F$23</f>
        <v>-490.45380448999998</v>
      </c>
      <c r="V203" s="37">
        <f>SUMIFS(СВЦЭМ!$F$34:$F$777,СВЦЭМ!$A$34:$A$777,$A203,СВЦЭМ!$B$34:$B$777,V$190)+'СЕТ СН'!$F$12-'СЕТ СН'!$F$23</f>
        <v>-492.58043703999999</v>
      </c>
      <c r="W203" s="37">
        <f>SUMIFS(СВЦЭМ!$F$34:$F$777,СВЦЭМ!$A$34:$A$777,$A203,СВЦЭМ!$B$34:$B$777,W$190)+'СЕТ СН'!$F$12-'СЕТ СН'!$F$23</f>
        <v>-497.25805699</v>
      </c>
      <c r="X203" s="37">
        <f>SUMIFS(СВЦЭМ!$F$34:$F$777,СВЦЭМ!$A$34:$A$777,$A203,СВЦЭМ!$B$34:$B$777,X$190)+'СЕТ СН'!$F$12-'СЕТ СН'!$F$23</f>
        <v>-496.90860227000002</v>
      </c>
      <c r="Y203" s="37">
        <f>SUMIFS(СВЦЭМ!$F$34:$F$777,СВЦЭМ!$A$34:$A$777,$A203,СВЦЭМ!$B$34:$B$777,Y$190)+'СЕТ СН'!$F$12-'СЕТ СН'!$F$23</f>
        <v>-484.25962552999999</v>
      </c>
    </row>
    <row r="204" spans="1:25" ht="15.75" x14ac:dyDescent="0.2">
      <c r="A204" s="36">
        <f t="shared" si="5"/>
        <v>43022</v>
      </c>
      <c r="B204" s="37">
        <f>SUMIFS(СВЦЭМ!$F$34:$F$777,СВЦЭМ!$A$34:$A$777,$A204,СВЦЭМ!$B$34:$B$777,B$190)+'СЕТ СН'!$F$12-'СЕТ СН'!$F$23</f>
        <v>-475.49074702000001</v>
      </c>
      <c r="C204" s="37">
        <f>SUMIFS(СВЦЭМ!$F$34:$F$777,СВЦЭМ!$A$34:$A$777,$A204,СВЦЭМ!$B$34:$B$777,C$190)+'СЕТ СН'!$F$12-'СЕТ СН'!$F$23</f>
        <v>-468.8191157</v>
      </c>
      <c r="D204" s="37">
        <f>SUMIFS(СВЦЭМ!$F$34:$F$777,СВЦЭМ!$A$34:$A$777,$A204,СВЦЭМ!$B$34:$B$777,D$190)+'СЕТ СН'!$F$12-'СЕТ СН'!$F$23</f>
        <v>-470.68485778000002</v>
      </c>
      <c r="E204" s="37">
        <f>SUMIFS(СВЦЭМ!$F$34:$F$777,СВЦЭМ!$A$34:$A$777,$A204,СВЦЭМ!$B$34:$B$777,E$190)+'СЕТ СН'!$F$12-'СЕТ СН'!$F$23</f>
        <v>-468.63768651999999</v>
      </c>
      <c r="F204" s="37">
        <f>SUMIFS(СВЦЭМ!$F$34:$F$777,СВЦЭМ!$A$34:$A$777,$A204,СВЦЭМ!$B$34:$B$777,F$190)+'СЕТ СН'!$F$12-'СЕТ СН'!$F$23</f>
        <v>-469.16316426000003</v>
      </c>
      <c r="G204" s="37">
        <f>SUMIFS(СВЦЭМ!$F$34:$F$777,СВЦЭМ!$A$34:$A$777,$A204,СВЦЭМ!$B$34:$B$777,G$190)+'СЕТ СН'!$F$12-'СЕТ СН'!$F$23</f>
        <v>-470.31075447000001</v>
      </c>
      <c r="H204" s="37">
        <f>SUMIFS(СВЦЭМ!$F$34:$F$777,СВЦЭМ!$A$34:$A$777,$A204,СВЦЭМ!$B$34:$B$777,H$190)+'СЕТ СН'!$F$12-'СЕТ СН'!$F$23</f>
        <v>-474.66666662</v>
      </c>
      <c r="I204" s="37">
        <f>SUMIFS(СВЦЭМ!$F$34:$F$777,СВЦЭМ!$A$34:$A$777,$A204,СВЦЭМ!$B$34:$B$777,I$190)+'СЕТ СН'!$F$12-'СЕТ СН'!$F$23</f>
        <v>-480.03731985000002</v>
      </c>
      <c r="J204" s="37">
        <f>SUMIFS(СВЦЭМ!$F$34:$F$777,СВЦЭМ!$A$34:$A$777,$A204,СВЦЭМ!$B$34:$B$777,J$190)+'СЕТ СН'!$F$12-'СЕТ СН'!$F$23</f>
        <v>-492.08150599999999</v>
      </c>
      <c r="K204" s="37">
        <f>SUMIFS(СВЦЭМ!$F$34:$F$777,СВЦЭМ!$A$34:$A$777,$A204,СВЦЭМ!$B$34:$B$777,K$190)+'СЕТ СН'!$F$12-'СЕТ СН'!$F$23</f>
        <v>-501.24380897999998</v>
      </c>
      <c r="L204" s="37">
        <f>SUMIFS(СВЦЭМ!$F$34:$F$777,СВЦЭМ!$A$34:$A$777,$A204,СВЦЭМ!$B$34:$B$777,L$190)+'СЕТ СН'!$F$12-'СЕТ СН'!$F$23</f>
        <v>-497.89214906000001</v>
      </c>
      <c r="M204" s="37">
        <f>SUMIFS(СВЦЭМ!$F$34:$F$777,СВЦЭМ!$A$34:$A$777,$A204,СВЦЭМ!$B$34:$B$777,M$190)+'СЕТ СН'!$F$12-'СЕТ СН'!$F$23</f>
        <v>-496.55881049999999</v>
      </c>
      <c r="N204" s="37">
        <f>SUMIFS(СВЦЭМ!$F$34:$F$777,СВЦЭМ!$A$34:$A$777,$A204,СВЦЭМ!$B$34:$B$777,N$190)+'СЕТ СН'!$F$12-'СЕТ СН'!$F$23</f>
        <v>-497.97840746999998</v>
      </c>
      <c r="O204" s="37">
        <f>SUMIFS(СВЦЭМ!$F$34:$F$777,СВЦЭМ!$A$34:$A$777,$A204,СВЦЭМ!$B$34:$B$777,O$190)+'СЕТ СН'!$F$12-'СЕТ СН'!$F$23</f>
        <v>-498.93835066999998</v>
      </c>
      <c r="P204" s="37">
        <f>SUMIFS(СВЦЭМ!$F$34:$F$777,СВЦЭМ!$A$34:$A$777,$A204,СВЦЭМ!$B$34:$B$777,P$190)+'СЕТ СН'!$F$12-'СЕТ СН'!$F$23</f>
        <v>-499.46571676000002</v>
      </c>
      <c r="Q204" s="37">
        <f>SUMIFS(СВЦЭМ!$F$34:$F$777,СВЦЭМ!$A$34:$A$777,$A204,СВЦЭМ!$B$34:$B$777,Q$190)+'СЕТ СН'!$F$12-'СЕТ СН'!$F$23</f>
        <v>-499.59344894000003</v>
      </c>
      <c r="R204" s="37">
        <f>SUMIFS(СВЦЭМ!$F$34:$F$777,СВЦЭМ!$A$34:$A$777,$A204,СВЦЭМ!$B$34:$B$777,R$190)+'СЕТ СН'!$F$12-'СЕТ СН'!$F$23</f>
        <v>-500.10208891000002</v>
      </c>
      <c r="S204" s="37">
        <f>SUMIFS(СВЦЭМ!$F$34:$F$777,СВЦЭМ!$A$34:$A$777,$A204,СВЦЭМ!$B$34:$B$777,S$190)+'СЕТ СН'!$F$12-'СЕТ СН'!$F$23</f>
        <v>-498.28493703999999</v>
      </c>
      <c r="T204" s="37">
        <f>SUMIFS(СВЦЭМ!$F$34:$F$777,СВЦЭМ!$A$34:$A$777,$A204,СВЦЭМ!$B$34:$B$777,T$190)+'СЕТ СН'!$F$12-'СЕТ СН'!$F$23</f>
        <v>-493.85796868</v>
      </c>
      <c r="U204" s="37">
        <f>SUMIFS(СВЦЭМ!$F$34:$F$777,СВЦЭМ!$A$34:$A$777,$A204,СВЦЭМ!$B$34:$B$777,U$190)+'СЕТ СН'!$F$12-'СЕТ СН'!$F$23</f>
        <v>-490.51635111999997</v>
      </c>
      <c r="V204" s="37">
        <f>SUMIFS(СВЦЭМ!$F$34:$F$777,СВЦЭМ!$A$34:$A$777,$A204,СВЦЭМ!$B$34:$B$777,V$190)+'СЕТ СН'!$F$12-'СЕТ СН'!$F$23</f>
        <v>-494.38536685999998</v>
      </c>
      <c r="W204" s="37">
        <f>SUMIFS(СВЦЭМ!$F$34:$F$777,СВЦЭМ!$A$34:$A$777,$A204,СВЦЭМ!$B$34:$B$777,W$190)+'СЕТ СН'!$F$12-'СЕТ СН'!$F$23</f>
        <v>-499.73322279000001</v>
      </c>
      <c r="X204" s="37">
        <f>SUMIFS(СВЦЭМ!$F$34:$F$777,СВЦЭМ!$A$34:$A$777,$A204,СВЦЭМ!$B$34:$B$777,X$190)+'СЕТ СН'!$F$12-'СЕТ СН'!$F$23</f>
        <v>-496.08316730000001</v>
      </c>
      <c r="Y204" s="37">
        <f>SUMIFS(СВЦЭМ!$F$34:$F$777,СВЦЭМ!$A$34:$A$777,$A204,СВЦЭМ!$B$34:$B$777,Y$190)+'СЕТ СН'!$F$12-'СЕТ СН'!$F$23</f>
        <v>-484.73514502</v>
      </c>
    </row>
    <row r="205" spans="1:25" ht="15.75" x14ac:dyDescent="0.2">
      <c r="A205" s="36">
        <f t="shared" si="5"/>
        <v>43023</v>
      </c>
      <c r="B205" s="37">
        <f>SUMIFS(СВЦЭМ!$F$34:$F$777,СВЦЭМ!$A$34:$A$777,$A205,СВЦЭМ!$B$34:$B$777,B$190)+'СЕТ СН'!$F$12-'СЕТ СН'!$F$23</f>
        <v>-478.90748381000003</v>
      </c>
      <c r="C205" s="37">
        <f>SUMIFS(СВЦЭМ!$F$34:$F$777,СВЦЭМ!$A$34:$A$777,$A205,СВЦЭМ!$B$34:$B$777,C$190)+'СЕТ СН'!$F$12-'СЕТ СН'!$F$23</f>
        <v>-473.06624325000001</v>
      </c>
      <c r="D205" s="37">
        <f>SUMIFS(СВЦЭМ!$F$34:$F$777,СВЦЭМ!$A$34:$A$777,$A205,СВЦЭМ!$B$34:$B$777,D$190)+'СЕТ СН'!$F$12-'СЕТ СН'!$F$23</f>
        <v>-469.05956684</v>
      </c>
      <c r="E205" s="37">
        <f>SUMIFS(СВЦЭМ!$F$34:$F$777,СВЦЭМ!$A$34:$A$777,$A205,СВЦЭМ!$B$34:$B$777,E$190)+'СЕТ СН'!$F$12-'СЕТ СН'!$F$23</f>
        <v>-467.31646911000001</v>
      </c>
      <c r="F205" s="37">
        <f>SUMIFS(СВЦЭМ!$F$34:$F$777,СВЦЭМ!$A$34:$A$777,$A205,СВЦЭМ!$B$34:$B$777,F$190)+'СЕТ СН'!$F$12-'СЕТ СН'!$F$23</f>
        <v>-467.34290239000001</v>
      </c>
      <c r="G205" s="37">
        <f>SUMIFS(СВЦЭМ!$F$34:$F$777,СВЦЭМ!$A$34:$A$777,$A205,СВЦЭМ!$B$34:$B$777,G$190)+'СЕТ СН'!$F$12-'СЕТ СН'!$F$23</f>
        <v>-470.2836752</v>
      </c>
      <c r="H205" s="37">
        <f>SUMIFS(СВЦЭМ!$F$34:$F$777,СВЦЭМ!$A$34:$A$777,$A205,СВЦЭМ!$B$34:$B$777,H$190)+'СЕТ СН'!$F$12-'СЕТ СН'!$F$23</f>
        <v>-473.36245979</v>
      </c>
      <c r="I205" s="37">
        <f>SUMIFS(СВЦЭМ!$F$34:$F$777,СВЦЭМ!$A$34:$A$777,$A205,СВЦЭМ!$B$34:$B$777,I$190)+'СЕТ СН'!$F$12-'СЕТ СН'!$F$23</f>
        <v>-477.32162070999999</v>
      </c>
      <c r="J205" s="37">
        <f>SUMIFS(СВЦЭМ!$F$34:$F$777,СВЦЭМ!$A$34:$A$777,$A205,СВЦЭМ!$B$34:$B$777,J$190)+'СЕТ СН'!$F$12-'СЕТ СН'!$F$23</f>
        <v>-490.36530703</v>
      </c>
      <c r="K205" s="37">
        <f>SUMIFS(СВЦЭМ!$F$34:$F$777,СВЦЭМ!$A$34:$A$777,$A205,СВЦЭМ!$B$34:$B$777,K$190)+'СЕТ СН'!$F$12-'СЕТ СН'!$F$23</f>
        <v>-501.31986310000002</v>
      </c>
      <c r="L205" s="37">
        <f>SUMIFS(СВЦЭМ!$F$34:$F$777,СВЦЭМ!$A$34:$A$777,$A205,СВЦЭМ!$B$34:$B$777,L$190)+'СЕТ СН'!$F$12-'СЕТ СН'!$F$23</f>
        <v>-499.34107874</v>
      </c>
      <c r="M205" s="37">
        <f>SUMIFS(СВЦЭМ!$F$34:$F$777,СВЦЭМ!$A$34:$A$777,$A205,СВЦЭМ!$B$34:$B$777,M$190)+'СЕТ СН'!$F$12-'СЕТ СН'!$F$23</f>
        <v>-498.50025194</v>
      </c>
      <c r="N205" s="37">
        <f>SUMIFS(СВЦЭМ!$F$34:$F$777,СВЦЭМ!$A$34:$A$777,$A205,СВЦЭМ!$B$34:$B$777,N$190)+'СЕТ СН'!$F$12-'СЕТ СН'!$F$23</f>
        <v>-499.98067629000002</v>
      </c>
      <c r="O205" s="37">
        <f>SUMIFS(СВЦЭМ!$F$34:$F$777,СВЦЭМ!$A$34:$A$777,$A205,СВЦЭМ!$B$34:$B$777,O$190)+'СЕТ СН'!$F$12-'СЕТ СН'!$F$23</f>
        <v>-500.94050602999999</v>
      </c>
      <c r="P205" s="37">
        <f>SUMIFS(СВЦЭМ!$F$34:$F$777,СВЦЭМ!$A$34:$A$777,$A205,СВЦЭМ!$B$34:$B$777,P$190)+'СЕТ СН'!$F$12-'СЕТ СН'!$F$23</f>
        <v>-501.57072641000002</v>
      </c>
      <c r="Q205" s="37">
        <f>SUMIFS(СВЦЭМ!$F$34:$F$777,СВЦЭМ!$A$34:$A$777,$A205,СВЦЭМ!$B$34:$B$777,Q$190)+'СЕТ СН'!$F$12-'СЕТ СН'!$F$23</f>
        <v>-501.80761081000003</v>
      </c>
      <c r="R205" s="37">
        <f>SUMIFS(СВЦЭМ!$F$34:$F$777,СВЦЭМ!$A$34:$A$777,$A205,СВЦЭМ!$B$34:$B$777,R$190)+'СЕТ СН'!$F$12-'СЕТ СН'!$F$23</f>
        <v>-501.79232797999998</v>
      </c>
      <c r="S205" s="37">
        <f>SUMIFS(СВЦЭМ!$F$34:$F$777,СВЦЭМ!$A$34:$A$777,$A205,СВЦЭМ!$B$34:$B$777,S$190)+'СЕТ СН'!$F$12-'СЕТ СН'!$F$23</f>
        <v>-499.09997550000003</v>
      </c>
      <c r="T205" s="37">
        <f>SUMIFS(СВЦЭМ!$F$34:$F$777,СВЦЭМ!$A$34:$A$777,$A205,СВЦЭМ!$B$34:$B$777,T$190)+'СЕТ СН'!$F$12-'СЕТ СН'!$F$23</f>
        <v>-494.64794625000002</v>
      </c>
      <c r="U205" s="37">
        <f>SUMIFS(СВЦЭМ!$F$34:$F$777,СВЦЭМ!$A$34:$A$777,$A205,СВЦЭМ!$B$34:$B$777,U$190)+'СЕТ СН'!$F$12-'СЕТ СН'!$F$23</f>
        <v>-491.17870059000001</v>
      </c>
      <c r="V205" s="37">
        <f>SUMIFS(СВЦЭМ!$F$34:$F$777,СВЦЭМ!$A$34:$A$777,$A205,СВЦЭМ!$B$34:$B$777,V$190)+'СЕТ СН'!$F$12-'СЕТ СН'!$F$23</f>
        <v>-493.08816335</v>
      </c>
      <c r="W205" s="37">
        <f>SUMIFS(СВЦЭМ!$F$34:$F$777,СВЦЭМ!$A$34:$A$777,$A205,СВЦЭМ!$B$34:$B$777,W$190)+'СЕТ СН'!$F$12-'СЕТ СН'!$F$23</f>
        <v>-497.71280376999999</v>
      </c>
      <c r="X205" s="37">
        <f>SUMIFS(СВЦЭМ!$F$34:$F$777,СВЦЭМ!$A$34:$A$777,$A205,СВЦЭМ!$B$34:$B$777,X$190)+'СЕТ СН'!$F$12-'СЕТ СН'!$F$23</f>
        <v>-499.40694983999998</v>
      </c>
      <c r="Y205" s="37">
        <f>SUMIFS(СВЦЭМ!$F$34:$F$777,СВЦЭМ!$A$34:$A$777,$A205,СВЦЭМ!$B$34:$B$777,Y$190)+'СЕТ СН'!$F$12-'СЕТ СН'!$F$23</f>
        <v>-488.77652623</v>
      </c>
    </row>
    <row r="206" spans="1:25" ht="15.75" x14ac:dyDescent="0.2">
      <c r="A206" s="36">
        <f t="shared" si="5"/>
        <v>43024</v>
      </c>
      <c r="B206" s="37">
        <f>SUMIFS(СВЦЭМ!$F$34:$F$777,СВЦЭМ!$A$34:$A$777,$A206,СВЦЭМ!$B$34:$B$777,B$190)+'СЕТ СН'!$F$12-'СЕТ СН'!$F$23</f>
        <v>-485.36338711999997</v>
      </c>
      <c r="C206" s="37">
        <f>SUMIFS(СВЦЭМ!$F$34:$F$777,СВЦЭМ!$A$34:$A$777,$A206,СВЦЭМ!$B$34:$B$777,C$190)+'СЕТ СН'!$F$12-'СЕТ СН'!$F$23</f>
        <v>-481.39519397999999</v>
      </c>
      <c r="D206" s="37">
        <f>SUMIFS(СВЦЭМ!$F$34:$F$777,СВЦЭМ!$A$34:$A$777,$A206,СВЦЭМ!$B$34:$B$777,D$190)+'СЕТ СН'!$F$12-'СЕТ СН'!$F$23</f>
        <v>-478.02987995000001</v>
      </c>
      <c r="E206" s="37">
        <f>SUMIFS(СВЦЭМ!$F$34:$F$777,СВЦЭМ!$A$34:$A$777,$A206,СВЦЭМ!$B$34:$B$777,E$190)+'СЕТ СН'!$F$12-'СЕТ СН'!$F$23</f>
        <v>-476.53178407000001</v>
      </c>
      <c r="F206" s="37">
        <f>SUMIFS(СВЦЭМ!$F$34:$F$777,СВЦЭМ!$A$34:$A$777,$A206,СВЦЭМ!$B$34:$B$777,F$190)+'СЕТ СН'!$F$12-'СЕТ СН'!$F$23</f>
        <v>-477.00144757999999</v>
      </c>
      <c r="G206" s="37">
        <f>SUMIFS(СВЦЭМ!$F$34:$F$777,СВЦЭМ!$A$34:$A$777,$A206,СВЦЭМ!$B$34:$B$777,G$190)+'СЕТ СН'!$F$12-'СЕТ СН'!$F$23</f>
        <v>-480.15781200999999</v>
      </c>
      <c r="H206" s="37">
        <f>SUMIFS(СВЦЭМ!$F$34:$F$777,СВЦЭМ!$A$34:$A$777,$A206,СВЦЭМ!$B$34:$B$777,H$190)+'СЕТ СН'!$F$12-'СЕТ СН'!$F$23</f>
        <v>-480.60146937000002</v>
      </c>
      <c r="I206" s="37">
        <f>SUMIFS(СВЦЭМ!$F$34:$F$777,СВЦЭМ!$A$34:$A$777,$A206,СВЦЭМ!$B$34:$B$777,I$190)+'СЕТ СН'!$F$12-'СЕТ СН'!$F$23</f>
        <v>-482.11430609000001</v>
      </c>
      <c r="J206" s="37">
        <f>SUMIFS(СВЦЭМ!$F$34:$F$777,СВЦЭМ!$A$34:$A$777,$A206,СВЦЭМ!$B$34:$B$777,J$190)+'СЕТ СН'!$F$12-'СЕТ СН'!$F$23</f>
        <v>-486.45366163</v>
      </c>
      <c r="K206" s="37">
        <f>SUMIFS(СВЦЭМ!$F$34:$F$777,СВЦЭМ!$A$34:$A$777,$A206,СВЦЭМ!$B$34:$B$777,K$190)+'СЕТ СН'!$F$12-'СЕТ СН'!$F$23</f>
        <v>-493.34906891000003</v>
      </c>
      <c r="L206" s="37">
        <f>SUMIFS(СВЦЭМ!$F$34:$F$777,СВЦЭМ!$A$34:$A$777,$A206,СВЦЭМ!$B$34:$B$777,L$190)+'СЕТ СН'!$F$12-'СЕТ СН'!$F$23</f>
        <v>-502.35594344000003</v>
      </c>
      <c r="M206" s="37">
        <f>SUMIFS(СВЦЭМ!$F$34:$F$777,СВЦЭМ!$A$34:$A$777,$A206,СВЦЭМ!$B$34:$B$777,M$190)+'СЕТ СН'!$F$12-'СЕТ СН'!$F$23</f>
        <v>-506.89551263999999</v>
      </c>
      <c r="N206" s="37">
        <f>SUMIFS(СВЦЭМ!$F$34:$F$777,СВЦЭМ!$A$34:$A$777,$A206,СВЦЭМ!$B$34:$B$777,N$190)+'СЕТ СН'!$F$12-'СЕТ СН'!$F$23</f>
        <v>-507.19374748000001</v>
      </c>
      <c r="O206" s="37">
        <f>SUMIFS(СВЦЭМ!$F$34:$F$777,СВЦЭМ!$A$34:$A$777,$A206,СВЦЭМ!$B$34:$B$777,O$190)+'СЕТ СН'!$F$12-'СЕТ СН'!$F$23</f>
        <v>-506.89692286000002</v>
      </c>
      <c r="P206" s="37">
        <f>SUMIFS(СВЦЭМ!$F$34:$F$777,СВЦЭМ!$A$34:$A$777,$A206,СВЦЭМ!$B$34:$B$777,P$190)+'СЕТ СН'!$F$12-'СЕТ СН'!$F$23</f>
        <v>-507.76701356000001</v>
      </c>
      <c r="Q206" s="37">
        <f>SUMIFS(СВЦЭМ!$F$34:$F$777,СВЦЭМ!$A$34:$A$777,$A206,СВЦЭМ!$B$34:$B$777,Q$190)+'СЕТ СН'!$F$12-'СЕТ СН'!$F$23</f>
        <v>-507.93165297999997</v>
      </c>
      <c r="R206" s="37">
        <f>SUMIFS(СВЦЭМ!$F$34:$F$777,СВЦЭМ!$A$34:$A$777,$A206,СВЦЭМ!$B$34:$B$777,R$190)+'СЕТ СН'!$F$12-'СЕТ СН'!$F$23</f>
        <v>-508.16101395999999</v>
      </c>
      <c r="S206" s="37">
        <f>SUMIFS(СВЦЭМ!$F$34:$F$777,СВЦЭМ!$A$34:$A$777,$A206,СВЦЭМ!$B$34:$B$777,S$190)+'СЕТ СН'!$F$12-'СЕТ СН'!$F$23</f>
        <v>-507.07856930000003</v>
      </c>
      <c r="T206" s="37">
        <f>SUMIFS(СВЦЭМ!$F$34:$F$777,СВЦЭМ!$A$34:$A$777,$A206,СВЦЭМ!$B$34:$B$777,T$190)+'СЕТ СН'!$F$12-'СЕТ СН'!$F$23</f>
        <v>-505.51535453999998</v>
      </c>
      <c r="U206" s="37">
        <f>SUMIFS(СВЦЭМ!$F$34:$F$777,СВЦЭМ!$A$34:$A$777,$A206,СВЦЭМ!$B$34:$B$777,U$190)+'СЕТ СН'!$F$12-'СЕТ СН'!$F$23</f>
        <v>-504.44363061000001</v>
      </c>
      <c r="V206" s="37">
        <f>SUMIFS(СВЦЭМ!$F$34:$F$777,СВЦЭМ!$A$34:$A$777,$A206,СВЦЭМ!$B$34:$B$777,V$190)+'СЕТ СН'!$F$12-'СЕТ СН'!$F$23</f>
        <v>-500.14858713000001</v>
      </c>
      <c r="W206" s="37">
        <f>SUMIFS(СВЦЭМ!$F$34:$F$777,СВЦЭМ!$A$34:$A$777,$A206,СВЦЭМ!$B$34:$B$777,W$190)+'СЕТ СН'!$F$12-'СЕТ СН'!$F$23</f>
        <v>-493.98122295000002</v>
      </c>
      <c r="X206" s="37">
        <f>SUMIFS(СВЦЭМ!$F$34:$F$777,СВЦЭМ!$A$34:$A$777,$A206,СВЦЭМ!$B$34:$B$777,X$190)+'СЕТ СН'!$F$12-'СЕТ СН'!$F$23</f>
        <v>-486.54125048999998</v>
      </c>
      <c r="Y206" s="37">
        <f>SUMIFS(СВЦЭМ!$F$34:$F$777,СВЦЭМ!$A$34:$A$777,$A206,СВЦЭМ!$B$34:$B$777,Y$190)+'СЕТ СН'!$F$12-'СЕТ СН'!$F$23</f>
        <v>-482.53445550999999</v>
      </c>
    </row>
    <row r="207" spans="1:25" ht="15.75" x14ac:dyDescent="0.2">
      <c r="A207" s="36">
        <f t="shared" si="5"/>
        <v>43025</v>
      </c>
      <c r="B207" s="37">
        <f>SUMIFS(СВЦЭМ!$F$34:$F$777,СВЦЭМ!$A$34:$A$777,$A207,СВЦЭМ!$B$34:$B$777,B$190)+'СЕТ СН'!$F$12-'СЕТ СН'!$F$23</f>
        <v>-482.63038473</v>
      </c>
      <c r="C207" s="37">
        <f>SUMIFS(СВЦЭМ!$F$34:$F$777,СВЦЭМ!$A$34:$A$777,$A207,СВЦЭМ!$B$34:$B$777,C$190)+'СЕТ СН'!$F$12-'СЕТ СН'!$F$23</f>
        <v>-479.43871308000001</v>
      </c>
      <c r="D207" s="37">
        <f>SUMIFS(СВЦЭМ!$F$34:$F$777,СВЦЭМ!$A$34:$A$777,$A207,СВЦЭМ!$B$34:$B$777,D$190)+'СЕТ СН'!$F$12-'СЕТ СН'!$F$23</f>
        <v>-475.38629094999999</v>
      </c>
      <c r="E207" s="37">
        <f>SUMIFS(СВЦЭМ!$F$34:$F$777,СВЦЭМ!$A$34:$A$777,$A207,СВЦЭМ!$B$34:$B$777,E$190)+'СЕТ СН'!$F$12-'СЕТ СН'!$F$23</f>
        <v>-474.18263245000003</v>
      </c>
      <c r="F207" s="37">
        <f>SUMIFS(СВЦЭМ!$F$34:$F$777,СВЦЭМ!$A$34:$A$777,$A207,СВЦЭМ!$B$34:$B$777,F$190)+'СЕТ СН'!$F$12-'СЕТ СН'!$F$23</f>
        <v>-473.72347445000003</v>
      </c>
      <c r="G207" s="37">
        <f>SUMIFS(СВЦЭМ!$F$34:$F$777,СВЦЭМ!$A$34:$A$777,$A207,СВЦЭМ!$B$34:$B$777,G$190)+'СЕТ СН'!$F$12-'СЕТ СН'!$F$23</f>
        <v>-476.22753209000001</v>
      </c>
      <c r="H207" s="37">
        <f>SUMIFS(СВЦЭМ!$F$34:$F$777,СВЦЭМ!$A$34:$A$777,$A207,СВЦЭМ!$B$34:$B$777,H$190)+'СЕТ СН'!$F$12-'СЕТ СН'!$F$23</f>
        <v>-480.38908586000002</v>
      </c>
      <c r="I207" s="37">
        <f>SUMIFS(СВЦЭМ!$F$34:$F$777,СВЦЭМ!$A$34:$A$777,$A207,СВЦЭМ!$B$34:$B$777,I$190)+'СЕТ СН'!$F$12-'СЕТ СН'!$F$23</f>
        <v>-480.97744297999998</v>
      </c>
      <c r="J207" s="37">
        <f>SUMIFS(СВЦЭМ!$F$34:$F$777,СВЦЭМ!$A$34:$A$777,$A207,СВЦЭМ!$B$34:$B$777,J$190)+'СЕТ СН'!$F$12-'СЕТ СН'!$F$23</f>
        <v>-486.09407472999999</v>
      </c>
      <c r="K207" s="37">
        <f>SUMIFS(СВЦЭМ!$F$34:$F$777,СВЦЭМ!$A$34:$A$777,$A207,СВЦЭМ!$B$34:$B$777,K$190)+'СЕТ СН'!$F$12-'СЕТ СН'!$F$23</f>
        <v>-493.24629827000001</v>
      </c>
      <c r="L207" s="37">
        <f>SUMIFS(СВЦЭМ!$F$34:$F$777,СВЦЭМ!$A$34:$A$777,$A207,СВЦЭМ!$B$34:$B$777,L$190)+'СЕТ СН'!$F$12-'СЕТ СН'!$F$23</f>
        <v>-501.11398552999998</v>
      </c>
      <c r="M207" s="37">
        <f>SUMIFS(СВЦЭМ!$F$34:$F$777,СВЦЭМ!$A$34:$A$777,$A207,СВЦЭМ!$B$34:$B$777,M$190)+'СЕТ СН'!$F$12-'СЕТ СН'!$F$23</f>
        <v>-505.15947629999999</v>
      </c>
      <c r="N207" s="37">
        <f>SUMIFS(СВЦЭМ!$F$34:$F$777,СВЦЭМ!$A$34:$A$777,$A207,СВЦЭМ!$B$34:$B$777,N$190)+'СЕТ СН'!$F$12-'СЕТ СН'!$F$23</f>
        <v>-505.93290009999998</v>
      </c>
      <c r="O207" s="37">
        <f>SUMIFS(СВЦЭМ!$F$34:$F$777,СВЦЭМ!$A$34:$A$777,$A207,СВЦЭМ!$B$34:$B$777,O$190)+'СЕТ СН'!$F$12-'СЕТ СН'!$F$23</f>
        <v>-505.91230934999999</v>
      </c>
      <c r="P207" s="37">
        <f>SUMIFS(СВЦЭМ!$F$34:$F$777,СВЦЭМ!$A$34:$A$777,$A207,СВЦЭМ!$B$34:$B$777,P$190)+'СЕТ СН'!$F$12-'СЕТ СН'!$F$23</f>
        <v>-506.64283219999999</v>
      </c>
      <c r="Q207" s="37">
        <f>SUMIFS(СВЦЭМ!$F$34:$F$777,СВЦЭМ!$A$34:$A$777,$A207,СВЦЭМ!$B$34:$B$777,Q$190)+'СЕТ СН'!$F$12-'СЕТ СН'!$F$23</f>
        <v>-506.86724062999997</v>
      </c>
      <c r="R207" s="37">
        <f>SUMIFS(СВЦЭМ!$F$34:$F$777,СВЦЭМ!$A$34:$A$777,$A207,СВЦЭМ!$B$34:$B$777,R$190)+'СЕТ СН'!$F$12-'СЕТ СН'!$F$23</f>
        <v>-506.84279386999998</v>
      </c>
      <c r="S207" s="37">
        <f>SUMIFS(СВЦЭМ!$F$34:$F$777,СВЦЭМ!$A$34:$A$777,$A207,СВЦЭМ!$B$34:$B$777,S$190)+'СЕТ СН'!$F$12-'СЕТ СН'!$F$23</f>
        <v>-506.17903758</v>
      </c>
      <c r="T207" s="37">
        <f>SUMIFS(СВЦЭМ!$F$34:$F$777,СВЦЭМ!$A$34:$A$777,$A207,СВЦЭМ!$B$34:$B$777,T$190)+'СЕТ СН'!$F$12-'СЕТ СН'!$F$23</f>
        <v>-504.00092419999999</v>
      </c>
      <c r="U207" s="37">
        <f>SUMIFS(СВЦЭМ!$F$34:$F$777,СВЦЭМ!$A$34:$A$777,$A207,СВЦЭМ!$B$34:$B$777,U$190)+'СЕТ СН'!$F$12-'СЕТ СН'!$F$23</f>
        <v>-500.45125974000001</v>
      </c>
      <c r="V207" s="37">
        <f>SUMIFS(СВЦЭМ!$F$34:$F$777,СВЦЭМ!$A$34:$A$777,$A207,СВЦЭМ!$B$34:$B$777,V$190)+'СЕТ СН'!$F$12-'СЕТ СН'!$F$23</f>
        <v>-501.06165885000001</v>
      </c>
      <c r="W207" s="37">
        <f>SUMIFS(СВЦЭМ!$F$34:$F$777,СВЦЭМ!$A$34:$A$777,$A207,СВЦЭМ!$B$34:$B$777,W$190)+'СЕТ СН'!$F$12-'СЕТ СН'!$F$23</f>
        <v>-494.60964509999997</v>
      </c>
      <c r="X207" s="37">
        <f>SUMIFS(СВЦЭМ!$F$34:$F$777,СВЦЭМ!$A$34:$A$777,$A207,СВЦЭМ!$B$34:$B$777,X$190)+'СЕТ СН'!$F$12-'СЕТ СН'!$F$23</f>
        <v>-487.54845218000003</v>
      </c>
      <c r="Y207" s="37">
        <f>SUMIFS(СВЦЭМ!$F$34:$F$777,СВЦЭМ!$A$34:$A$777,$A207,СВЦЭМ!$B$34:$B$777,Y$190)+'СЕТ СН'!$F$12-'СЕТ СН'!$F$23</f>
        <v>-483.64657213999999</v>
      </c>
    </row>
    <row r="208" spans="1:25" ht="15.75" x14ac:dyDescent="0.2">
      <c r="A208" s="36">
        <f t="shared" si="5"/>
        <v>43026</v>
      </c>
      <c r="B208" s="37">
        <f>SUMIFS(СВЦЭМ!$F$34:$F$777,СВЦЭМ!$A$34:$A$777,$A208,СВЦЭМ!$B$34:$B$777,B$190)+'СЕТ СН'!$F$12-'СЕТ СН'!$F$23</f>
        <v>-481.07761112000003</v>
      </c>
      <c r="C208" s="37">
        <f>SUMIFS(СВЦЭМ!$F$34:$F$777,СВЦЭМ!$A$34:$A$777,$A208,СВЦЭМ!$B$34:$B$777,C$190)+'СЕТ СН'!$F$12-'СЕТ СН'!$F$23</f>
        <v>-478.75010320000001</v>
      </c>
      <c r="D208" s="37">
        <f>SUMIFS(СВЦЭМ!$F$34:$F$777,СВЦЭМ!$A$34:$A$777,$A208,СВЦЭМ!$B$34:$B$777,D$190)+'СЕТ СН'!$F$12-'СЕТ СН'!$F$23</f>
        <v>-474.73309259000001</v>
      </c>
      <c r="E208" s="37">
        <f>SUMIFS(СВЦЭМ!$F$34:$F$777,СВЦЭМ!$A$34:$A$777,$A208,СВЦЭМ!$B$34:$B$777,E$190)+'СЕТ СН'!$F$12-'СЕТ СН'!$F$23</f>
        <v>-473.90402638</v>
      </c>
      <c r="F208" s="37">
        <f>SUMIFS(СВЦЭМ!$F$34:$F$777,СВЦЭМ!$A$34:$A$777,$A208,СВЦЭМ!$B$34:$B$777,F$190)+'СЕТ СН'!$F$12-'СЕТ СН'!$F$23</f>
        <v>-474.02508267999997</v>
      </c>
      <c r="G208" s="37">
        <f>SUMIFS(СВЦЭМ!$F$34:$F$777,СВЦЭМ!$A$34:$A$777,$A208,СВЦЭМ!$B$34:$B$777,G$190)+'СЕТ СН'!$F$12-'СЕТ СН'!$F$23</f>
        <v>-476.53601335999997</v>
      </c>
      <c r="H208" s="37">
        <f>SUMIFS(СВЦЭМ!$F$34:$F$777,СВЦЭМ!$A$34:$A$777,$A208,СВЦЭМ!$B$34:$B$777,H$190)+'СЕТ СН'!$F$12-'СЕТ СН'!$F$23</f>
        <v>-478.07374908999998</v>
      </c>
      <c r="I208" s="37">
        <f>SUMIFS(СВЦЭМ!$F$34:$F$777,СВЦЭМ!$A$34:$A$777,$A208,СВЦЭМ!$B$34:$B$777,I$190)+'СЕТ СН'!$F$12-'СЕТ СН'!$F$23</f>
        <v>-477.24243035000001</v>
      </c>
      <c r="J208" s="37">
        <f>SUMIFS(СВЦЭМ!$F$34:$F$777,СВЦЭМ!$A$34:$A$777,$A208,СВЦЭМ!$B$34:$B$777,J$190)+'СЕТ СН'!$F$12-'СЕТ СН'!$F$23</f>
        <v>-484.94243760000001</v>
      </c>
      <c r="K208" s="37">
        <f>SUMIFS(СВЦЭМ!$F$34:$F$777,СВЦЭМ!$A$34:$A$777,$A208,СВЦЭМ!$B$34:$B$777,K$190)+'СЕТ СН'!$F$12-'СЕТ СН'!$F$23</f>
        <v>-493.23439637000001</v>
      </c>
      <c r="L208" s="37">
        <f>SUMIFS(СВЦЭМ!$F$34:$F$777,СВЦЭМ!$A$34:$A$777,$A208,СВЦЭМ!$B$34:$B$777,L$190)+'СЕТ СН'!$F$12-'СЕТ СН'!$F$23</f>
        <v>-500.38999318999998</v>
      </c>
      <c r="M208" s="37">
        <f>SUMIFS(СВЦЭМ!$F$34:$F$777,СВЦЭМ!$A$34:$A$777,$A208,СВЦЭМ!$B$34:$B$777,M$190)+'СЕТ СН'!$F$12-'СЕТ СН'!$F$23</f>
        <v>-504.10075393</v>
      </c>
      <c r="N208" s="37">
        <f>SUMIFS(СВЦЭМ!$F$34:$F$777,СВЦЭМ!$A$34:$A$777,$A208,СВЦЭМ!$B$34:$B$777,N$190)+'СЕТ СН'!$F$12-'СЕТ СН'!$F$23</f>
        <v>-504.17827771999998</v>
      </c>
      <c r="O208" s="37">
        <f>SUMIFS(СВЦЭМ!$F$34:$F$777,СВЦЭМ!$A$34:$A$777,$A208,СВЦЭМ!$B$34:$B$777,O$190)+'СЕТ СН'!$F$12-'СЕТ СН'!$F$23</f>
        <v>-504.08510547999998</v>
      </c>
      <c r="P208" s="37">
        <f>SUMIFS(СВЦЭМ!$F$34:$F$777,СВЦЭМ!$A$34:$A$777,$A208,СВЦЭМ!$B$34:$B$777,P$190)+'СЕТ СН'!$F$12-'СЕТ СН'!$F$23</f>
        <v>-505.87122497000001</v>
      </c>
      <c r="Q208" s="37">
        <f>SUMIFS(СВЦЭМ!$F$34:$F$777,СВЦЭМ!$A$34:$A$777,$A208,СВЦЭМ!$B$34:$B$777,Q$190)+'СЕТ СН'!$F$12-'СЕТ СН'!$F$23</f>
        <v>-506.98550827999998</v>
      </c>
      <c r="R208" s="37">
        <f>SUMIFS(СВЦЭМ!$F$34:$F$777,СВЦЭМ!$A$34:$A$777,$A208,СВЦЭМ!$B$34:$B$777,R$190)+'СЕТ СН'!$F$12-'СЕТ СН'!$F$23</f>
        <v>-506.81639301000001</v>
      </c>
      <c r="S208" s="37">
        <f>SUMIFS(СВЦЭМ!$F$34:$F$777,СВЦЭМ!$A$34:$A$777,$A208,СВЦЭМ!$B$34:$B$777,S$190)+'СЕТ СН'!$F$12-'СЕТ СН'!$F$23</f>
        <v>-506.46812818000001</v>
      </c>
      <c r="T208" s="37">
        <f>SUMIFS(СВЦЭМ!$F$34:$F$777,СВЦЭМ!$A$34:$A$777,$A208,СВЦЭМ!$B$34:$B$777,T$190)+'СЕТ СН'!$F$12-'СЕТ СН'!$F$23</f>
        <v>-504.12445818000003</v>
      </c>
      <c r="U208" s="37">
        <f>SUMIFS(СВЦЭМ!$F$34:$F$777,СВЦЭМ!$A$34:$A$777,$A208,СВЦЭМ!$B$34:$B$777,U$190)+'СЕТ СН'!$F$12-'СЕТ СН'!$F$23</f>
        <v>-500.88985995000002</v>
      </c>
      <c r="V208" s="37">
        <f>SUMIFS(СВЦЭМ!$F$34:$F$777,СВЦЭМ!$A$34:$A$777,$A208,СВЦЭМ!$B$34:$B$777,V$190)+'СЕТ СН'!$F$12-'СЕТ СН'!$F$23</f>
        <v>-500.61677198000001</v>
      </c>
      <c r="W208" s="37">
        <f>SUMIFS(СВЦЭМ!$F$34:$F$777,СВЦЭМ!$A$34:$A$777,$A208,СВЦЭМ!$B$34:$B$777,W$190)+'СЕТ СН'!$F$12-'СЕТ СН'!$F$23</f>
        <v>-493.17282803000001</v>
      </c>
      <c r="X208" s="37">
        <f>SUMIFS(СВЦЭМ!$F$34:$F$777,СВЦЭМ!$A$34:$A$777,$A208,СВЦЭМ!$B$34:$B$777,X$190)+'СЕТ СН'!$F$12-'СЕТ СН'!$F$23</f>
        <v>-486.13653768</v>
      </c>
      <c r="Y208" s="37">
        <f>SUMIFS(СВЦЭМ!$F$34:$F$777,СВЦЭМ!$A$34:$A$777,$A208,СВЦЭМ!$B$34:$B$777,Y$190)+'СЕТ СН'!$F$12-'СЕТ СН'!$F$23</f>
        <v>-482.27682106999998</v>
      </c>
    </row>
    <row r="209" spans="1:25" ht="15.75" x14ac:dyDescent="0.2">
      <c r="A209" s="36">
        <f t="shared" si="5"/>
        <v>43027</v>
      </c>
      <c r="B209" s="37">
        <f>SUMIFS(СВЦЭМ!$F$34:$F$777,СВЦЭМ!$A$34:$A$777,$A209,СВЦЭМ!$B$34:$B$777,B$190)+'СЕТ СН'!$F$12-'СЕТ СН'!$F$23</f>
        <v>-483.24403310000002</v>
      </c>
      <c r="C209" s="37">
        <f>SUMIFS(СВЦЭМ!$F$34:$F$777,СВЦЭМ!$A$34:$A$777,$A209,СВЦЭМ!$B$34:$B$777,C$190)+'СЕТ СН'!$F$12-'СЕТ СН'!$F$23</f>
        <v>-483.87078854000004</v>
      </c>
      <c r="D209" s="37">
        <f>SUMIFS(СВЦЭМ!$F$34:$F$777,СВЦЭМ!$A$34:$A$777,$A209,СВЦЭМ!$B$34:$B$777,D$190)+'СЕТ СН'!$F$12-'СЕТ СН'!$F$23</f>
        <v>-479.93471112999998</v>
      </c>
      <c r="E209" s="37">
        <f>SUMIFS(СВЦЭМ!$F$34:$F$777,СВЦЭМ!$A$34:$A$777,$A209,СВЦЭМ!$B$34:$B$777,E$190)+'СЕТ СН'!$F$12-'СЕТ СН'!$F$23</f>
        <v>-479.49192617</v>
      </c>
      <c r="F209" s="37">
        <f>SUMIFS(СВЦЭМ!$F$34:$F$777,СВЦЭМ!$A$34:$A$777,$A209,СВЦЭМ!$B$34:$B$777,F$190)+'СЕТ СН'!$F$12-'СЕТ СН'!$F$23</f>
        <v>-479.18300790000001</v>
      </c>
      <c r="G209" s="37">
        <f>SUMIFS(СВЦЭМ!$F$34:$F$777,СВЦЭМ!$A$34:$A$777,$A209,СВЦЭМ!$B$34:$B$777,G$190)+'СЕТ СН'!$F$12-'СЕТ СН'!$F$23</f>
        <v>-481.48950876000004</v>
      </c>
      <c r="H209" s="37">
        <f>SUMIFS(СВЦЭМ!$F$34:$F$777,СВЦЭМ!$A$34:$A$777,$A209,СВЦЭМ!$B$34:$B$777,H$190)+'СЕТ СН'!$F$12-'СЕТ СН'!$F$23</f>
        <v>-481.55343113999999</v>
      </c>
      <c r="I209" s="37">
        <f>SUMIFS(СВЦЭМ!$F$34:$F$777,СВЦЭМ!$A$34:$A$777,$A209,СВЦЭМ!$B$34:$B$777,I$190)+'СЕТ СН'!$F$12-'СЕТ СН'!$F$23</f>
        <v>-481.61971755000002</v>
      </c>
      <c r="J209" s="37">
        <f>SUMIFS(СВЦЭМ!$F$34:$F$777,СВЦЭМ!$A$34:$A$777,$A209,СВЦЭМ!$B$34:$B$777,J$190)+'СЕТ СН'!$F$12-'СЕТ СН'!$F$23</f>
        <v>-487.44117937999999</v>
      </c>
      <c r="K209" s="37">
        <f>SUMIFS(СВЦЭМ!$F$34:$F$777,СВЦЭМ!$A$34:$A$777,$A209,СВЦЭМ!$B$34:$B$777,K$190)+'СЕТ СН'!$F$12-'СЕТ СН'!$F$23</f>
        <v>-490.2773742</v>
      </c>
      <c r="L209" s="37">
        <f>SUMIFS(СВЦЭМ!$F$34:$F$777,СВЦЭМ!$A$34:$A$777,$A209,СВЦЭМ!$B$34:$B$777,L$190)+'СЕТ СН'!$F$12-'СЕТ СН'!$F$23</f>
        <v>-495.39394148999997</v>
      </c>
      <c r="M209" s="37">
        <f>SUMIFS(СВЦЭМ!$F$34:$F$777,СВЦЭМ!$A$34:$A$777,$A209,СВЦЭМ!$B$34:$B$777,M$190)+'СЕТ СН'!$F$12-'СЕТ СН'!$F$23</f>
        <v>-496.38497891999998</v>
      </c>
      <c r="N209" s="37">
        <f>SUMIFS(СВЦЭМ!$F$34:$F$777,СВЦЭМ!$A$34:$A$777,$A209,СВЦЭМ!$B$34:$B$777,N$190)+'СЕТ СН'!$F$12-'СЕТ СН'!$F$23</f>
        <v>-497.5350894</v>
      </c>
      <c r="O209" s="37">
        <f>SUMIFS(СВЦЭМ!$F$34:$F$777,СВЦЭМ!$A$34:$A$777,$A209,СВЦЭМ!$B$34:$B$777,O$190)+'СЕТ СН'!$F$12-'СЕТ СН'!$F$23</f>
        <v>-497.49542185999996</v>
      </c>
      <c r="P209" s="37">
        <f>SUMIFS(СВЦЭМ!$F$34:$F$777,СВЦЭМ!$A$34:$A$777,$A209,СВЦЭМ!$B$34:$B$777,P$190)+'СЕТ СН'!$F$12-'СЕТ СН'!$F$23</f>
        <v>-498.25256265999997</v>
      </c>
      <c r="Q209" s="37">
        <f>SUMIFS(СВЦЭМ!$F$34:$F$777,СВЦЭМ!$A$34:$A$777,$A209,СВЦЭМ!$B$34:$B$777,Q$190)+'СЕТ СН'!$F$12-'СЕТ СН'!$F$23</f>
        <v>-498.75954304999999</v>
      </c>
      <c r="R209" s="37">
        <f>SUMIFS(СВЦЭМ!$F$34:$F$777,СВЦЭМ!$A$34:$A$777,$A209,СВЦЭМ!$B$34:$B$777,R$190)+'СЕТ СН'!$F$12-'СЕТ СН'!$F$23</f>
        <v>-498.87064528000002</v>
      </c>
      <c r="S209" s="37">
        <f>SUMIFS(СВЦЭМ!$F$34:$F$777,СВЦЭМ!$A$34:$A$777,$A209,СВЦЭМ!$B$34:$B$777,S$190)+'СЕТ СН'!$F$12-'СЕТ СН'!$F$23</f>
        <v>-497.30705771999999</v>
      </c>
      <c r="T209" s="37">
        <f>SUMIFS(СВЦЭМ!$F$34:$F$777,СВЦЭМ!$A$34:$A$777,$A209,СВЦЭМ!$B$34:$B$777,T$190)+'СЕТ СН'!$F$12-'СЕТ СН'!$F$23</f>
        <v>-493.56421090999999</v>
      </c>
      <c r="U209" s="37">
        <f>SUMIFS(СВЦЭМ!$F$34:$F$777,СВЦЭМ!$A$34:$A$777,$A209,СВЦЭМ!$B$34:$B$777,U$190)+'СЕТ СН'!$F$12-'СЕТ СН'!$F$23</f>
        <v>-490.951639</v>
      </c>
      <c r="V209" s="37">
        <f>SUMIFS(СВЦЭМ!$F$34:$F$777,СВЦЭМ!$A$34:$A$777,$A209,СВЦЭМ!$B$34:$B$777,V$190)+'СЕТ СН'!$F$12-'СЕТ СН'!$F$23</f>
        <v>-492.03399429000001</v>
      </c>
      <c r="W209" s="37">
        <f>SUMIFS(СВЦЭМ!$F$34:$F$777,СВЦЭМ!$A$34:$A$777,$A209,СВЦЭМ!$B$34:$B$777,W$190)+'СЕТ СН'!$F$12-'СЕТ СН'!$F$23</f>
        <v>-490.24067016999999</v>
      </c>
      <c r="X209" s="37">
        <f>SUMIFS(СВЦЭМ!$F$34:$F$777,СВЦЭМ!$A$34:$A$777,$A209,СВЦЭМ!$B$34:$B$777,X$190)+'СЕТ СН'!$F$12-'СЕТ СН'!$F$23</f>
        <v>-485.56416379000001</v>
      </c>
      <c r="Y209" s="37">
        <f>SUMIFS(СВЦЭМ!$F$34:$F$777,СВЦЭМ!$A$34:$A$777,$A209,СВЦЭМ!$B$34:$B$777,Y$190)+'СЕТ СН'!$F$12-'СЕТ СН'!$F$23</f>
        <v>-481.78233093</v>
      </c>
    </row>
    <row r="210" spans="1:25" ht="15.75" x14ac:dyDescent="0.2">
      <c r="A210" s="36">
        <f t="shared" si="5"/>
        <v>43028</v>
      </c>
      <c r="B210" s="37">
        <f>SUMIFS(СВЦЭМ!$F$34:$F$777,СВЦЭМ!$A$34:$A$777,$A210,СВЦЭМ!$B$34:$B$777,B$190)+'СЕТ СН'!$F$12-'СЕТ СН'!$F$23</f>
        <v>-477.58935457000001</v>
      </c>
      <c r="C210" s="37">
        <f>SUMIFS(СВЦЭМ!$F$34:$F$777,СВЦЭМ!$A$34:$A$777,$A210,СВЦЭМ!$B$34:$B$777,C$190)+'СЕТ СН'!$F$12-'СЕТ СН'!$F$23</f>
        <v>-477.89873987999999</v>
      </c>
      <c r="D210" s="37">
        <f>SUMIFS(СВЦЭМ!$F$34:$F$777,СВЦЭМ!$A$34:$A$777,$A210,СВЦЭМ!$B$34:$B$777,D$190)+'СЕТ СН'!$F$12-'СЕТ СН'!$F$23</f>
        <v>-477.75730752999999</v>
      </c>
      <c r="E210" s="37">
        <f>SUMIFS(СВЦЭМ!$F$34:$F$777,СВЦЭМ!$A$34:$A$777,$A210,СВЦЭМ!$B$34:$B$777,E$190)+'СЕТ СН'!$F$12-'СЕТ СН'!$F$23</f>
        <v>-477.97716479000002</v>
      </c>
      <c r="F210" s="37">
        <f>SUMIFS(СВЦЭМ!$F$34:$F$777,СВЦЭМ!$A$34:$A$777,$A210,СВЦЭМ!$B$34:$B$777,F$190)+'СЕТ СН'!$F$12-'СЕТ СН'!$F$23</f>
        <v>-477.60208705000002</v>
      </c>
      <c r="G210" s="37">
        <f>SUMIFS(СВЦЭМ!$F$34:$F$777,СВЦЭМ!$A$34:$A$777,$A210,СВЦЭМ!$B$34:$B$777,G$190)+'СЕТ СН'!$F$12-'СЕТ СН'!$F$23</f>
        <v>-477.69715764</v>
      </c>
      <c r="H210" s="37">
        <f>SUMIFS(СВЦЭМ!$F$34:$F$777,СВЦЭМ!$A$34:$A$777,$A210,СВЦЭМ!$B$34:$B$777,H$190)+'СЕТ СН'!$F$12-'СЕТ СН'!$F$23</f>
        <v>-477.18292205</v>
      </c>
      <c r="I210" s="37">
        <f>SUMIFS(СВЦЭМ!$F$34:$F$777,СВЦЭМ!$A$34:$A$777,$A210,СВЦЭМ!$B$34:$B$777,I$190)+'СЕТ СН'!$F$12-'СЕТ СН'!$F$23</f>
        <v>-479.08903286999998</v>
      </c>
      <c r="J210" s="37">
        <f>SUMIFS(СВЦЭМ!$F$34:$F$777,СВЦЭМ!$A$34:$A$777,$A210,СВЦЭМ!$B$34:$B$777,J$190)+'СЕТ СН'!$F$12-'СЕТ СН'!$F$23</f>
        <v>-483.69017219</v>
      </c>
      <c r="K210" s="37">
        <f>SUMIFS(СВЦЭМ!$F$34:$F$777,СВЦЭМ!$A$34:$A$777,$A210,СВЦЭМ!$B$34:$B$777,K$190)+'СЕТ СН'!$F$12-'СЕТ СН'!$F$23</f>
        <v>-489.72248065999997</v>
      </c>
      <c r="L210" s="37">
        <f>SUMIFS(СВЦЭМ!$F$34:$F$777,СВЦЭМ!$A$34:$A$777,$A210,СВЦЭМ!$B$34:$B$777,L$190)+'СЕТ СН'!$F$12-'СЕТ СН'!$F$23</f>
        <v>-494.75200718000002</v>
      </c>
      <c r="M210" s="37">
        <f>SUMIFS(СВЦЭМ!$F$34:$F$777,СВЦЭМ!$A$34:$A$777,$A210,СВЦЭМ!$B$34:$B$777,M$190)+'СЕТ СН'!$F$12-'СЕТ СН'!$F$23</f>
        <v>-496.29089005000003</v>
      </c>
      <c r="N210" s="37">
        <f>SUMIFS(СВЦЭМ!$F$34:$F$777,СВЦЭМ!$A$34:$A$777,$A210,СВЦЭМ!$B$34:$B$777,N$190)+'СЕТ СН'!$F$12-'СЕТ СН'!$F$23</f>
        <v>-497.07489291000002</v>
      </c>
      <c r="O210" s="37">
        <f>SUMIFS(СВЦЭМ!$F$34:$F$777,СВЦЭМ!$A$34:$A$777,$A210,СВЦЭМ!$B$34:$B$777,O$190)+'СЕТ СН'!$F$12-'СЕТ СН'!$F$23</f>
        <v>-497.23227272999998</v>
      </c>
      <c r="P210" s="37">
        <f>SUMIFS(СВЦЭМ!$F$34:$F$777,СВЦЭМ!$A$34:$A$777,$A210,СВЦЭМ!$B$34:$B$777,P$190)+'СЕТ СН'!$F$12-'СЕТ СН'!$F$23</f>
        <v>-496.04266891999998</v>
      </c>
      <c r="Q210" s="37">
        <f>SUMIFS(СВЦЭМ!$F$34:$F$777,СВЦЭМ!$A$34:$A$777,$A210,СВЦЭМ!$B$34:$B$777,Q$190)+'СЕТ СН'!$F$12-'СЕТ СН'!$F$23</f>
        <v>-494.41407715000003</v>
      </c>
      <c r="R210" s="37">
        <f>SUMIFS(СВЦЭМ!$F$34:$F$777,СВЦЭМ!$A$34:$A$777,$A210,СВЦЭМ!$B$34:$B$777,R$190)+'СЕТ СН'!$F$12-'СЕТ СН'!$F$23</f>
        <v>-494.68618842000001</v>
      </c>
      <c r="S210" s="37">
        <f>SUMIFS(СВЦЭМ!$F$34:$F$777,СВЦЭМ!$A$34:$A$777,$A210,СВЦЭМ!$B$34:$B$777,S$190)+'СЕТ СН'!$F$12-'СЕТ СН'!$F$23</f>
        <v>-494.43270107000001</v>
      </c>
      <c r="T210" s="37">
        <f>SUMIFS(СВЦЭМ!$F$34:$F$777,СВЦЭМ!$A$34:$A$777,$A210,СВЦЭМ!$B$34:$B$777,T$190)+'СЕТ СН'!$F$12-'СЕТ СН'!$F$23</f>
        <v>-492.99936531000003</v>
      </c>
      <c r="U210" s="37">
        <f>SUMIFS(СВЦЭМ!$F$34:$F$777,СВЦЭМ!$A$34:$A$777,$A210,СВЦЭМ!$B$34:$B$777,U$190)+'СЕТ СН'!$F$12-'СЕТ СН'!$F$23</f>
        <v>-490.86427764000001</v>
      </c>
      <c r="V210" s="37">
        <f>SUMIFS(СВЦЭМ!$F$34:$F$777,СВЦЭМ!$A$34:$A$777,$A210,СВЦЭМ!$B$34:$B$777,V$190)+'СЕТ СН'!$F$12-'СЕТ СН'!$F$23</f>
        <v>-490.59522800000002</v>
      </c>
      <c r="W210" s="37">
        <f>SUMIFS(СВЦЭМ!$F$34:$F$777,СВЦЭМ!$A$34:$A$777,$A210,СВЦЭМ!$B$34:$B$777,W$190)+'СЕТ СН'!$F$12-'СЕТ СН'!$F$23</f>
        <v>-486.04022486999997</v>
      </c>
      <c r="X210" s="37">
        <f>SUMIFS(СВЦЭМ!$F$34:$F$777,СВЦЭМ!$A$34:$A$777,$A210,СВЦЭМ!$B$34:$B$777,X$190)+'СЕТ СН'!$F$12-'СЕТ СН'!$F$23</f>
        <v>-483.28154990999997</v>
      </c>
      <c r="Y210" s="37">
        <f>SUMIFS(СВЦЭМ!$F$34:$F$777,СВЦЭМ!$A$34:$A$777,$A210,СВЦЭМ!$B$34:$B$777,Y$190)+'СЕТ СН'!$F$12-'СЕТ СН'!$F$23</f>
        <v>-478.63520454000002</v>
      </c>
    </row>
    <row r="211" spans="1:25" ht="15.75" x14ac:dyDescent="0.2">
      <c r="A211" s="36">
        <f t="shared" si="5"/>
        <v>43029</v>
      </c>
      <c r="B211" s="37">
        <f>SUMIFS(СВЦЭМ!$F$34:$F$777,СВЦЭМ!$A$34:$A$777,$A211,СВЦЭМ!$B$34:$B$777,B$190)+'СЕТ СН'!$F$12-'СЕТ СН'!$F$23</f>
        <v>-476.74666350000001</v>
      </c>
      <c r="C211" s="37">
        <f>SUMIFS(СВЦЭМ!$F$34:$F$777,СВЦЭМ!$A$34:$A$777,$A211,СВЦЭМ!$B$34:$B$777,C$190)+'СЕТ СН'!$F$12-'СЕТ СН'!$F$23</f>
        <v>-472.91011473999998</v>
      </c>
      <c r="D211" s="37">
        <f>SUMIFS(СВЦЭМ!$F$34:$F$777,СВЦЭМ!$A$34:$A$777,$A211,СВЦЭМ!$B$34:$B$777,D$190)+'СЕТ СН'!$F$12-'СЕТ СН'!$F$23</f>
        <v>-473.91872165000001</v>
      </c>
      <c r="E211" s="37">
        <f>SUMIFS(СВЦЭМ!$F$34:$F$777,СВЦЭМ!$A$34:$A$777,$A211,СВЦЭМ!$B$34:$B$777,E$190)+'СЕТ СН'!$F$12-'СЕТ СН'!$F$23</f>
        <v>-472.26204272000001</v>
      </c>
      <c r="F211" s="37">
        <f>SUMIFS(СВЦЭМ!$F$34:$F$777,СВЦЭМ!$A$34:$A$777,$A211,СВЦЭМ!$B$34:$B$777,F$190)+'СЕТ СН'!$F$12-'СЕТ СН'!$F$23</f>
        <v>-471.39846012999999</v>
      </c>
      <c r="G211" s="37">
        <f>SUMIFS(СВЦЭМ!$F$34:$F$777,СВЦЭМ!$A$34:$A$777,$A211,СВЦЭМ!$B$34:$B$777,G$190)+'СЕТ СН'!$F$12-'СЕТ СН'!$F$23</f>
        <v>-472.71648427000002</v>
      </c>
      <c r="H211" s="37">
        <f>SUMIFS(СВЦЭМ!$F$34:$F$777,СВЦЭМ!$A$34:$A$777,$A211,СВЦЭМ!$B$34:$B$777,H$190)+'СЕТ СН'!$F$12-'СЕТ СН'!$F$23</f>
        <v>-478.23589038</v>
      </c>
      <c r="I211" s="37">
        <f>SUMIFS(СВЦЭМ!$F$34:$F$777,СВЦЭМ!$A$34:$A$777,$A211,СВЦЭМ!$B$34:$B$777,I$190)+'СЕТ СН'!$F$12-'СЕТ СН'!$F$23</f>
        <v>-482.61904645999999</v>
      </c>
      <c r="J211" s="37">
        <f>SUMIFS(СВЦЭМ!$F$34:$F$777,СВЦЭМ!$A$34:$A$777,$A211,СВЦЭМ!$B$34:$B$777,J$190)+'СЕТ СН'!$F$12-'СЕТ СН'!$F$23</f>
        <v>-486.06616176</v>
      </c>
      <c r="K211" s="37">
        <f>SUMIFS(СВЦЭМ!$F$34:$F$777,СВЦЭМ!$A$34:$A$777,$A211,СВЦЭМ!$B$34:$B$777,K$190)+'СЕТ СН'!$F$12-'СЕТ СН'!$F$23</f>
        <v>-492.77722453000001</v>
      </c>
      <c r="L211" s="37">
        <f>SUMIFS(СВЦЭМ!$F$34:$F$777,СВЦЭМ!$A$34:$A$777,$A211,СВЦЭМ!$B$34:$B$777,L$190)+'СЕТ СН'!$F$12-'СЕТ СН'!$F$23</f>
        <v>-495.01423506999998</v>
      </c>
      <c r="M211" s="37">
        <f>SUMIFS(СВЦЭМ!$F$34:$F$777,СВЦЭМ!$A$34:$A$777,$A211,СВЦЭМ!$B$34:$B$777,M$190)+'СЕТ СН'!$F$12-'СЕТ СН'!$F$23</f>
        <v>-495.79106625999998</v>
      </c>
      <c r="N211" s="37">
        <f>SUMIFS(СВЦЭМ!$F$34:$F$777,СВЦЭМ!$A$34:$A$777,$A211,СВЦЭМ!$B$34:$B$777,N$190)+'СЕТ СН'!$F$12-'СЕТ СН'!$F$23</f>
        <v>-497.31431930999997</v>
      </c>
      <c r="O211" s="37">
        <f>SUMIFS(СВЦЭМ!$F$34:$F$777,СВЦЭМ!$A$34:$A$777,$A211,СВЦЭМ!$B$34:$B$777,O$190)+'СЕТ СН'!$F$12-'СЕТ СН'!$F$23</f>
        <v>-498.96558736999998</v>
      </c>
      <c r="P211" s="37">
        <f>SUMIFS(СВЦЭМ!$F$34:$F$777,СВЦЭМ!$A$34:$A$777,$A211,СВЦЭМ!$B$34:$B$777,P$190)+'СЕТ СН'!$F$12-'СЕТ СН'!$F$23</f>
        <v>-499.99703714999998</v>
      </c>
      <c r="Q211" s="37">
        <f>SUMIFS(СВЦЭМ!$F$34:$F$777,СВЦЭМ!$A$34:$A$777,$A211,СВЦЭМ!$B$34:$B$777,Q$190)+'СЕТ СН'!$F$12-'СЕТ СН'!$F$23</f>
        <v>-499.24219252</v>
      </c>
      <c r="R211" s="37">
        <f>SUMIFS(СВЦЭМ!$F$34:$F$777,СВЦЭМ!$A$34:$A$777,$A211,СВЦЭМ!$B$34:$B$777,R$190)+'СЕТ СН'!$F$12-'СЕТ СН'!$F$23</f>
        <v>-498.85654027999999</v>
      </c>
      <c r="S211" s="37">
        <f>SUMIFS(СВЦЭМ!$F$34:$F$777,СВЦЭМ!$A$34:$A$777,$A211,СВЦЭМ!$B$34:$B$777,S$190)+'СЕТ СН'!$F$12-'СЕТ СН'!$F$23</f>
        <v>-497.60121124</v>
      </c>
      <c r="T211" s="37">
        <f>SUMIFS(СВЦЭМ!$F$34:$F$777,СВЦЭМ!$A$34:$A$777,$A211,СВЦЭМ!$B$34:$B$777,T$190)+'СЕТ СН'!$F$12-'СЕТ СН'!$F$23</f>
        <v>-494.07208553999999</v>
      </c>
      <c r="U211" s="37">
        <f>SUMIFS(СВЦЭМ!$F$34:$F$777,СВЦЭМ!$A$34:$A$777,$A211,СВЦЭМ!$B$34:$B$777,U$190)+'СЕТ СН'!$F$12-'СЕТ СН'!$F$23</f>
        <v>-491.29958779000003</v>
      </c>
      <c r="V211" s="37">
        <f>SUMIFS(СВЦЭМ!$F$34:$F$777,СВЦЭМ!$A$34:$A$777,$A211,СВЦЭМ!$B$34:$B$777,V$190)+'СЕТ СН'!$F$12-'СЕТ СН'!$F$23</f>
        <v>-492.84403953000003</v>
      </c>
      <c r="W211" s="37">
        <f>SUMIFS(СВЦЭМ!$F$34:$F$777,СВЦЭМ!$A$34:$A$777,$A211,СВЦЭМ!$B$34:$B$777,W$190)+'СЕТ СН'!$F$12-'СЕТ СН'!$F$23</f>
        <v>-493.96908109999998</v>
      </c>
      <c r="X211" s="37">
        <f>SUMIFS(СВЦЭМ!$F$34:$F$777,СВЦЭМ!$A$34:$A$777,$A211,СВЦЭМ!$B$34:$B$777,X$190)+'СЕТ СН'!$F$12-'СЕТ СН'!$F$23</f>
        <v>-487.74093270000003</v>
      </c>
      <c r="Y211" s="37">
        <f>SUMIFS(СВЦЭМ!$F$34:$F$777,СВЦЭМ!$A$34:$A$777,$A211,СВЦЭМ!$B$34:$B$777,Y$190)+'СЕТ СН'!$F$12-'СЕТ СН'!$F$23</f>
        <v>-482.84804534</v>
      </c>
    </row>
    <row r="212" spans="1:25" ht="15.75" x14ac:dyDescent="0.2">
      <c r="A212" s="36">
        <f t="shared" si="5"/>
        <v>43030</v>
      </c>
      <c r="B212" s="37">
        <f>SUMIFS(СВЦЭМ!$F$34:$F$777,СВЦЭМ!$A$34:$A$777,$A212,СВЦЭМ!$B$34:$B$777,B$190)+'СЕТ СН'!$F$12-'СЕТ СН'!$F$23</f>
        <v>-474.88247240999999</v>
      </c>
      <c r="C212" s="37">
        <f>SUMIFS(СВЦЭМ!$F$34:$F$777,СВЦЭМ!$A$34:$A$777,$A212,СВЦЭМ!$B$34:$B$777,C$190)+'СЕТ СН'!$F$12-'СЕТ СН'!$F$23</f>
        <v>-468.45818288999999</v>
      </c>
      <c r="D212" s="37">
        <f>SUMIFS(СВЦЭМ!$F$34:$F$777,СВЦЭМ!$A$34:$A$777,$A212,СВЦЭМ!$B$34:$B$777,D$190)+'СЕТ СН'!$F$12-'СЕТ СН'!$F$23</f>
        <v>-465.70638966000001</v>
      </c>
      <c r="E212" s="37">
        <f>SUMIFS(СВЦЭМ!$F$34:$F$777,СВЦЭМ!$A$34:$A$777,$A212,СВЦЭМ!$B$34:$B$777,E$190)+'СЕТ СН'!$F$12-'СЕТ СН'!$F$23</f>
        <v>-463.43735124</v>
      </c>
      <c r="F212" s="37">
        <f>SUMIFS(СВЦЭМ!$F$34:$F$777,СВЦЭМ!$A$34:$A$777,$A212,СВЦЭМ!$B$34:$B$777,F$190)+'СЕТ СН'!$F$12-'СЕТ СН'!$F$23</f>
        <v>-464.00702495999997</v>
      </c>
      <c r="G212" s="37">
        <f>SUMIFS(СВЦЭМ!$F$34:$F$777,СВЦЭМ!$A$34:$A$777,$A212,СВЦЭМ!$B$34:$B$777,G$190)+'СЕТ СН'!$F$12-'СЕТ СН'!$F$23</f>
        <v>-466.01056948999997</v>
      </c>
      <c r="H212" s="37">
        <f>SUMIFS(СВЦЭМ!$F$34:$F$777,СВЦЭМ!$A$34:$A$777,$A212,СВЦЭМ!$B$34:$B$777,H$190)+'СЕТ СН'!$F$12-'СЕТ СН'!$F$23</f>
        <v>-469.06944246</v>
      </c>
      <c r="I212" s="37">
        <f>SUMIFS(СВЦЭМ!$F$34:$F$777,СВЦЭМ!$A$34:$A$777,$A212,СВЦЭМ!$B$34:$B$777,I$190)+'СЕТ СН'!$F$12-'СЕТ СН'!$F$23</f>
        <v>-473.78047853999999</v>
      </c>
      <c r="J212" s="37">
        <f>SUMIFS(СВЦЭМ!$F$34:$F$777,СВЦЭМ!$A$34:$A$777,$A212,СВЦЭМ!$B$34:$B$777,J$190)+'СЕТ СН'!$F$12-'СЕТ СН'!$F$23</f>
        <v>-484.25194132000001</v>
      </c>
      <c r="K212" s="37">
        <f>SUMIFS(СВЦЭМ!$F$34:$F$777,СВЦЭМ!$A$34:$A$777,$A212,СВЦЭМ!$B$34:$B$777,K$190)+'СЕТ СН'!$F$12-'СЕТ СН'!$F$23</f>
        <v>-493.00311561000001</v>
      </c>
      <c r="L212" s="37">
        <f>SUMIFS(СВЦЭМ!$F$34:$F$777,СВЦЭМ!$A$34:$A$777,$A212,СВЦЭМ!$B$34:$B$777,L$190)+'СЕТ СН'!$F$12-'СЕТ СН'!$F$23</f>
        <v>-500.39579529000002</v>
      </c>
      <c r="M212" s="37">
        <f>SUMIFS(СВЦЭМ!$F$34:$F$777,СВЦЭМ!$A$34:$A$777,$A212,СВЦЭМ!$B$34:$B$777,M$190)+'СЕТ СН'!$F$12-'СЕТ СН'!$F$23</f>
        <v>-500.24957755000003</v>
      </c>
      <c r="N212" s="37">
        <f>SUMIFS(СВЦЭМ!$F$34:$F$777,СВЦЭМ!$A$34:$A$777,$A212,СВЦЭМ!$B$34:$B$777,N$190)+'СЕТ СН'!$F$12-'СЕТ СН'!$F$23</f>
        <v>-500.07523327000001</v>
      </c>
      <c r="O212" s="37">
        <f>SUMIFS(СВЦЭМ!$F$34:$F$777,СВЦЭМ!$A$34:$A$777,$A212,СВЦЭМ!$B$34:$B$777,O$190)+'СЕТ СН'!$F$12-'СЕТ СН'!$F$23</f>
        <v>-499.34695786999998</v>
      </c>
      <c r="P212" s="37">
        <f>SUMIFS(СВЦЭМ!$F$34:$F$777,СВЦЭМ!$A$34:$A$777,$A212,СВЦЭМ!$B$34:$B$777,P$190)+'СЕТ СН'!$F$12-'СЕТ СН'!$F$23</f>
        <v>-498.99700389999998</v>
      </c>
      <c r="Q212" s="37">
        <f>SUMIFS(СВЦЭМ!$F$34:$F$777,СВЦЭМ!$A$34:$A$777,$A212,СВЦЭМ!$B$34:$B$777,Q$190)+'СЕТ СН'!$F$12-'СЕТ СН'!$F$23</f>
        <v>-498.86072751</v>
      </c>
      <c r="R212" s="37">
        <f>SUMIFS(СВЦЭМ!$F$34:$F$777,СВЦЭМ!$A$34:$A$777,$A212,СВЦЭМ!$B$34:$B$777,R$190)+'СЕТ СН'!$F$12-'СЕТ СН'!$F$23</f>
        <v>-499.20336584</v>
      </c>
      <c r="S212" s="37">
        <f>SUMIFS(СВЦЭМ!$F$34:$F$777,СВЦЭМ!$A$34:$A$777,$A212,СВЦЭМ!$B$34:$B$777,S$190)+'СЕТ СН'!$F$12-'СЕТ СН'!$F$23</f>
        <v>-499.16435407</v>
      </c>
      <c r="T212" s="37">
        <f>SUMIFS(СВЦЭМ!$F$34:$F$777,СВЦЭМ!$A$34:$A$777,$A212,СВЦЭМ!$B$34:$B$777,T$190)+'СЕТ СН'!$F$12-'СЕТ СН'!$F$23</f>
        <v>-503.06318461000001</v>
      </c>
      <c r="U212" s="37">
        <f>SUMIFS(СВЦЭМ!$F$34:$F$777,СВЦЭМ!$A$34:$A$777,$A212,СВЦЭМ!$B$34:$B$777,U$190)+'СЕТ СН'!$F$12-'СЕТ СН'!$F$23</f>
        <v>-504.66451179000001</v>
      </c>
      <c r="V212" s="37">
        <f>SUMIFS(СВЦЭМ!$F$34:$F$777,СВЦЭМ!$A$34:$A$777,$A212,СВЦЭМ!$B$34:$B$777,V$190)+'СЕТ СН'!$F$12-'СЕТ СН'!$F$23</f>
        <v>-504.48015634000001</v>
      </c>
      <c r="W212" s="37">
        <f>SUMIFS(СВЦЭМ!$F$34:$F$777,СВЦЭМ!$A$34:$A$777,$A212,СВЦЭМ!$B$34:$B$777,W$190)+'СЕТ СН'!$F$12-'СЕТ СН'!$F$23</f>
        <v>-497.40025500000002</v>
      </c>
      <c r="X212" s="37">
        <f>SUMIFS(СВЦЭМ!$F$34:$F$777,СВЦЭМ!$A$34:$A$777,$A212,СВЦЭМ!$B$34:$B$777,X$190)+'СЕТ СН'!$F$12-'СЕТ СН'!$F$23</f>
        <v>-487.89612873999999</v>
      </c>
      <c r="Y212" s="37">
        <f>SUMIFS(СВЦЭМ!$F$34:$F$777,СВЦЭМ!$A$34:$A$777,$A212,СВЦЭМ!$B$34:$B$777,Y$190)+'СЕТ СН'!$F$12-'СЕТ СН'!$F$23</f>
        <v>-479.02292942999998</v>
      </c>
    </row>
    <row r="213" spans="1:25" ht="15.75" x14ac:dyDescent="0.2">
      <c r="A213" s="36">
        <f t="shared" si="5"/>
        <v>43031</v>
      </c>
      <c r="B213" s="37">
        <f>SUMIFS(СВЦЭМ!$F$34:$F$777,СВЦЭМ!$A$34:$A$777,$A213,СВЦЭМ!$B$34:$B$777,B$190)+'СЕТ СН'!$F$12-'СЕТ СН'!$F$23</f>
        <v>-477.50659474999998</v>
      </c>
      <c r="C213" s="37">
        <f>SUMIFS(СВЦЭМ!$F$34:$F$777,СВЦЭМ!$A$34:$A$777,$A213,СВЦЭМ!$B$34:$B$777,C$190)+'СЕТ СН'!$F$12-'СЕТ СН'!$F$23</f>
        <v>-472.11636945999999</v>
      </c>
      <c r="D213" s="37">
        <f>SUMIFS(СВЦЭМ!$F$34:$F$777,СВЦЭМ!$A$34:$A$777,$A213,СВЦЭМ!$B$34:$B$777,D$190)+'СЕТ СН'!$F$12-'СЕТ СН'!$F$23</f>
        <v>-468.44876416</v>
      </c>
      <c r="E213" s="37">
        <f>SUMIFS(СВЦЭМ!$F$34:$F$777,СВЦЭМ!$A$34:$A$777,$A213,СВЦЭМ!$B$34:$B$777,E$190)+'СЕТ СН'!$F$12-'СЕТ СН'!$F$23</f>
        <v>-466.26795655000001</v>
      </c>
      <c r="F213" s="37">
        <f>SUMIFS(СВЦЭМ!$F$34:$F$777,СВЦЭМ!$A$34:$A$777,$A213,СВЦЭМ!$B$34:$B$777,F$190)+'СЕТ СН'!$F$12-'СЕТ СН'!$F$23</f>
        <v>-466.28906711000002</v>
      </c>
      <c r="G213" s="37">
        <f>SUMIFS(СВЦЭМ!$F$34:$F$777,СВЦЭМ!$A$34:$A$777,$A213,СВЦЭМ!$B$34:$B$777,G$190)+'СЕТ СН'!$F$12-'СЕТ СН'!$F$23</f>
        <v>-469.17845893000003</v>
      </c>
      <c r="H213" s="37">
        <f>SUMIFS(СВЦЭМ!$F$34:$F$777,СВЦЭМ!$A$34:$A$777,$A213,СВЦЭМ!$B$34:$B$777,H$190)+'СЕТ СН'!$F$12-'СЕТ СН'!$F$23</f>
        <v>-471.00642075999997</v>
      </c>
      <c r="I213" s="37">
        <f>SUMIFS(СВЦЭМ!$F$34:$F$777,СВЦЭМ!$A$34:$A$777,$A213,СВЦЭМ!$B$34:$B$777,I$190)+'СЕТ СН'!$F$12-'СЕТ СН'!$F$23</f>
        <v>-474.26329436000003</v>
      </c>
      <c r="J213" s="37">
        <f>SUMIFS(СВЦЭМ!$F$34:$F$777,СВЦЭМ!$A$34:$A$777,$A213,СВЦЭМ!$B$34:$B$777,J$190)+'СЕТ СН'!$F$12-'СЕТ СН'!$F$23</f>
        <v>-483.25217313000002</v>
      </c>
      <c r="K213" s="37">
        <f>SUMIFS(СВЦЭМ!$F$34:$F$777,СВЦЭМ!$A$34:$A$777,$A213,СВЦЭМ!$B$34:$B$777,K$190)+'СЕТ СН'!$F$12-'СЕТ СН'!$F$23</f>
        <v>-488.45393445000002</v>
      </c>
      <c r="L213" s="37">
        <f>SUMIFS(СВЦЭМ!$F$34:$F$777,СВЦЭМ!$A$34:$A$777,$A213,СВЦЭМ!$B$34:$B$777,L$190)+'СЕТ СН'!$F$12-'СЕТ СН'!$F$23</f>
        <v>-489.97115888000002</v>
      </c>
      <c r="M213" s="37">
        <f>SUMIFS(СВЦЭМ!$F$34:$F$777,СВЦЭМ!$A$34:$A$777,$A213,СВЦЭМ!$B$34:$B$777,M$190)+'СЕТ СН'!$F$12-'СЕТ СН'!$F$23</f>
        <v>-490.03155906000001</v>
      </c>
      <c r="N213" s="37">
        <f>SUMIFS(СВЦЭМ!$F$34:$F$777,СВЦЭМ!$A$34:$A$777,$A213,СВЦЭМ!$B$34:$B$777,N$190)+'СЕТ СН'!$F$12-'СЕТ СН'!$F$23</f>
        <v>-491.23620936999998</v>
      </c>
      <c r="O213" s="37">
        <f>SUMIFS(СВЦЭМ!$F$34:$F$777,СВЦЭМ!$A$34:$A$777,$A213,СВЦЭМ!$B$34:$B$777,O$190)+'СЕТ СН'!$F$12-'СЕТ СН'!$F$23</f>
        <v>-492.08473471000002</v>
      </c>
      <c r="P213" s="37">
        <f>SUMIFS(СВЦЭМ!$F$34:$F$777,СВЦЭМ!$A$34:$A$777,$A213,СВЦЭМ!$B$34:$B$777,P$190)+'СЕТ СН'!$F$12-'СЕТ СН'!$F$23</f>
        <v>-492.87498481</v>
      </c>
      <c r="Q213" s="37">
        <f>SUMIFS(СВЦЭМ!$F$34:$F$777,СВЦЭМ!$A$34:$A$777,$A213,СВЦЭМ!$B$34:$B$777,Q$190)+'СЕТ СН'!$F$12-'СЕТ СН'!$F$23</f>
        <v>-493.48833461999999</v>
      </c>
      <c r="R213" s="37">
        <f>SUMIFS(СВЦЭМ!$F$34:$F$777,СВЦЭМ!$A$34:$A$777,$A213,СВЦЭМ!$B$34:$B$777,R$190)+'СЕТ СН'!$F$12-'СЕТ СН'!$F$23</f>
        <v>-493.79411425000001</v>
      </c>
      <c r="S213" s="37">
        <f>SUMIFS(СВЦЭМ!$F$34:$F$777,СВЦЭМ!$A$34:$A$777,$A213,СВЦЭМ!$B$34:$B$777,S$190)+'СЕТ СН'!$F$12-'СЕТ СН'!$F$23</f>
        <v>-492.18446342999999</v>
      </c>
      <c r="T213" s="37">
        <f>SUMIFS(СВЦЭМ!$F$34:$F$777,СВЦЭМ!$A$34:$A$777,$A213,СВЦЭМ!$B$34:$B$777,T$190)+'СЕТ СН'!$F$12-'СЕТ СН'!$F$23</f>
        <v>-488.93672452999999</v>
      </c>
      <c r="U213" s="37">
        <f>SUMIFS(СВЦЭМ!$F$34:$F$777,СВЦЭМ!$A$34:$A$777,$A213,СВЦЭМ!$B$34:$B$777,U$190)+'СЕТ СН'!$F$12-'СЕТ СН'!$F$23</f>
        <v>-488.29113109000002</v>
      </c>
      <c r="V213" s="37">
        <f>SUMIFS(СВЦЭМ!$F$34:$F$777,СВЦЭМ!$A$34:$A$777,$A213,СВЦЭМ!$B$34:$B$777,V$190)+'СЕТ СН'!$F$12-'СЕТ СН'!$F$23</f>
        <v>-491.09441377000002</v>
      </c>
      <c r="W213" s="37">
        <f>SUMIFS(СВЦЭМ!$F$34:$F$777,СВЦЭМ!$A$34:$A$777,$A213,СВЦЭМ!$B$34:$B$777,W$190)+'СЕТ СН'!$F$12-'СЕТ СН'!$F$23</f>
        <v>-488.62788381000001</v>
      </c>
      <c r="X213" s="37">
        <f>SUMIFS(СВЦЭМ!$F$34:$F$777,СВЦЭМ!$A$34:$A$777,$A213,СВЦЭМ!$B$34:$B$777,X$190)+'СЕТ СН'!$F$12-'СЕТ СН'!$F$23</f>
        <v>-489.10294872999998</v>
      </c>
      <c r="Y213" s="37">
        <f>SUMIFS(СВЦЭМ!$F$34:$F$777,СВЦЭМ!$A$34:$A$777,$A213,СВЦЭМ!$B$34:$B$777,Y$190)+'СЕТ СН'!$F$12-'СЕТ СН'!$F$23</f>
        <v>-483.28127913000003</v>
      </c>
    </row>
    <row r="214" spans="1:25" ht="15.75" x14ac:dyDescent="0.2">
      <c r="A214" s="36">
        <f t="shared" si="5"/>
        <v>43032</v>
      </c>
      <c r="B214" s="37">
        <f>SUMIFS(СВЦЭМ!$F$34:$F$777,СВЦЭМ!$A$34:$A$777,$A214,СВЦЭМ!$B$34:$B$777,B$190)+'СЕТ СН'!$F$12-'СЕТ СН'!$F$23</f>
        <v>-473.57095400999998</v>
      </c>
      <c r="C214" s="37">
        <f>SUMIFS(СВЦЭМ!$F$34:$F$777,СВЦЭМ!$A$34:$A$777,$A214,СВЦЭМ!$B$34:$B$777,C$190)+'СЕТ СН'!$F$12-'СЕТ СН'!$F$23</f>
        <v>-473.48658494</v>
      </c>
      <c r="D214" s="37">
        <f>SUMIFS(СВЦЭМ!$F$34:$F$777,СВЦЭМ!$A$34:$A$777,$A214,СВЦЭМ!$B$34:$B$777,D$190)+'СЕТ СН'!$F$12-'СЕТ СН'!$F$23</f>
        <v>-468.54039433000003</v>
      </c>
      <c r="E214" s="37">
        <f>SUMIFS(СВЦЭМ!$F$34:$F$777,СВЦЭМ!$A$34:$A$777,$A214,СВЦЭМ!$B$34:$B$777,E$190)+'СЕТ СН'!$F$12-'СЕТ СН'!$F$23</f>
        <v>-463.63895160999999</v>
      </c>
      <c r="F214" s="37">
        <f>SUMIFS(СВЦЭМ!$F$34:$F$777,СВЦЭМ!$A$34:$A$777,$A214,СВЦЭМ!$B$34:$B$777,F$190)+'СЕТ СН'!$F$12-'СЕТ СН'!$F$23</f>
        <v>-463.52314512999999</v>
      </c>
      <c r="G214" s="37">
        <f>SUMIFS(СВЦЭМ!$F$34:$F$777,СВЦЭМ!$A$34:$A$777,$A214,СВЦЭМ!$B$34:$B$777,G$190)+'СЕТ СН'!$F$12-'СЕТ СН'!$F$23</f>
        <v>-466.56318046000001</v>
      </c>
      <c r="H214" s="37">
        <f>SUMIFS(СВЦЭМ!$F$34:$F$777,СВЦЭМ!$A$34:$A$777,$A214,СВЦЭМ!$B$34:$B$777,H$190)+'СЕТ СН'!$F$12-'СЕТ СН'!$F$23</f>
        <v>-475.97206610000001</v>
      </c>
      <c r="I214" s="37">
        <f>SUMIFS(СВЦЭМ!$F$34:$F$777,СВЦЭМ!$A$34:$A$777,$A214,СВЦЭМ!$B$34:$B$777,I$190)+'СЕТ СН'!$F$12-'СЕТ СН'!$F$23</f>
        <v>-482.58280630000002</v>
      </c>
      <c r="J214" s="37">
        <f>SUMIFS(СВЦЭМ!$F$34:$F$777,СВЦЭМ!$A$34:$A$777,$A214,СВЦЭМ!$B$34:$B$777,J$190)+'СЕТ СН'!$F$12-'СЕТ СН'!$F$23</f>
        <v>-487.76753761999998</v>
      </c>
      <c r="K214" s="37">
        <f>SUMIFS(СВЦЭМ!$F$34:$F$777,СВЦЭМ!$A$34:$A$777,$A214,СВЦЭМ!$B$34:$B$777,K$190)+'СЕТ СН'!$F$12-'СЕТ СН'!$F$23</f>
        <v>-493.87818523999999</v>
      </c>
      <c r="L214" s="37">
        <f>SUMIFS(СВЦЭМ!$F$34:$F$777,СВЦЭМ!$A$34:$A$777,$A214,СВЦЭМ!$B$34:$B$777,L$190)+'СЕТ СН'!$F$12-'СЕТ СН'!$F$23</f>
        <v>-501.42598714000002</v>
      </c>
      <c r="M214" s="37">
        <f>SUMIFS(СВЦЭМ!$F$34:$F$777,СВЦЭМ!$A$34:$A$777,$A214,СВЦЭМ!$B$34:$B$777,M$190)+'СЕТ СН'!$F$12-'СЕТ СН'!$F$23</f>
        <v>-503.16909400999998</v>
      </c>
      <c r="N214" s="37">
        <f>SUMIFS(СВЦЭМ!$F$34:$F$777,СВЦЭМ!$A$34:$A$777,$A214,СВЦЭМ!$B$34:$B$777,N$190)+'СЕТ СН'!$F$12-'СЕТ СН'!$F$23</f>
        <v>-504.37111899000001</v>
      </c>
      <c r="O214" s="37">
        <f>SUMIFS(СВЦЭМ!$F$34:$F$777,СВЦЭМ!$A$34:$A$777,$A214,СВЦЭМ!$B$34:$B$777,O$190)+'СЕТ СН'!$F$12-'СЕТ СН'!$F$23</f>
        <v>-505.36442340000002</v>
      </c>
      <c r="P214" s="37">
        <f>SUMIFS(СВЦЭМ!$F$34:$F$777,СВЦЭМ!$A$34:$A$777,$A214,СВЦЭМ!$B$34:$B$777,P$190)+'СЕТ СН'!$F$12-'СЕТ СН'!$F$23</f>
        <v>-505.88477601</v>
      </c>
      <c r="Q214" s="37">
        <f>SUMIFS(СВЦЭМ!$F$34:$F$777,СВЦЭМ!$A$34:$A$777,$A214,СВЦЭМ!$B$34:$B$777,Q$190)+'СЕТ СН'!$F$12-'СЕТ СН'!$F$23</f>
        <v>-505.45507961999999</v>
      </c>
      <c r="R214" s="37">
        <f>SUMIFS(СВЦЭМ!$F$34:$F$777,СВЦЭМ!$A$34:$A$777,$A214,СВЦЭМ!$B$34:$B$777,R$190)+'СЕТ СН'!$F$12-'СЕТ СН'!$F$23</f>
        <v>-506.31107675999999</v>
      </c>
      <c r="S214" s="37">
        <f>SUMIFS(СВЦЭМ!$F$34:$F$777,СВЦЭМ!$A$34:$A$777,$A214,СВЦЭМ!$B$34:$B$777,S$190)+'СЕТ СН'!$F$12-'СЕТ СН'!$F$23</f>
        <v>-505.39766512</v>
      </c>
      <c r="T214" s="37">
        <f>SUMIFS(СВЦЭМ!$F$34:$F$777,СВЦЭМ!$A$34:$A$777,$A214,СВЦЭМ!$B$34:$B$777,T$190)+'СЕТ СН'!$F$12-'СЕТ СН'!$F$23</f>
        <v>-503.28839937999999</v>
      </c>
      <c r="U214" s="37">
        <f>SUMIFS(СВЦЭМ!$F$34:$F$777,СВЦЭМ!$A$34:$A$777,$A214,СВЦЭМ!$B$34:$B$777,U$190)+'СЕТ СН'!$F$12-'СЕТ СН'!$F$23</f>
        <v>-500.92799183</v>
      </c>
      <c r="V214" s="37">
        <f>SUMIFS(СВЦЭМ!$F$34:$F$777,СВЦЭМ!$A$34:$A$777,$A214,СВЦЭМ!$B$34:$B$777,V$190)+'СЕТ СН'!$F$12-'СЕТ СН'!$F$23</f>
        <v>-500.83321056</v>
      </c>
      <c r="W214" s="37">
        <f>SUMIFS(СВЦЭМ!$F$34:$F$777,СВЦЭМ!$A$34:$A$777,$A214,СВЦЭМ!$B$34:$B$777,W$190)+'СЕТ СН'!$F$12-'СЕТ СН'!$F$23</f>
        <v>-495.81533130000003</v>
      </c>
      <c r="X214" s="37">
        <f>SUMIFS(СВЦЭМ!$F$34:$F$777,СВЦЭМ!$A$34:$A$777,$A214,СВЦЭМ!$B$34:$B$777,X$190)+'СЕТ СН'!$F$12-'СЕТ СН'!$F$23</f>
        <v>-489.73410437000001</v>
      </c>
      <c r="Y214" s="37">
        <f>SUMIFS(СВЦЭМ!$F$34:$F$777,СВЦЭМ!$A$34:$A$777,$A214,СВЦЭМ!$B$34:$B$777,Y$190)+'СЕТ СН'!$F$12-'СЕТ СН'!$F$23</f>
        <v>-481.58725129999999</v>
      </c>
    </row>
    <row r="215" spans="1:25" ht="15.75" x14ac:dyDescent="0.2">
      <c r="A215" s="36">
        <f t="shared" si="5"/>
        <v>43033</v>
      </c>
      <c r="B215" s="37">
        <f>SUMIFS(СВЦЭМ!$F$34:$F$777,СВЦЭМ!$A$34:$A$777,$A215,СВЦЭМ!$B$34:$B$777,B$190)+'СЕТ СН'!$F$12-'СЕТ СН'!$F$23</f>
        <v>-477.54813179999996</v>
      </c>
      <c r="C215" s="37">
        <f>SUMIFS(СВЦЭМ!$F$34:$F$777,СВЦЭМ!$A$34:$A$777,$A215,СВЦЭМ!$B$34:$B$777,C$190)+'СЕТ СН'!$F$12-'СЕТ СН'!$F$23</f>
        <v>-472.80448867000001</v>
      </c>
      <c r="D215" s="37">
        <f>SUMIFS(СВЦЭМ!$F$34:$F$777,СВЦЭМ!$A$34:$A$777,$A215,СВЦЭМ!$B$34:$B$777,D$190)+'СЕТ СН'!$F$12-'СЕТ СН'!$F$23</f>
        <v>-469.92552517000001</v>
      </c>
      <c r="E215" s="37">
        <f>SUMIFS(СВЦЭМ!$F$34:$F$777,СВЦЭМ!$A$34:$A$777,$A215,СВЦЭМ!$B$34:$B$777,E$190)+'СЕТ СН'!$F$12-'СЕТ СН'!$F$23</f>
        <v>-469.80778118000001</v>
      </c>
      <c r="F215" s="37">
        <f>SUMIFS(СВЦЭМ!$F$34:$F$777,СВЦЭМ!$A$34:$A$777,$A215,СВЦЭМ!$B$34:$B$777,F$190)+'СЕТ СН'!$F$12-'СЕТ СН'!$F$23</f>
        <v>-469.77461526000002</v>
      </c>
      <c r="G215" s="37">
        <f>SUMIFS(СВЦЭМ!$F$34:$F$777,СВЦЭМ!$A$34:$A$777,$A215,СВЦЭМ!$B$34:$B$777,G$190)+'СЕТ СН'!$F$12-'СЕТ СН'!$F$23</f>
        <v>-472.71977793000002</v>
      </c>
      <c r="H215" s="37">
        <f>SUMIFS(СВЦЭМ!$F$34:$F$777,СВЦЭМ!$A$34:$A$777,$A215,СВЦЭМ!$B$34:$B$777,H$190)+'СЕТ СН'!$F$12-'СЕТ СН'!$F$23</f>
        <v>-470.70591837000001</v>
      </c>
      <c r="I215" s="37">
        <f>SUMIFS(СВЦЭМ!$F$34:$F$777,СВЦЭМ!$A$34:$A$777,$A215,СВЦЭМ!$B$34:$B$777,I$190)+'СЕТ СН'!$F$12-'СЕТ СН'!$F$23</f>
        <v>-473.53944103999999</v>
      </c>
      <c r="J215" s="37">
        <f>SUMIFS(СВЦЭМ!$F$34:$F$777,СВЦЭМ!$A$34:$A$777,$A215,СВЦЭМ!$B$34:$B$777,J$190)+'СЕТ СН'!$F$12-'СЕТ СН'!$F$23</f>
        <v>-480.82440589999999</v>
      </c>
      <c r="K215" s="37">
        <f>SUMIFS(СВЦЭМ!$F$34:$F$777,СВЦЭМ!$A$34:$A$777,$A215,СВЦЭМ!$B$34:$B$777,K$190)+'СЕТ СН'!$F$12-'СЕТ СН'!$F$23</f>
        <v>-488.45691443999999</v>
      </c>
      <c r="L215" s="37">
        <f>SUMIFS(СВЦЭМ!$F$34:$F$777,СВЦЭМ!$A$34:$A$777,$A215,СВЦЭМ!$B$34:$B$777,L$190)+'СЕТ СН'!$F$12-'СЕТ СН'!$F$23</f>
        <v>-495.93491790000002</v>
      </c>
      <c r="M215" s="37">
        <f>SUMIFS(СВЦЭМ!$F$34:$F$777,СВЦЭМ!$A$34:$A$777,$A215,СВЦЭМ!$B$34:$B$777,M$190)+'СЕТ СН'!$F$12-'СЕТ СН'!$F$23</f>
        <v>-498.29365142</v>
      </c>
      <c r="N215" s="37">
        <f>SUMIFS(СВЦЭМ!$F$34:$F$777,СВЦЭМ!$A$34:$A$777,$A215,СВЦЭМ!$B$34:$B$777,N$190)+'СЕТ СН'!$F$12-'СЕТ СН'!$F$23</f>
        <v>-499.16618841000002</v>
      </c>
      <c r="O215" s="37">
        <f>SUMIFS(СВЦЭМ!$F$34:$F$777,СВЦЭМ!$A$34:$A$777,$A215,СВЦЭМ!$B$34:$B$777,O$190)+'СЕТ СН'!$F$12-'СЕТ СН'!$F$23</f>
        <v>-498.78041554000004</v>
      </c>
      <c r="P215" s="37">
        <f>SUMIFS(СВЦЭМ!$F$34:$F$777,СВЦЭМ!$A$34:$A$777,$A215,СВЦЭМ!$B$34:$B$777,P$190)+'СЕТ СН'!$F$12-'СЕТ СН'!$F$23</f>
        <v>-499.19186572000001</v>
      </c>
      <c r="Q215" s="37">
        <f>SUMIFS(СВЦЭМ!$F$34:$F$777,СВЦЭМ!$A$34:$A$777,$A215,СВЦЭМ!$B$34:$B$777,Q$190)+'СЕТ СН'!$F$12-'СЕТ СН'!$F$23</f>
        <v>-500.04782519000003</v>
      </c>
      <c r="R215" s="37">
        <f>SUMIFS(СВЦЭМ!$F$34:$F$777,СВЦЭМ!$A$34:$A$777,$A215,СВЦЭМ!$B$34:$B$777,R$190)+'СЕТ СН'!$F$12-'СЕТ СН'!$F$23</f>
        <v>-500.41384189000001</v>
      </c>
      <c r="S215" s="37">
        <f>SUMIFS(СВЦЭМ!$F$34:$F$777,СВЦЭМ!$A$34:$A$777,$A215,СВЦЭМ!$B$34:$B$777,S$190)+'СЕТ СН'!$F$12-'СЕТ СН'!$F$23</f>
        <v>-499.26141619999999</v>
      </c>
      <c r="T215" s="37">
        <f>SUMIFS(СВЦЭМ!$F$34:$F$777,СВЦЭМ!$A$34:$A$777,$A215,СВЦЭМ!$B$34:$B$777,T$190)+'СЕТ СН'!$F$12-'СЕТ СН'!$F$23</f>
        <v>-495.46750092000002</v>
      </c>
      <c r="U215" s="37">
        <f>SUMIFS(СВЦЭМ!$F$34:$F$777,СВЦЭМ!$A$34:$A$777,$A215,СВЦЭМ!$B$34:$B$777,U$190)+'СЕТ СН'!$F$12-'СЕТ СН'!$F$23</f>
        <v>-493.27426636000001</v>
      </c>
      <c r="V215" s="37">
        <f>SUMIFS(СВЦЭМ!$F$34:$F$777,СВЦЭМ!$A$34:$A$777,$A215,СВЦЭМ!$B$34:$B$777,V$190)+'СЕТ СН'!$F$12-'СЕТ СН'!$F$23</f>
        <v>-495.05789473999999</v>
      </c>
      <c r="W215" s="37">
        <f>SUMIFS(СВЦЭМ!$F$34:$F$777,СВЦЭМ!$A$34:$A$777,$A215,СВЦЭМ!$B$34:$B$777,W$190)+'СЕТ СН'!$F$12-'СЕТ СН'!$F$23</f>
        <v>-490.18004626999999</v>
      </c>
      <c r="X215" s="37">
        <f>SUMIFS(СВЦЭМ!$F$34:$F$777,СВЦЭМ!$A$34:$A$777,$A215,СВЦЭМ!$B$34:$B$777,X$190)+'СЕТ СН'!$F$12-'СЕТ СН'!$F$23</f>
        <v>-490.47228322000001</v>
      </c>
      <c r="Y215" s="37">
        <f>SUMIFS(СВЦЭМ!$F$34:$F$777,СВЦЭМ!$A$34:$A$777,$A215,СВЦЭМ!$B$34:$B$777,Y$190)+'СЕТ СН'!$F$12-'СЕТ СН'!$F$23</f>
        <v>-484.97690434999998</v>
      </c>
    </row>
    <row r="216" spans="1:25" ht="15.75" x14ac:dyDescent="0.2">
      <c r="A216" s="36">
        <f t="shared" si="5"/>
        <v>43034</v>
      </c>
      <c r="B216" s="37">
        <f>SUMIFS(СВЦЭМ!$F$34:$F$777,СВЦЭМ!$A$34:$A$777,$A216,СВЦЭМ!$B$34:$B$777,B$190)+'СЕТ СН'!$F$12-'СЕТ СН'!$F$23</f>
        <v>-478.11606687</v>
      </c>
      <c r="C216" s="37">
        <f>SUMIFS(СВЦЭМ!$F$34:$F$777,СВЦЭМ!$A$34:$A$777,$A216,СВЦЭМ!$B$34:$B$777,C$190)+'СЕТ СН'!$F$12-'СЕТ СН'!$F$23</f>
        <v>-470.89493535999998</v>
      </c>
      <c r="D216" s="37">
        <f>SUMIFS(СВЦЭМ!$F$34:$F$777,СВЦЭМ!$A$34:$A$777,$A216,СВЦЭМ!$B$34:$B$777,D$190)+'СЕТ СН'!$F$12-'СЕТ СН'!$F$23</f>
        <v>-469.20690601000001</v>
      </c>
      <c r="E216" s="37">
        <f>SUMIFS(СВЦЭМ!$F$34:$F$777,СВЦЭМ!$A$34:$A$777,$A216,СВЦЭМ!$B$34:$B$777,E$190)+'СЕТ СН'!$F$12-'СЕТ СН'!$F$23</f>
        <v>-468.27667553000003</v>
      </c>
      <c r="F216" s="37">
        <f>SUMIFS(СВЦЭМ!$F$34:$F$777,СВЦЭМ!$A$34:$A$777,$A216,СВЦЭМ!$B$34:$B$777,F$190)+'СЕТ СН'!$F$12-'СЕТ СН'!$F$23</f>
        <v>-468.95359026</v>
      </c>
      <c r="G216" s="37">
        <f>SUMIFS(СВЦЭМ!$F$34:$F$777,СВЦЭМ!$A$34:$A$777,$A216,СВЦЭМ!$B$34:$B$777,G$190)+'СЕТ СН'!$F$12-'СЕТ СН'!$F$23</f>
        <v>-470.36210289999997</v>
      </c>
      <c r="H216" s="37">
        <f>SUMIFS(СВЦЭМ!$F$34:$F$777,СВЦЭМ!$A$34:$A$777,$A216,СВЦЭМ!$B$34:$B$777,H$190)+'СЕТ СН'!$F$12-'СЕТ СН'!$F$23</f>
        <v>-479.56166963999999</v>
      </c>
      <c r="I216" s="37">
        <f>SUMIFS(СВЦЭМ!$F$34:$F$777,СВЦЭМ!$A$34:$A$777,$A216,СВЦЭМ!$B$34:$B$777,I$190)+'СЕТ СН'!$F$12-'СЕТ СН'!$F$23</f>
        <v>-483.61017830000003</v>
      </c>
      <c r="J216" s="37">
        <f>SUMIFS(СВЦЭМ!$F$34:$F$777,СВЦЭМ!$A$34:$A$777,$A216,СВЦЭМ!$B$34:$B$777,J$190)+'СЕТ СН'!$F$12-'СЕТ СН'!$F$23</f>
        <v>-487.60907183</v>
      </c>
      <c r="K216" s="37">
        <f>SUMIFS(СВЦЭМ!$F$34:$F$777,СВЦЭМ!$A$34:$A$777,$A216,СВЦЭМ!$B$34:$B$777,K$190)+'СЕТ СН'!$F$12-'СЕТ СН'!$F$23</f>
        <v>-491.78054609000003</v>
      </c>
      <c r="L216" s="37">
        <f>SUMIFS(СВЦЭМ!$F$34:$F$777,СВЦЭМ!$A$34:$A$777,$A216,СВЦЭМ!$B$34:$B$777,L$190)+'СЕТ СН'!$F$12-'СЕТ СН'!$F$23</f>
        <v>-492.70306962000001</v>
      </c>
      <c r="M216" s="37">
        <f>SUMIFS(СВЦЭМ!$F$34:$F$777,СВЦЭМ!$A$34:$A$777,$A216,СВЦЭМ!$B$34:$B$777,M$190)+'СЕТ СН'!$F$12-'СЕТ СН'!$F$23</f>
        <v>-492.41057606999999</v>
      </c>
      <c r="N216" s="37">
        <f>SUMIFS(СВЦЭМ!$F$34:$F$777,СВЦЭМ!$A$34:$A$777,$A216,СВЦЭМ!$B$34:$B$777,N$190)+'СЕТ СН'!$F$12-'СЕТ СН'!$F$23</f>
        <v>-493.84239452999998</v>
      </c>
      <c r="O216" s="37">
        <f>SUMIFS(СВЦЭМ!$F$34:$F$777,СВЦЭМ!$A$34:$A$777,$A216,СВЦЭМ!$B$34:$B$777,O$190)+'СЕТ СН'!$F$12-'СЕТ СН'!$F$23</f>
        <v>-493.45306367000001</v>
      </c>
      <c r="P216" s="37">
        <f>SUMIFS(СВЦЭМ!$F$34:$F$777,СВЦЭМ!$A$34:$A$777,$A216,СВЦЭМ!$B$34:$B$777,P$190)+'СЕТ СН'!$F$12-'СЕТ СН'!$F$23</f>
        <v>-494.28705099000001</v>
      </c>
      <c r="Q216" s="37">
        <f>SUMIFS(СВЦЭМ!$F$34:$F$777,СВЦЭМ!$A$34:$A$777,$A216,СВЦЭМ!$B$34:$B$777,Q$190)+'СЕТ СН'!$F$12-'СЕТ СН'!$F$23</f>
        <v>-495.03896264000002</v>
      </c>
      <c r="R216" s="37">
        <f>SUMIFS(СВЦЭМ!$F$34:$F$777,СВЦЭМ!$A$34:$A$777,$A216,СВЦЭМ!$B$34:$B$777,R$190)+'СЕТ СН'!$F$12-'СЕТ СН'!$F$23</f>
        <v>-495.55856504999997</v>
      </c>
      <c r="S216" s="37">
        <f>SUMIFS(СВЦЭМ!$F$34:$F$777,СВЦЭМ!$A$34:$A$777,$A216,СВЦЭМ!$B$34:$B$777,S$190)+'СЕТ СН'!$F$12-'СЕТ СН'!$F$23</f>
        <v>-493.93960120999998</v>
      </c>
      <c r="T216" s="37">
        <f>SUMIFS(СВЦЭМ!$F$34:$F$777,СВЦЭМ!$A$34:$A$777,$A216,СВЦЭМ!$B$34:$B$777,T$190)+'СЕТ СН'!$F$12-'СЕТ СН'!$F$23</f>
        <v>-490.27430830999998</v>
      </c>
      <c r="U216" s="37">
        <f>SUMIFS(СВЦЭМ!$F$34:$F$777,СВЦЭМ!$A$34:$A$777,$A216,СВЦЭМ!$B$34:$B$777,U$190)+'СЕТ СН'!$F$12-'СЕТ СН'!$F$23</f>
        <v>-488.49662348999999</v>
      </c>
      <c r="V216" s="37">
        <f>SUMIFS(СВЦЭМ!$F$34:$F$777,СВЦЭМ!$A$34:$A$777,$A216,СВЦЭМ!$B$34:$B$777,V$190)+'СЕТ СН'!$F$12-'СЕТ СН'!$F$23</f>
        <v>-490.72583050999998</v>
      </c>
      <c r="W216" s="37">
        <f>SUMIFS(СВЦЭМ!$F$34:$F$777,СВЦЭМ!$A$34:$A$777,$A216,СВЦЭМ!$B$34:$B$777,W$190)+'СЕТ СН'!$F$12-'СЕТ СН'!$F$23</f>
        <v>-492.94585408</v>
      </c>
      <c r="X216" s="37">
        <f>SUMIFS(СВЦЭМ!$F$34:$F$777,СВЦЭМ!$A$34:$A$777,$A216,СВЦЭМ!$B$34:$B$777,X$190)+'СЕТ СН'!$F$12-'СЕТ СН'!$F$23</f>
        <v>-488.89379111</v>
      </c>
      <c r="Y216" s="37">
        <f>SUMIFS(СВЦЭМ!$F$34:$F$777,СВЦЭМ!$A$34:$A$777,$A216,СВЦЭМ!$B$34:$B$777,Y$190)+'СЕТ СН'!$F$12-'СЕТ СН'!$F$23</f>
        <v>-486.04357899000001</v>
      </c>
    </row>
    <row r="217" spans="1:25" ht="15.75" x14ac:dyDescent="0.2">
      <c r="A217" s="36">
        <f t="shared" si="5"/>
        <v>43035</v>
      </c>
      <c r="B217" s="37">
        <f>SUMIFS(СВЦЭМ!$F$34:$F$777,СВЦЭМ!$A$34:$A$777,$A217,СВЦЭМ!$B$34:$B$777,B$190)+'СЕТ СН'!$F$12-'СЕТ СН'!$F$23</f>
        <v>-472.87799108000002</v>
      </c>
      <c r="C217" s="37">
        <f>SUMIFS(СВЦЭМ!$F$34:$F$777,СВЦЭМ!$A$34:$A$777,$A217,СВЦЭМ!$B$34:$B$777,C$190)+'СЕТ СН'!$F$12-'СЕТ СН'!$F$23</f>
        <v>-468.97484012000001</v>
      </c>
      <c r="D217" s="37">
        <f>SUMIFS(СВЦЭМ!$F$34:$F$777,СВЦЭМ!$A$34:$A$777,$A217,СВЦЭМ!$B$34:$B$777,D$190)+'СЕТ СН'!$F$12-'СЕТ СН'!$F$23</f>
        <v>-464.67429755000001</v>
      </c>
      <c r="E217" s="37">
        <f>SUMIFS(СВЦЭМ!$F$34:$F$777,СВЦЭМ!$A$34:$A$777,$A217,СВЦЭМ!$B$34:$B$777,E$190)+'СЕТ СН'!$F$12-'СЕТ СН'!$F$23</f>
        <v>-464.62313639000001</v>
      </c>
      <c r="F217" s="37">
        <f>SUMIFS(СВЦЭМ!$F$34:$F$777,СВЦЭМ!$A$34:$A$777,$A217,СВЦЭМ!$B$34:$B$777,F$190)+'СЕТ СН'!$F$12-'СЕТ СН'!$F$23</f>
        <v>-465.58615342000002</v>
      </c>
      <c r="G217" s="37">
        <f>SUMIFS(СВЦЭМ!$F$34:$F$777,СВЦЭМ!$A$34:$A$777,$A217,СВЦЭМ!$B$34:$B$777,G$190)+'СЕТ СН'!$F$12-'СЕТ СН'!$F$23</f>
        <v>-466.62841735000001</v>
      </c>
      <c r="H217" s="37">
        <f>SUMIFS(СВЦЭМ!$F$34:$F$777,СВЦЭМ!$A$34:$A$777,$A217,СВЦЭМ!$B$34:$B$777,H$190)+'СЕТ СН'!$F$12-'СЕТ СН'!$F$23</f>
        <v>-470.25343071999998</v>
      </c>
      <c r="I217" s="37">
        <f>SUMIFS(СВЦЭМ!$F$34:$F$777,СВЦЭМ!$A$34:$A$777,$A217,СВЦЭМ!$B$34:$B$777,I$190)+'СЕТ СН'!$F$12-'СЕТ СН'!$F$23</f>
        <v>-477.09227004000002</v>
      </c>
      <c r="J217" s="37">
        <f>SUMIFS(СВЦЭМ!$F$34:$F$777,СВЦЭМ!$A$34:$A$777,$A217,СВЦЭМ!$B$34:$B$777,J$190)+'СЕТ СН'!$F$12-'СЕТ СН'!$F$23</f>
        <v>-482.77505122000002</v>
      </c>
      <c r="K217" s="37">
        <f>SUMIFS(СВЦЭМ!$F$34:$F$777,СВЦЭМ!$A$34:$A$777,$A217,СВЦЭМ!$B$34:$B$777,K$190)+'СЕТ СН'!$F$12-'СЕТ СН'!$F$23</f>
        <v>-491.37791644000004</v>
      </c>
      <c r="L217" s="37">
        <f>SUMIFS(СВЦЭМ!$F$34:$F$777,СВЦЭМ!$A$34:$A$777,$A217,СВЦЭМ!$B$34:$B$777,L$190)+'СЕТ СН'!$F$12-'СЕТ СН'!$F$23</f>
        <v>-497.76868146999999</v>
      </c>
      <c r="M217" s="37">
        <f>SUMIFS(СВЦЭМ!$F$34:$F$777,СВЦЭМ!$A$34:$A$777,$A217,СВЦЭМ!$B$34:$B$777,M$190)+'СЕТ СН'!$F$12-'СЕТ СН'!$F$23</f>
        <v>-499.39735447999999</v>
      </c>
      <c r="N217" s="37">
        <f>SUMIFS(СВЦЭМ!$F$34:$F$777,СВЦЭМ!$A$34:$A$777,$A217,СВЦЭМ!$B$34:$B$777,N$190)+'СЕТ СН'!$F$12-'СЕТ СН'!$F$23</f>
        <v>-499.73780740000001</v>
      </c>
      <c r="O217" s="37">
        <f>SUMIFS(СВЦЭМ!$F$34:$F$777,СВЦЭМ!$A$34:$A$777,$A217,СВЦЭМ!$B$34:$B$777,O$190)+'СЕТ СН'!$F$12-'СЕТ СН'!$F$23</f>
        <v>-500.44432795</v>
      </c>
      <c r="P217" s="37">
        <f>SUMIFS(СВЦЭМ!$F$34:$F$777,СВЦЭМ!$A$34:$A$777,$A217,СВЦЭМ!$B$34:$B$777,P$190)+'СЕТ СН'!$F$12-'СЕТ СН'!$F$23</f>
        <v>-500.31090927000002</v>
      </c>
      <c r="Q217" s="37">
        <f>SUMIFS(СВЦЭМ!$F$34:$F$777,СВЦЭМ!$A$34:$A$777,$A217,СВЦЭМ!$B$34:$B$777,Q$190)+'СЕТ СН'!$F$12-'СЕТ СН'!$F$23</f>
        <v>-500.16850020999999</v>
      </c>
      <c r="R217" s="37">
        <f>SUMIFS(СВЦЭМ!$F$34:$F$777,СВЦЭМ!$A$34:$A$777,$A217,СВЦЭМ!$B$34:$B$777,R$190)+'СЕТ СН'!$F$12-'СЕТ СН'!$F$23</f>
        <v>-500.75560418999999</v>
      </c>
      <c r="S217" s="37">
        <f>SUMIFS(СВЦЭМ!$F$34:$F$777,СВЦЭМ!$A$34:$A$777,$A217,СВЦЭМ!$B$34:$B$777,S$190)+'СЕТ СН'!$F$12-'СЕТ СН'!$F$23</f>
        <v>-500.10524843999997</v>
      </c>
      <c r="T217" s="37">
        <f>SUMIFS(СВЦЭМ!$F$34:$F$777,СВЦЭМ!$A$34:$A$777,$A217,СВЦЭМ!$B$34:$B$777,T$190)+'СЕТ СН'!$F$12-'СЕТ СН'!$F$23</f>
        <v>-496.80935793999998</v>
      </c>
      <c r="U217" s="37">
        <f>SUMIFS(СВЦЭМ!$F$34:$F$777,СВЦЭМ!$A$34:$A$777,$A217,СВЦЭМ!$B$34:$B$777,U$190)+'СЕТ СН'!$F$12-'СЕТ СН'!$F$23</f>
        <v>-495.36087201999999</v>
      </c>
      <c r="V217" s="37">
        <f>SUMIFS(СВЦЭМ!$F$34:$F$777,СВЦЭМ!$A$34:$A$777,$A217,СВЦЭМ!$B$34:$B$777,V$190)+'СЕТ СН'!$F$12-'СЕТ СН'!$F$23</f>
        <v>-496.35083362</v>
      </c>
      <c r="W217" s="37">
        <f>SUMIFS(СВЦЭМ!$F$34:$F$777,СВЦЭМ!$A$34:$A$777,$A217,СВЦЭМ!$B$34:$B$777,W$190)+'СЕТ СН'!$F$12-'СЕТ СН'!$F$23</f>
        <v>-493.27337979000004</v>
      </c>
      <c r="X217" s="37">
        <f>SUMIFS(СВЦЭМ!$F$34:$F$777,СВЦЭМ!$A$34:$A$777,$A217,СВЦЭМ!$B$34:$B$777,X$190)+'СЕТ СН'!$F$12-'СЕТ СН'!$F$23</f>
        <v>-487.84514057000001</v>
      </c>
      <c r="Y217" s="37">
        <f>SUMIFS(СВЦЭМ!$F$34:$F$777,СВЦЭМ!$A$34:$A$777,$A217,СВЦЭМ!$B$34:$B$777,Y$190)+'СЕТ СН'!$F$12-'СЕТ СН'!$F$23</f>
        <v>-480.61165597000002</v>
      </c>
    </row>
    <row r="218" spans="1:25" ht="15.75" x14ac:dyDescent="0.2">
      <c r="A218" s="36">
        <f t="shared" si="5"/>
        <v>43036</v>
      </c>
      <c r="B218" s="37">
        <f>SUMIFS(СВЦЭМ!$F$34:$F$777,СВЦЭМ!$A$34:$A$777,$A218,СВЦЭМ!$B$34:$B$777,B$190)+'СЕТ СН'!$F$12-'СЕТ СН'!$F$23</f>
        <v>-471.68957584999998</v>
      </c>
      <c r="C218" s="37">
        <f>SUMIFS(СВЦЭМ!$F$34:$F$777,СВЦЭМ!$A$34:$A$777,$A218,СВЦЭМ!$B$34:$B$777,C$190)+'СЕТ СН'!$F$12-'СЕТ СН'!$F$23</f>
        <v>-471.46887971000001</v>
      </c>
      <c r="D218" s="37">
        <f>SUMIFS(СВЦЭМ!$F$34:$F$777,СВЦЭМ!$A$34:$A$777,$A218,СВЦЭМ!$B$34:$B$777,D$190)+'СЕТ СН'!$F$12-'СЕТ СН'!$F$23</f>
        <v>-468.50911951</v>
      </c>
      <c r="E218" s="37">
        <f>SUMIFS(СВЦЭМ!$F$34:$F$777,СВЦЭМ!$A$34:$A$777,$A218,СВЦЭМ!$B$34:$B$777,E$190)+'СЕТ СН'!$F$12-'СЕТ СН'!$F$23</f>
        <v>-469.00366339999999</v>
      </c>
      <c r="F218" s="37">
        <f>SUMIFS(СВЦЭМ!$F$34:$F$777,СВЦЭМ!$A$34:$A$777,$A218,СВЦЭМ!$B$34:$B$777,F$190)+'СЕТ СН'!$F$12-'СЕТ СН'!$F$23</f>
        <v>-468.87676668</v>
      </c>
      <c r="G218" s="37">
        <f>SUMIFS(СВЦЭМ!$F$34:$F$777,СВЦЭМ!$A$34:$A$777,$A218,СВЦЭМ!$B$34:$B$777,G$190)+'СЕТ СН'!$F$12-'СЕТ СН'!$F$23</f>
        <v>-469.29794398000001</v>
      </c>
      <c r="H218" s="37">
        <f>SUMIFS(СВЦЭМ!$F$34:$F$777,СВЦЭМ!$A$34:$A$777,$A218,СВЦЭМ!$B$34:$B$777,H$190)+'СЕТ СН'!$F$12-'СЕТ СН'!$F$23</f>
        <v>-470.94353851</v>
      </c>
      <c r="I218" s="37">
        <f>SUMIFS(СВЦЭМ!$F$34:$F$777,СВЦЭМ!$A$34:$A$777,$A218,СВЦЭМ!$B$34:$B$777,I$190)+'СЕТ СН'!$F$12-'СЕТ СН'!$F$23</f>
        <v>-477.12987496</v>
      </c>
      <c r="J218" s="37">
        <f>SUMIFS(СВЦЭМ!$F$34:$F$777,СВЦЭМ!$A$34:$A$777,$A218,СВЦЭМ!$B$34:$B$777,J$190)+'СЕТ СН'!$F$12-'СЕТ СН'!$F$23</f>
        <v>-485.74031967000002</v>
      </c>
      <c r="K218" s="37">
        <f>SUMIFS(СВЦЭМ!$F$34:$F$777,СВЦЭМ!$A$34:$A$777,$A218,СВЦЭМ!$B$34:$B$777,K$190)+'СЕТ СН'!$F$12-'СЕТ СН'!$F$23</f>
        <v>-491.08948075000001</v>
      </c>
      <c r="L218" s="37">
        <f>SUMIFS(СВЦЭМ!$F$34:$F$777,СВЦЭМ!$A$34:$A$777,$A218,СВЦЭМ!$B$34:$B$777,L$190)+'СЕТ СН'!$F$12-'СЕТ СН'!$F$23</f>
        <v>-496.28298021000001</v>
      </c>
      <c r="M218" s="37">
        <f>SUMIFS(СВЦЭМ!$F$34:$F$777,СВЦЭМ!$A$34:$A$777,$A218,СВЦЭМ!$B$34:$B$777,M$190)+'СЕТ СН'!$F$12-'СЕТ СН'!$F$23</f>
        <v>-497.13057071999998</v>
      </c>
      <c r="N218" s="37">
        <f>SUMIFS(СВЦЭМ!$F$34:$F$777,СВЦЭМ!$A$34:$A$777,$A218,СВЦЭМ!$B$34:$B$777,N$190)+'СЕТ СН'!$F$12-'СЕТ СН'!$F$23</f>
        <v>-498.12259183999998</v>
      </c>
      <c r="O218" s="37">
        <f>SUMIFS(СВЦЭМ!$F$34:$F$777,СВЦЭМ!$A$34:$A$777,$A218,СВЦЭМ!$B$34:$B$777,O$190)+'СЕТ СН'!$F$12-'СЕТ СН'!$F$23</f>
        <v>-499.02179710999997</v>
      </c>
      <c r="P218" s="37">
        <f>SUMIFS(СВЦЭМ!$F$34:$F$777,СВЦЭМ!$A$34:$A$777,$A218,СВЦЭМ!$B$34:$B$777,P$190)+'СЕТ СН'!$F$12-'СЕТ СН'!$F$23</f>
        <v>-497.52078990000001</v>
      </c>
      <c r="Q218" s="37">
        <f>SUMIFS(СВЦЭМ!$F$34:$F$777,СВЦЭМ!$A$34:$A$777,$A218,СВЦЭМ!$B$34:$B$777,Q$190)+'СЕТ СН'!$F$12-'СЕТ СН'!$F$23</f>
        <v>-496.89063327999997</v>
      </c>
      <c r="R218" s="37">
        <f>SUMIFS(СВЦЭМ!$F$34:$F$777,СВЦЭМ!$A$34:$A$777,$A218,СВЦЭМ!$B$34:$B$777,R$190)+'СЕТ СН'!$F$12-'СЕТ СН'!$F$23</f>
        <v>-497.67419371</v>
      </c>
      <c r="S218" s="37">
        <f>SUMIFS(СВЦЭМ!$F$34:$F$777,СВЦЭМ!$A$34:$A$777,$A218,СВЦЭМ!$B$34:$B$777,S$190)+'СЕТ СН'!$F$12-'СЕТ СН'!$F$23</f>
        <v>-496.20922327</v>
      </c>
      <c r="T218" s="37">
        <f>SUMIFS(СВЦЭМ!$F$34:$F$777,СВЦЭМ!$A$34:$A$777,$A218,СВЦЭМ!$B$34:$B$777,T$190)+'СЕТ СН'!$F$12-'СЕТ СН'!$F$23</f>
        <v>-493.75407096999999</v>
      </c>
      <c r="U218" s="37">
        <f>SUMIFS(СВЦЭМ!$F$34:$F$777,СВЦЭМ!$A$34:$A$777,$A218,СВЦЭМ!$B$34:$B$777,U$190)+'СЕТ СН'!$F$12-'СЕТ СН'!$F$23</f>
        <v>-494.28824727</v>
      </c>
      <c r="V218" s="37">
        <f>SUMIFS(СВЦЭМ!$F$34:$F$777,СВЦЭМ!$A$34:$A$777,$A218,СВЦЭМ!$B$34:$B$777,V$190)+'СЕТ СН'!$F$12-'СЕТ СН'!$F$23</f>
        <v>-496.96585727000001</v>
      </c>
      <c r="W218" s="37">
        <f>SUMIFS(СВЦЭМ!$F$34:$F$777,СВЦЭМ!$A$34:$A$777,$A218,СВЦЭМ!$B$34:$B$777,W$190)+'СЕТ СН'!$F$12-'СЕТ СН'!$F$23</f>
        <v>-491.49309798000002</v>
      </c>
      <c r="X218" s="37">
        <f>SUMIFS(СВЦЭМ!$F$34:$F$777,СВЦЭМ!$A$34:$A$777,$A218,СВЦЭМ!$B$34:$B$777,X$190)+'СЕТ СН'!$F$12-'СЕТ СН'!$F$23</f>
        <v>-490.1283186</v>
      </c>
      <c r="Y218" s="37">
        <f>SUMIFS(СВЦЭМ!$F$34:$F$777,СВЦЭМ!$A$34:$A$777,$A218,СВЦЭМ!$B$34:$B$777,Y$190)+'СЕТ СН'!$F$12-'СЕТ СН'!$F$23</f>
        <v>-481.05243805999999</v>
      </c>
    </row>
    <row r="219" spans="1:25" ht="15.75" x14ac:dyDescent="0.2">
      <c r="A219" s="36">
        <f t="shared" si="5"/>
        <v>43037</v>
      </c>
      <c r="B219" s="37">
        <f>SUMIFS(СВЦЭМ!$F$34:$F$777,СВЦЭМ!$A$34:$A$777,$A219,СВЦЭМ!$B$34:$B$777,B$190)+'СЕТ СН'!$F$12-'СЕТ СН'!$F$23</f>
        <v>-466.32542176999999</v>
      </c>
      <c r="C219" s="37">
        <f>SUMIFS(СВЦЭМ!$F$34:$F$777,СВЦЭМ!$A$34:$A$777,$A219,СВЦЭМ!$B$34:$B$777,C$190)+'СЕТ СН'!$F$12-'СЕТ СН'!$F$23</f>
        <v>-468.25619838</v>
      </c>
      <c r="D219" s="37">
        <f>SUMIFS(СВЦЭМ!$F$34:$F$777,СВЦЭМ!$A$34:$A$777,$A219,СВЦЭМ!$B$34:$B$777,D$190)+'СЕТ СН'!$F$12-'СЕТ СН'!$F$23</f>
        <v>-465.67687540999998</v>
      </c>
      <c r="E219" s="37">
        <f>SUMIFS(СВЦЭМ!$F$34:$F$777,СВЦЭМ!$A$34:$A$777,$A219,СВЦЭМ!$B$34:$B$777,E$190)+'СЕТ СН'!$F$12-'СЕТ СН'!$F$23</f>
        <v>-465.80775575000001</v>
      </c>
      <c r="F219" s="37">
        <f>SUMIFS(СВЦЭМ!$F$34:$F$777,СВЦЭМ!$A$34:$A$777,$A219,СВЦЭМ!$B$34:$B$777,F$190)+'СЕТ СН'!$F$12-'СЕТ СН'!$F$23</f>
        <v>-465.95721421999997</v>
      </c>
      <c r="G219" s="37">
        <f>SUMIFS(СВЦЭМ!$F$34:$F$777,СВЦЭМ!$A$34:$A$777,$A219,СВЦЭМ!$B$34:$B$777,G$190)+'СЕТ СН'!$F$12-'СЕТ СН'!$F$23</f>
        <v>-465.66230402999997</v>
      </c>
      <c r="H219" s="37">
        <f>SUMIFS(СВЦЭМ!$F$34:$F$777,СВЦЭМ!$A$34:$A$777,$A219,СВЦЭМ!$B$34:$B$777,H$190)+'СЕТ СН'!$F$12-'СЕТ СН'!$F$23</f>
        <v>-464.67082376000002</v>
      </c>
      <c r="I219" s="37">
        <f>SUMIFS(СВЦЭМ!$F$34:$F$777,СВЦЭМ!$A$34:$A$777,$A219,СВЦЭМ!$B$34:$B$777,I$190)+'СЕТ СН'!$F$12-'СЕТ СН'!$F$23</f>
        <v>-465.22959223999999</v>
      </c>
      <c r="J219" s="37">
        <f>SUMIFS(СВЦЭМ!$F$34:$F$777,СВЦЭМ!$A$34:$A$777,$A219,СВЦЭМ!$B$34:$B$777,J$190)+'СЕТ СН'!$F$12-'СЕТ СН'!$F$23</f>
        <v>-476.74167586999999</v>
      </c>
      <c r="K219" s="37">
        <f>SUMIFS(СВЦЭМ!$F$34:$F$777,СВЦЭМ!$A$34:$A$777,$A219,СВЦЭМ!$B$34:$B$777,K$190)+'СЕТ СН'!$F$12-'СЕТ СН'!$F$23</f>
        <v>-488.68432480000001</v>
      </c>
      <c r="L219" s="37">
        <f>SUMIFS(СВЦЭМ!$F$34:$F$777,СВЦЭМ!$A$34:$A$777,$A219,СВЦЭМ!$B$34:$B$777,L$190)+'СЕТ СН'!$F$12-'СЕТ СН'!$F$23</f>
        <v>-498.67363819000002</v>
      </c>
      <c r="M219" s="37">
        <f>SUMIFS(СВЦЭМ!$F$34:$F$777,СВЦЭМ!$A$34:$A$777,$A219,СВЦЭМ!$B$34:$B$777,M$190)+'СЕТ СН'!$F$12-'СЕТ СН'!$F$23</f>
        <v>-502.86494012999998</v>
      </c>
      <c r="N219" s="37">
        <f>SUMIFS(СВЦЭМ!$F$34:$F$777,СВЦЭМ!$A$34:$A$777,$A219,СВЦЭМ!$B$34:$B$777,N$190)+'СЕТ СН'!$F$12-'СЕТ СН'!$F$23</f>
        <v>-502.01572408999999</v>
      </c>
      <c r="O219" s="37">
        <f>SUMIFS(СВЦЭМ!$F$34:$F$777,СВЦЭМ!$A$34:$A$777,$A219,СВЦЭМ!$B$34:$B$777,O$190)+'СЕТ СН'!$F$12-'СЕТ СН'!$F$23</f>
        <v>-500.54860715000001</v>
      </c>
      <c r="P219" s="37">
        <f>SUMIFS(СВЦЭМ!$F$34:$F$777,СВЦЭМ!$A$34:$A$777,$A219,СВЦЭМ!$B$34:$B$777,P$190)+'СЕТ СН'!$F$12-'СЕТ СН'!$F$23</f>
        <v>-494.88664636999999</v>
      </c>
      <c r="Q219" s="37">
        <f>SUMIFS(СВЦЭМ!$F$34:$F$777,СВЦЭМ!$A$34:$A$777,$A219,СВЦЭМ!$B$34:$B$777,Q$190)+'СЕТ СН'!$F$12-'СЕТ СН'!$F$23</f>
        <v>-495.67782562000002</v>
      </c>
      <c r="R219" s="37">
        <f>SUMIFS(СВЦЭМ!$F$34:$F$777,СВЦЭМ!$A$34:$A$777,$A219,СВЦЭМ!$B$34:$B$777,R$190)+'СЕТ СН'!$F$12-'СЕТ СН'!$F$23</f>
        <v>-496.08740147999998</v>
      </c>
      <c r="S219" s="37">
        <f>SUMIFS(СВЦЭМ!$F$34:$F$777,СВЦЭМ!$A$34:$A$777,$A219,СВЦЭМ!$B$34:$B$777,S$190)+'СЕТ СН'!$F$12-'СЕТ СН'!$F$23</f>
        <v>-495.06210461000001</v>
      </c>
      <c r="T219" s="37">
        <f>SUMIFS(СВЦЭМ!$F$34:$F$777,СВЦЭМ!$A$34:$A$777,$A219,СВЦЭМ!$B$34:$B$777,T$190)+'СЕТ СН'!$F$12-'СЕТ СН'!$F$23</f>
        <v>-501.75005893000002</v>
      </c>
      <c r="U219" s="37">
        <f>SUMIFS(СВЦЭМ!$F$34:$F$777,СВЦЭМ!$A$34:$A$777,$A219,СВЦЭМ!$B$34:$B$777,U$190)+'СЕТ СН'!$F$12-'СЕТ СН'!$F$23</f>
        <v>-501.94292580000001</v>
      </c>
      <c r="V219" s="37">
        <f>SUMIFS(СВЦЭМ!$F$34:$F$777,СВЦЭМ!$A$34:$A$777,$A219,СВЦЭМ!$B$34:$B$777,V$190)+'СЕТ СН'!$F$12-'СЕТ СН'!$F$23</f>
        <v>-499.52703363000001</v>
      </c>
      <c r="W219" s="37">
        <f>SUMIFS(СВЦЭМ!$F$34:$F$777,СВЦЭМ!$A$34:$A$777,$A219,СВЦЭМ!$B$34:$B$777,W$190)+'СЕТ СН'!$F$12-'СЕТ СН'!$F$23</f>
        <v>-490.71548593</v>
      </c>
      <c r="X219" s="37">
        <f>SUMIFS(СВЦЭМ!$F$34:$F$777,СВЦЭМ!$A$34:$A$777,$A219,СВЦЭМ!$B$34:$B$777,X$190)+'СЕТ СН'!$F$12-'СЕТ СН'!$F$23</f>
        <v>-479.00068742000002</v>
      </c>
      <c r="Y219" s="37">
        <f>SUMIFS(СВЦЭМ!$F$34:$F$777,СВЦЭМ!$A$34:$A$777,$A219,СВЦЭМ!$B$34:$B$777,Y$190)+'СЕТ СН'!$F$12-'СЕТ СН'!$F$23</f>
        <v>-470.53505330999997</v>
      </c>
    </row>
    <row r="220" spans="1:25" ht="15.75" x14ac:dyDescent="0.2">
      <c r="A220" s="36">
        <f t="shared" si="5"/>
        <v>43038</v>
      </c>
      <c r="B220" s="37">
        <f>SUMIFS(СВЦЭМ!$F$34:$F$777,СВЦЭМ!$A$34:$A$777,$A220,СВЦЭМ!$B$34:$B$777,B$190)+'СЕТ СН'!$F$12-'СЕТ СН'!$F$23</f>
        <v>-476.13503362</v>
      </c>
      <c r="C220" s="37">
        <f>SUMIFS(СВЦЭМ!$F$34:$F$777,СВЦЭМ!$A$34:$A$777,$A220,СВЦЭМ!$B$34:$B$777,C$190)+'СЕТ СН'!$F$12-'СЕТ СН'!$F$23</f>
        <v>-478.43604829000003</v>
      </c>
      <c r="D220" s="37">
        <f>SUMIFS(СВЦЭМ!$F$34:$F$777,СВЦЭМ!$A$34:$A$777,$A220,СВЦЭМ!$B$34:$B$777,D$190)+'СЕТ СН'!$F$12-'СЕТ СН'!$F$23</f>
        <v>-479.64855286</v>
      </c>
      <c r="E220" s="37">
        <f>SUMIFS(СВЦЭМ!$F$34:$F$777,СВЦЭМ!$A$34:$A$777,$A220,СВЦЭМ!$B$34:$B$777,E$190)+'СЕТ СН'!$F$12-'СЕТ СН'!$F$23</f>
        <v>-476.16638589000002</v>
      </c>
      <c r="F220" s="37">
        <f>SUMIFS(СВЦЭМ!$F$34:$F$777,СВЦЭМ!$A$34:$A$777,$A220,СВЦЭМ!$B$34:$B$777,F$190)+'СЕТ СН'!$F$12-'СЕТ СН'!$F$23</f>
        <v>-480.04830619000001</v>
      </c>
      <c r="G220" s="37">
        <f>SUMIFS(СВЦЭМ!$F$34:$F$777,СВЦЭМ!$A$34:$A$777,$A220,СВЦЭМ!$B$34:$B$777,G$190)+'СЕТ СН'!$F$12-'СЕТ СН'!$F$23</f>
        <v>-478.49685655999997</v>
      </c>
      <c r="H220" s="37">
        <f>SUMIFS(СВЦЭМ!$F$34:$F$777,СВЦЭМ!$A$34:$A$777,$A220,СВЦЭМ!$B$34:$B$777,H$190)+'СЕТ СН'!$F$12-'СЕТ СН'!$F$23</f>
        <v>-476.08455054000001</v>
      </c>
      <c r="I220" s="37">
        <f>SUMIFS(СВЦЭМ!$F$34:$F$777,СВЦЭМ!$A$34:$A$777,$A220,СВЦЭМ!$B$34:$B$777,I$190)+'СЕТ СН'!$F$12-'СЕТ СН'!$F$23</f>
        <v>-476.85926634999998</v>
      </c>
      <c r="J220" s="37">
        <f>SUMIFS(СВЦЭМ!$F$34:$F$777,СВЦЭМ!$A$34:$A$777,$A220,СВЦЭМ!$B$34:$B$777,J$190)+'СЕТ СН'!$F$12-'СЕТ СН'!$F$23</f>
        <v>-482.97202785000002</v>
      </c>
      <c r="K220" s="37">
        <f>SUMIFS(СВЦЭМ!$F$34:$F$777,СВЦЭМ!$A$34:$A$777,$A220,СВЦЭМ!$B$34:$B$777,K$190)+'СЕТ СН'!$F$12-'СЕТ СН'!$F$23</f>
        <v>-492.80452529000002</v>
      </c>
      <c r="L220" s="37">
        <f>SUMIFS(СВЦЭМ!$F$34:$F$777,СВЦЭМ!$A$34:$A$777,$A220,СВЦЭМ!$B$34:$B$777,L$190)+'СЕТ СН'!$F$12-'СЕТ СН'!$F$23</f>
        <v>-495.19204309999998</v>
      </c>
      <c r="M220" s="37">
        <f>SUMIFS(СВЦЭМ!$F$34:$F$777,СВЦЭМ!$A$34:$A$777,$A220,СВЦЭМ!$B$34:$B$777,M$190)+'СЕТ СН'!$F$12-'СЕТ СН'!$F$23</f>
        <v>-495.35036857</v>
      </c>
      <c r="N220" s="37">
        <f>SUMIFS(СВЦЭМ!$F$34:$F$777,СВЦЭМ!$A$34:$A$777,$A220,СВЦЭМ!$B$34:$B$777,N$190)+'СЕТ СН'!$F$12-'СЕТ СН'!$F$23</f>
        <v>-496.52644702999999</v>
      </c>
      <c r="O220" s="37">
        <f>SUMIFS(СВЦЭМ!$F$34:$F$777,СВЦЭМ!$A$34:$A$777,$A220,СВЦЭМ!$B$34:$B$777,O$190)+'СЕТ СН'!$F$12-'СЕТ СН'!$F$23</f>
        <v>-497.02801669999997</v>
      </c>
      <c r="P220" s="37">
        <f>SUMIFS(СВЦЭМ!$F$34:$F$777,СВЦЭМ!$A$34:$A$777,$A220,СВЦЭМ!$B$34:$B$777,P$190)+'СЕТ СН'!$F$12-'СЕТ СН'!$F$23</f>
        <v>-497.89323588000002</v>
      </c>
      <c r="Q220" s="37">
        <f>SUMIFS(СВЦЭМ!$F$34:$F$777,СВЦЭМ!$A$34:$A$777,$A220,СВЦЭМ!$B$34:$B$777,Q$190)+'СЕТ СН'!$F$12-'СЕТ СН'!$F$23</f>
        <v>-498.60111324000002</v>
      </c>
      <c r="R220" s="37">
        <f>SUMIFS(СВЦЭМ!$F$34:$F$777,СВЦЭМ!$A$34:$A$777,$A220,СВЦЭМ!$B$34:$B$777,R$190)+'СЕТ СН'!$F$12-'СЕТ СН'!$F$23</f>
        <v>-499.18117675000002</v>
      </c>
      <c r="S220" s="37">
        <f>SUMIFS(СВЦЭМ!$F$34:$F$777,СВЦЭМ!$A$34:$A$777,$A220,СВЦЭМ!$B$34:$B$777,S$190)+'СЕТ СН'!$F$12-'СЕТ СН'!$F$23</f>
        <v>-498.04486443000002</v>
      </c>
      <c r="T220" s="37">
        <f>SUMIFS(СВЦЭМ!$F$34:$F$777,СВЦЭМ!$A$34:$A$777,$A220,СВЦЭМ!$B$34:$B$777,T$190)+'СЕТ СН'!$F$12-'СЕТ СН'!$F$23</f>
        <v>-497.45311745999999</v>
      </c>
      <c r="U220" s="37">
        <f>SUMIFS(СВЦЭМ!$F$34:$F$777,СВЦЭМ!$A$34:$A$777,$A220,СВЦЭМ!$B$34:$B$777,U$190)+'СЕТ СН'!$F$12-'СЕТ СН'!$F$23</f>
        <v>-503.65749641000002</v>
      </c>
      <c r="V220" s="37">
        <f>SUMIFS(СВЦЭМ!$F$34:$F$777,СВЦЭМ!$A$34:$A$777,$A220,СВЦЭМ!$B$34:$B$777,V$190)+'СЕТ СН'!$F$12-'СЕТ СН'!$F$23</f>
        <v>-501.09476907999999</v>
      </c>
      <c r="W220" s="37">
        <f>SUMIFS(СВЦЭМ!$F$34:$F$777,СВЦЭМ!$A$34:$A$777,$A220,СВЦЭМ!$B$34:$B$777,W$190)+'СЕТ СН'!$F$12-'СЕТ СН'!$F$23</f>
        <v>-495.06677188000003</v>
      </c>
      <c r="X220" s="37">
        <f>SUMIFS(СВЦЭМ!$F$34:$F$777,СВЦЭМ!$A$34:$A$777,$A220,СВЦЭМ!$B$34:$B$777,X$190)+'СЕТ СН'!$F$12-'СЕТ СН'!$F$23</f>
        <v>-490.22108931000002</v>
      </c>
      <c r="Y220" s="37">
        <f>SUMIFS(СВЦЭМ!$F$34:$F$777,СВЦЭМ!$A$34:$A$777,$A220,СВЦЭМ!$B$34:$B$777,Y$190)+'СЕТ СН'!$F$12-'СЕТ СН'!$F$23</f>
        <v>-485.30100852999999</v>
      </c>
    </row>
    <row r="221" spans="1:25" ht="15.75" x14ac:dyDescent="0.2">
      <c r="A221" s="36">
        <f t="shared" si="5"/>
        <v>43039</v>
      </c>
      <c r="B221" s="37">
        <f>SUMIFS(СВЦЭМ!$F$34:$F$777,СВЦЭМ!$A$34:$A$777,$A221,СВЦЭМ!$B$34:$B$777,B$190)+'СЕТ СН'!$F$12-'СЕТ СН'!$F$23</f>
        <v>-472.04362327000001</v>
      </c>
      <c r="C221" s="37">
        <f>SUMIFS(СВЦЭМ!$F$34:$F$777,СВЦЭМ!$A$34:$A$777,$A221,СВЦЭМ!$B$34:$B$777,C$190)+'СЕТ СН'!$F$12-'СЕТ СН'!$F$23</f>
        <v>-473.90078010000002</v>
      </c>
      <c r="D221" s="37">
        <f>SUMIFS(СВЦЭМ!$F$34:$F$777,СВЦЭМ!$A$34:$A$777,$A221,СВЦЭМ!$B$34:$B$777,D$190)+'СЕТ СН'!$F$12-'СЕТ СН'!$F$23</f>
        <v>-469.17369279000002</v>
      </c>
      <c r="E221" s="37">
        <f>SUMIFS(СВЦЭМ!$F$34:$F$777,СВЦЭМ!$A$34:$A$777,$A221,СВЦЭМ!$B$34:$B$777,E$190)+'СЕТ СН'!$F$12-'СЕТ СН'!$F$23</f>
        <v>-467.06007040999998</v>
      </c>
      <c r="F221" s="37">
        <f>SUMIFS(СВЦЭМ!$F$34:$F$777,СВЦЭМ!$A$34:$A$777,$A221,СВЦЭМ!$B$34:$B$777,F$190)+'СЕТ СН'!$F$12-'СЕТ СН'!$F$23</f>
        <v>-466.91962691999998</v>
      </c>
      <c r="G221" s="37">
        <f>SUMIFS(СВЦЭМ!$F$34:$F$777,СВЦЭМ!$A$34:$A$777,$A221,СВЦЭМ!$B$34:$B$777,G$190)+'СЕТ СН'!$F$12-'СЕТ СН'!$F$23</f>
        <v>-470.18266697000001</v>
      </c>
      <c r="H221" s="37">
        <f>SUMIFS(СВЦЭМ!$F$34:$F$777,СВЦЭМ!$A$34:$A$777,$A221,СВЦЭМ!$B$34:$B$777,H$190)+'СЕТ СН'!$F$12-'СЕТ СН'!$F$23</f>
        <v>-475.16985024999997</v>
      </c>
      <c r="I221" s="37">
        <f>SUMIFS(СВЦЭМ!$F$34:$F$777,СВЦЭМ!$A$34:$A$777,$A221,СВЦЭМ!$B$34:$B$777,I$190)+'СЕТ СН'!$F$12-'СЕТ СН'!$F$23</f>
        <v>-473.09697117999997</v>
      </c>
      <c r="J221" s="37">
        <f>SUMIFS(СВЦЭМ!$F$34:$F$777,СВЦЭМ!$A$34:$A$777,$A221,СВЦЭМ!$B$34:$B$777,J$190)+'СЕТ СН'!$F$12-'СЕТ СН'!$F$23</f>
        <v>-478.67569001999999</v>
      </c>
      <c r="K221" s="37">
        <f>SUMIFS(СВЦЭМ!$F$34:$F$777,СВЦЭМ!$A$34:$A$777,$A221,СВЦЭМ!$B$34:$B$777,K$190)+'СЕТ СН'!$F$12-'СЕТ СН'!$F$23</f>
        <v>-487.72961604</v>
      </c>
      <c r="L221" s="37">
        <f>SUMIFS(СВЦЭМ!$F$34:$F$777,СВЦЭМ!$A$34:$A$777,$A221,СВЦЭМ!$B$34:$B$777,L$190)+'СЕТ СН'!$F$12-'СЕТ СН'!$F$23</f>
        <v>-492.61005697000002</v>
      </c>
      <c r="M221" s="37">
        <f>SUMIFS(СВЦЭМ!$F$34:$F$777,СВЦЭМ!$A$34:$A$777,$A221,СВЦЭМ!$B$34:$B$777,M$190)+'СЕТ СН'!$F$12-'СЕТ СН'!$F$23</f>
        <v>-492.58620148</v>
      </c>
      <c r="N221" s="37">
        <f>SUMIFS(СВЦЭМ!$F$34:$F$777,СВЦЭМ!$A$34:$A$777,$A221,СВЦЭМ!$B$34:$B$777,N$190)+'СЕТ СН'!$F$12-'СЕТ СН'!$F$23</f>
        <v>-493.56994070999997</v>
      </c>
      <c r="O221" s="37">
        <f>SUMIFS(СВЦЭМ!$F$34:$F$777,СВЦЭМ!$A$34:$A$777,$A221,СВЦЭМ!$B$34:$B$777,O$190)+'СЕТ СН'!$F$12-'СЕТ СН'!$F$23</f>
        <v>-493.27858379999998</v>
      </c>
      <c r="P221" s="37">
        <f>SUMIFS(СВЦЭМ!$F$34:$F$777,СВЦЭМ!$A$34:$A$777,$A221,СВЦЭМ!$B$34:$B$777,P$190)+'СЕТ СН'!$F$12-'СЕТ СН'!$F$23</f>
        <v>-493.98802648999998</v>
      </c>
      <c r="Q221" s="37">
        <f>SUMIFS(СВЦЭМ!$F$34:$F$777,СВЦЭМ!$A$34:$A$777,$A221,СВЦЭМ!$B$34:$B$777,Q$190)+'СЕТ СН'!$F$12-'СЕТ СН'!$F$23</f>
        <v>-494.07618166999998</v>
      </c>
      <c r="R221" s="37">
        <f>SUMIFS(СВЦЭМ!$F$34:$F$777,СВЦЭМ!$A$34:$A$777,$A221,СВЦЭМ!$B$34:$B$777,R$190)+'СЕТ СН'!$F$12-'СЕТ СН'!$F$23</f>
        <v>-495.00383399999998</v>
      </c>
      <c r="S221" s="37">
        <f>SUMIFS(СВЦЭМ!$F$34:$F$777,СВЦЭМ!$A$34:$A$777,$A221,СВЦЭМ!$B$34:$B$777,S$190)+'СЕТ СН'!$F$12-'СЕТ СН'!$F$23</f>
        <v>-494.10895390999997</v>
      </c>
      <c r="T221" s="37">
        <f>SUMIFS(СВЦЭМ!$F$34:$F$777,СВЦЭМ!$A$34:$A$777,$A221,СВЦЭМ!$B$34:$B$777,T$190)+'СЕТ СН'!$F$12-'СЕТ СН'!$F$23</f>
        <v>-498.37581061000003</v>
      </c>
      <c r="U221" s="37">
        <f>SUMIFS(СВЦЭМ!$F$34:$F$777,СВЦЭМ!$A$34:$A$777,$A221,СВЦЭМ!$B$34:$B$777,U$190)+'СЕТ СН'!$F$12-'СЕТ СН'!$F$23</f>
        <v>-503.10628542000001</v>
      </c>
      <c r="V221" s="37">
        <f>SUMIFS(СВЦЭМ!$F$34:$F$777,СВЦЭМ!$A$34:$A$777,$A221,СВЦЭМ!$B$34:$B$777,V$190)+'СЕТ СН'!$F$12-'СЕТ СН'!$F$23</f>
        <v>-499.32564689000003</v>
      </c>
      <c r="W221" s="37">
        <f>SUMIFS(СВЦЭМ!$F$34:$F$777,СВЦЭМ!$A$34:$A$777,$A221,СВЦЭМ!$B$34:$B$777,W$190)+'СЕТ СН'!$F$12-'СЕТ СН'!$F$23</f>
        <v>-493.59295294000003</v>
      </c>
      <c r="X221" s="37">
        <f>SUMIFS(СВЦЭМ!$F$34:$F$777,СВЦЭМ!$A$34:$A$777,$A221,СВЦЭМ!$B$34:$B$777,X$190)+'СЕТ СН'!$F$12-'СЕТ СН'!$F$23</f>
        <v>-487.22129957999999</v>
      </c>
      <c r="Y221" s="37">
        <f>SUMIFS(СВЦЭМ!$F$34:$F$777,СВЦЭМ!$A$34:$A$777,$A221,СВЦЭМ!$B$34:$B$777,Y$190)+'СЕТ СН'!$F$12-'СЕТ СН'!$F$23</f>
        <v>-480.04155158000003</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26"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27"/>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7" customFormat="1" ht="12.75" customHeight="1" x14ac:dyDescent="0.2">
      <c r="A225" s="128"/>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01.10.2017</v>
      </c>
      <c r="B226" s="37">
        <f>SUMIFS(СВЦЭМ!$G$34:$G$777,СВЦЭМ!$A$34:$A$777,$A226,СВЦЭМ!$B$34:$B$777,B$225)+'СЕТ СН'!$F$12-'СЕТ СН'!$F$23</f>
        <v>-337.13299540000003</v>
      </c>
      <c r="C226" s="37">
        <f>SUMIFS(СВЦЭМ!$G$34:$G$777,СВЦЭМ!$A$34:$A$777,$A226,СВЦЭМ!$B$34:$B$777,C$225)+'СЕТ СН'!$F$12-'СЕТ СН'!$F$23</f>
        <v>-307.52317159</v>
      </c>
      <c r="D226" s="37">
        <f>SUMIFS(СВЦЭМ!$G$34:$G$777,СВЦЭМ!$A$34:$A$777,$A226,СВЦЭМ!$B$34:$B$777,D$225)+'СЕТ СН'!$F$12-'СЕТ СН'!$F$23</f>
        <v>-303.33898356999998</v>
      </c>
      <c r="E226" s="37">
        <f>SUMIFS(СВЦЭМ!$G$34:$G$777,СВЦЭМ!$A$34:$A$777,$A226,СВЦЭМ!$B$34:$B$777,E$225)+'СЕТ СН'!$F$12-'СЕТ СН'!$F$23</f>
        <v>-306.63733836</v>
      </c>
      <c r="F226" s="37">
        <f>SUMIFS(СВЦЭМ!$G$34:$G$777,СВЦЭМ!$A$34:$A$777,$A226,СВЦЭМ!$B$34:$B$777,F$225)+'СЕТ СН'!$F$12-'СЕТ СН'!$F$23</f>
        <v>-304.38041227000002</v>
      </c>
      <c r="G226" s="37">
        <f>SUMIFS(СВЦЭМ!$G$34:$G$777,СВЦЭМ!$A$34:$A$777,$A226,СВЦЭМ!$B$34:$B$777,G$225)+'СЕТ СН'!$F$12-'СЕТ СН'!$F$23</f>
        <v>-304.29726091999999</v>
      </c>
      <c r="H226" s="37">
        <f>SUMIFS(СВЦЭМ!$G$34:$G$777,СВЦЭМ!$A$34:$A$777,$A226,СВЦЭМ!$B$34:$B$777,H$225)+'СЕТ СН'!$F$12-'СЕТ СН'!$F$23</f>
        <v>-325.43671727000003</v>
      </c>
      <c r="I226" s="37">
        <f>SUMIFS(СВЦЭМ!$G$34:$G$777,СВЦЭМ!$A$34:$A$777,$A226,СВЦЭМ!$B$34:$B$777,I$225)+'СЕТ СН'!$F$12-'СЕТ СН'!$F$23</f>
        <v>-347.58478230000003</v>
      </c>
      <c r="J226" s="37">
        <f>SUMIFS(СВЦЭМ!$G$34:$G$777,СВЦЭМ!$A$34:$A$777,$A226,СВЦЭМ!$B$34:$B$777,J$225)+'СЕТ СН'!$F$12-'СЕТ СН'!$F$23</f>
        <v>-374.36833992000004</v>
      </c>
      <c r="K226" s="37">
        <f>SUMIFS(СВЦЭМ!$G$34:$G$777,СВЦЭМ!$A$34:$A$777,$A226,СВЦЭМ!$B$34:$B$777,K$225)+'СЕТ СН'!$F$12-'СЕТ СН'!$F$23</f>
        <v>-398.14496969999999</v>
      </c>
      <c r="L226" s="37">
        <f>SUMIFS(СВЦЭМ!$G$34:$G$777,СВЦЭМ!$A$34:$A$777,$A226,СВЦЭМ!$B$34:$B$777,L$225)+'СЕТ СН'!$F$12-'СЕТ СН'!$F$23</f>
        <v>-406.86426107</v>
      </c>
      <c r="M226" s="37">
        <f>SUMIFS(СВЦЭМ!$G$34:$G$777,СВЦЭМ!$A$34:$A$777,$A226,СВЦЭМ!$B$34:$B$777,M$225)+'СЕТ СН'!$F$12-'СЕТ СН'!$F$23</f>
        <v>-415.71897495999997</v>
      </c>
      <c r="N226" s="37">
        <f>SUMIFS(СВЦЭМ!$G$34:$G$777,СВЦЭМ!$A$34:$A$777,$A226,СВЦЭМ!$B$34:$B$777,N$225)+'СЕТ СН'!$F$12-'СЕТ СН'!$F$23</f>
        <v>-413.29123113000003</v>
      </c>
      <c r="O226" s="37">
        <f>SUMIFS(СВЦЭМ!$G$34:$G$777,СВЦЭМ!$A$34:$A$777,$A226,СВЦЭМ!$B$34:$B$777,O$225)+'СЕТ СН'!$F$12-'СЕТ СН'!$F$23</f>
        <v>-413.55306813999999</v>
      </c>
      <c r="P226" s="37">
        <f>SUMIFS(СВЦЭМ!$G$34:$G$777,СВЦЭМ!$A$34:$A$777,$A226,СВЦЭМ!$B$34:$B$777,P$225)+'СЕТ СН'!$F$12-'СЕТ СН'!$F$23</f>
        <v>-414.60368564999999</v>
      </c>
      <c r="Q226" s="37">
        <f>SUMIFS(СВЦЭМ!$G$34:$G$777,СВЦЭМ!$A$34:$A$777,$A226,СВЦЭМ!$B$34:$B$777,Q$225)+'СЕТ СН'!$F$12-'СЕТ СН'!$F$23</f>
        <v>-415.67815101999997</v>
      </c>
      <c r="R226" s="37">
        <f>SUMIFS(СВЦЭМ!$G$34:$G$777,СВЦЭМ!$A$34:$A$777,$A226,СВЦЭМ!$B$34:$B$777,R$225)+'СЕТ СН'!$F$12-'СЕТ СН'!$F$23</f>
        <v>-416.06746641999996</v>
      </c>
      <c r="S226" s="37">
        <f>SUMIFS(СВЦЭМ!$G$34:$G$777,СВЦЭМ!$A$34:$A$777,$A226,СВЦЭМ!$B$34:$B$777,S$225)+'СЕТ СН'!$F$12-'СЕТ СН'!$F$23</f>
        <v>-416.01335083999999</v>
      </c>
      <c r="T226" s="37">
        <f>SUMIFS(СВЦЭМ!$G$34:$G$777,СВЦЭМ!$A$34:$A$777,$A226,СВЦЭМ!$B$34:$B$777,T$225)+'СЕТ СН'!$F$12-'СЕТ СН'!$F$23</f>
        <v>-416.72698365999997</v>
      </c>
      <c r="U226" s="37">
        <f>SUMIFS(СВЦЭМ!$G$34:$G$777,СВЦЭМ!$A$34:$A$777,$A226,СВЦЭМ!$B$34:$B$777,U$225)+'СЕТ СН'!$F$12-'СЕТ СН'!$F$23</f>
        <v>-417.60842523999997</v>
      </c>
      <c r="V226" s="37">
        <f>SUMIFS(СВЦЭМ!$G$34:$G$777,СВЦЭМ!$A$34:$A$777,$A226,СВЦЭМ!$B$34:$B$777,V$225)+'СЕТ СН'!$F$12-'СЕТ СН'!$F$23</f>
        <v>-415.61960160000001</v>
      </c>
      <c r="W226" s="37">
        <f>SUMIFS(СВЦЭМ!$G$34:$G$777,СВЦЭМ!$A$34:$A$777,$A226,СВЦЭМ!$B$34:$B$777,W$225)+'СЕТ СН'!$F$12-'СЕТ СН'!$F$23</f>
        <v>-392.37142896</v>
      </c>
      <c r="X226" s="37">
        <f>SUMIFS(СВЦЭМ!$G$34:$G$777,СВЦЭМ!$A$34:$A$777,$A226,СВЦЭМ!$B$34:$B$777,X$225)+'СЕТ СН'!$F$12-'СЕТ СН'!$F$23</f>
        <v>-373.29254775999999</v>
      </c>
      <c r="Y226" s="37">
        <f>SUMIFS(СВЦЭМ!$G$34:$G$777,СВЦЭМ!$A$34:$A$777,$A226,СВЦЭМ!$B$34:$B$777,Y$225)+'СЕТ СН'!$F$12-'СЕТ СН'!$F$23</f>
        <v>-355.22214195999999</v>
      </c>
      <c r="AA226" s="46"/>
    </row>
    <row r="227" spans="1:27" ht="15.75" x14ac:dyDescent="0.2">
      <c r="A227" s="36">
        <f>A226+1</f>
        <v>43010</v>
      </c>
      <c r="B227" s="37">
        <f>SUMIFS(СВЦЭМ!$G$34:$G$777,СВЦЭМ!$A$34:$A$777,$A227,СВЦЭМ!$B$34:$B$777,B$225)+'СЕТ СН'!$F$12-'СЕТ СН'!$F$23</f>
        <v>-317.36403216000002</v>
      </c>
      <c r="C227" s="37">
        <f>SUMIFS(СВЦЭМ!$G$34:$G$777,СВЦЭМ!$A$34:$A$777,$A227,СВЦЭМ!$B$34:$B$777,C$225)+'СЕТ СН'!$F$12-'СЕТ СН'!$F$23</f>
        <v>-302.82224286000002</v>
      </c>
      <c r="D227" s="37">
        <f>SUMIFS(СВЦЭМ!$G$34:$G$777,СВЦЭМ!$A$34:$A$777,$A227,СВЦЭМ!$B$34:$B$777,D$225)+'СЕТ СН'!$F$12-'СЕТ СН'!$F$23</f>
        <v>-300.42710469000002</v>
      </c>
      <c r="E227" s="37">
        <f>SUMIFS(СВЦЭМ!$G$34:$G$777,СВЦЭМ!$A$34:$A$777,$A227,СВЦЭМ!$B$34:$B$777,E$225)+'СЕТ СН'!$F$12-'СЕТ СН'!$F$23</f>
        <v>-297.94158401999999</v>
      </c>
      <c r="F227" s="37">
        <f>SUMIFS(СВЦЭМ!$G$34:$G$777,СВЦЭМ!$A$34:$A$777,$A227,СВЦЭМ!$B$34:$B$777,F$225)+'СЕТ СН'!$F$12-'СЕТ СН'!$F$23</f>
        <v>-294.57590137</v>
      </c>
      <c r="G227" s="37">
        <f>SUMIFS(СВЦЭМ!$G$34:$G$777,СВЦЭМ!$A$34:$A$777,$A227,СВЦЭМ!$B$34:$B$777,G$225)+'СЕТ СН'!$F$12-'СЕТ СН'!$F$23</f>
        <v>-297.69553920999999</v>
      </c>
      <c r="H227" s="37">
        <f>SUMIFS(СВЦЭМ!$G$34:$G$777,СВЦЭМ!$A$34:$A$777,$A227,СВЦЭМ!$B$34:$B$777,H$225)+'СЕТ СН'!$F$12-'СЕТ СН'!$F$23</f>
        <v>-316.25702632999997</v>
      </c>
      <c r="I227" s="37">
        <f>SUMIFS(СВЦЭМ!$G$34:$G$777,СВЦЭМ!$A$34:$A$777,$A227,СВЦЭМ!$B$34:$B$777,I$225)+'СЕТ СН'!$F$12-'СЕТ СН'!$F$23</f>
        <v>-336.44307789000004</v>
      </c>
      <c r="J227" s="37">
        <f>SUMIFS(СВЦЭМ!$G$34:$G$777,СВЦЭМ!$A$34:$A$777,$A227,СВЦЭМ!$B$34:$B$777,J$225)+'СЕТ СН'!$F$12-'СЕТ СН'!$F$23</f>
        <v>-360.72306079999998</v>
      </c>
      <c r="K227" s="37">
        <f>SUMIFS(СВЦЭМ!$G$34:$G$777,СВЦЭМ!$A$34:$A$777,$A227,СВЦЭМ!$B$34:$B$777,K$225)+'СЕТ СН'!$F$12-'СЕТ СН'!$F$23</f>
        <v>-391.53536751000001</v>
      </c>
      <c r="L227" s="37">
        <f>SUMIFS(СВЦЭМ!$G$34:$G$777,СВЦЭМ!$A$34:$A$777,$A227,СВЦЭМ!$B$34:$B$777,L$225)+'СЕТ СН'!$F$12-'СЕТ СН'!$F$23</f>
        <v>-411.02804507999997</v>
      </c>
      <c r="M227" s="37">
        <f>SUMIFS(СВЦЭМ!$G$34:$G$777,СВЦЭМ!$A$34:$A$777,$A227,СВЦЭМ!$B$34:$B$777,M$225)+'СЕТ СН'!$F$12-'СЕТ СН'!$F$23</f>
        <v>-419.10009767999998</v>
      </c>
      <c r="N227" s="37">
        <f>SUMIFS(СВЦЭМ!$G$34:$G$777,СВЦЭМ!$A$34:$A$777,$A227,СВЦЭМ!$B$34:$B$777,N$225)+'СЕТ СН'!$F$12-'СЕТ СН'!$F$23</f>
        <v>-417.07683144999999</v>
      </c>
      <c r="O227" s="37">
        <f>SUMIFS(СВЦЭМ!$G$34:$G$777,СВЦЭМ!$A$34:$A$777,$A227,СВЦЭМ!$B$34:$B$777,O$225)+'СЕТ СН'!$F$12-'СЕТ СН'!$F$23</f>
        <v>-417.93267685000001</v>
      </c>
      <c r="P227" s="37">
        <f>SUMIFS(СВЦЭМ!$G$34:$G$777,СВЦЭМ!$A$34:$A$777,$A227,СВЦЭМ!$B$34:$B$777,P$225)+'СЕТ СН'!$F$12-'СЕТ СН'!$F$23</f>
        <v>-414.88952670000003</v>
      </c>
      <c r="Q227" s="37">
        <f>SUMIFS(СВЦЭМ!$G$34:$G$777,СВЦЭМ!$A$34:$A$777,$A227,СВЦЭМ!$B$34:$B$777,Q$225)+'СЕТ СН'!$F$12-'СЕТ СН'!$F$23</f>
        <v>-412.78038328000002</v>
      </c>
      <c r="R227" s="37">
        <f>SUMIFS(СВЦЭМ!$G$34:$G$777,СВЦЭМ!$A$34:$A$777,$A227,СВЦЭМ!$B$34:$B$777,R$225)+'СЕТ СН'!$F$12-'СЕТ СН'!$F$23</f>
        <v>-411.52789541999999</v>
      </c>
      <c r="S227" s="37">
        <f>SUMIFS(СВЦЭМ!$G$34:$G$777,СВЦЭМ!$A$34:$A$777,$A227,СВЦЭМ!$B$34:$B$777,S$225)+'СЕТ СН'!$F$12-'СЕТ СН'!$F$23</f>
        <v>-415.29589612000001</v>
      </c>
      <c r="T227" s="37">
        <f>SUMIFS(СВЦЭМ!$G$34:$G$777,СВЦЭМ!$A$34:$A$777,$A227,СВЦЭМ!$B$34:$B$777,T$225)+'СЕТ СН'!$F$12-'СЕТ СН'!$F$23</f>
        <v>-419.77684667</v>
      </c>
      <c r="U227" s="37">
        <f>SUMIFS(СВЦЭМ!$G$34:$G$777,СВЦЭМ!$A$34:$A$777,$A227,СВЦЭМ!$B$34:$B$777,U$225)+'СЕТ СН'!$F$12-'СЕТ СН'!$F$23</f>
        <v>-412.63084000000003</v>
      </c>
      <c r="V227" s="37">
        <f>SUMIFS(СВЦЭМ!$G$34:$G$777,СВЦЭМ!$A$34:$A$777,$A227,СВЦЭМ!$B$34:$B$777,V$225)+'СЕТ СН'!$F$12-'СЕТ СН'!$F$23</f>
        <v>-412.82226980999997</v>
      </c>
      <c r="W227" s="37">
        <f>SUMIFS(СВЦЭМ!$G$34:$G$777,СВЦЭМ!$A$34:$A$777,$A227,СВЦЭМ!$B$34:$B$777,W$225)+'СЕТ СН'!$F$12-'СЕТ СН'!$F$23</f>
        <v>-396.02535954999996</v>
      </c>
      <c r="X227" s="37">
        <f>SUMIFS(СВЦЭМ!$G$34:$G$777,СВЦЭМ!$A$34:$A$777,$A227,СВЦЭМ!$B$34:$B$777,X$225)+'СЕТ СН'!$F$12-'СЕТ СН'!$F$23</f>
        <v>-378.05272754999999</v>
      </c>
      <c r="Y227" s="37">
        <f>SUMIFS(СВЦЭМ!$G$34:$G$777,СВЦЭМ!$A$34:$A$777,$A227,СВЦЭМ!$B$34:$B$777,Y$225)+'СЕТ СН'!$F$12-'СЕТ СН'!$F$23</f>
        <v>-358.89889321999999</v>
      </c>
    </row>
    <row r="228" spans="1:27" ht="15.75" x14ac:dyDescent="0.2">
      <c r="A228" s="36">
        <f t="shared" ref="A228:A256" si="6">A227+1</f>
        <v>43011</v>
      </c>
      <c r="B228" s="37">
        <f>SUMIFS(СВЦЭМ!$G$34:$G$777,СВЦЭМ!$A$34:$A$777,$A228,СВЦЭМ!$B$34:$B$777,B$225)+'СЕТ СН'!$F$12-'СЕТ СН'!$F$23</f>
        <v>-352.14863319</v>
      </c>
      <c r="C228" s="37">
        <f>SUMIFS(СВЦЭМ!$G$34:$G$777,СВЦЭМ!$A$34:$A$777,$A228,СВЦЭМ!$B$34:$B$777,C$225)+'СЕТ СН'!$F$12-'СЕТ СН'!$F$23</f>
        <v>-337.33650475000002</v>
      </c>
      <c r="D228" s="37">
        <f>SUMIFS(СВЦЭМ!$G$34:$G$777,СВЦЭМ!$A$34:$A$777,$A228,СВЦЭМ!$B$34:$B$777,D$225)+'СЕТ СН'!$F$12-'СЕТ СН'!$F$23</f>
        <v>-330.26170510999998</v>
      </c>
      <c r="E228" s="37">
        <f>SUMIFS(СВЦЭМ!$G$34:$G$777,СВЦЭМ!$A$34:$A$777,$A228,СВЦЭМ!$B$34:$B$777,E$225)+'СЕТ СН'!$F$12-'СЕТ СН'!$F$23</f>
        <v>-329.22439780000002</v>
      </c>
      <c r="F228" s="37">
        <f>SUMIFS(СВЦЭМ!$G$34:$G$777,СВЦЭМ!$A$34:$A$777,$A228,СВЦЭМ!$B$34:$B$777,F$225)+'СЕТ СН'!$F$12-'СЕТ СН'!$F$23</f>
        <v>-329.67114036999999</v>
      </c>
      <c r="G228" s="37">
        <f>SUMIFS(СВЦЭМ!$G$34:$G$777,СВЦЭМ!$A$34:$A$777,$A228,СВЦЭМ!$B$34:$B$777,G$225)+'СЕТ СН'!$F$12-'СЕТ СН'!$F$23</f>
        <v>-332.73742917999999</v>
      </c>
      <c r="H228" s="37">
        <f>SUMIFS(СВЦЭМ!$G$34:$G$777,СВЦЭМ!$A$34:$A$777,$A228,СВЦЭМ!$B$34:$B$777,H$225)+'СЕТ СН'!$F$12-'СЕТ СН'!$F$23</f>
        <v>-348.73705998000003</v>
      </c>
      <c r="I228" s="37">
        <f>SUMIFS(СВЦЭМ!$G$34:$G$777,СВЦЭМ!$A$34:$A$777,$A228,СВЦЭМ!$B$34:$B$777,I$225)+'СЕТ СН'!$F$12-'СЕТ СН'!$F$23</f>
        <v>-360.53511037999999</v>
      </c>
      <c r="J228" s="37">
        <f>SUMIFS(СВЦЭМ!$G$34:$G$777,СВЦЭМ!$A$34:$A$777,$A228,СВЦЭМ!$B$34:$B$777,J$225)+'СЕТ СН'!$F$12-'СЕТ СН'!$F$23</f>
        <v>-371.16826828000001</v>
      </c>
      <c r="K228" s="37">
        <f>SUMIFS(СВЦЭМ!$G$34:$G$777,СВЦЭМ!$A$34:$A$777,$A228,СВЦЭМ!$B$34:$B$777,K$225)+'СЕТ СН'!$F$12-'СЕТ СН'!$F$23</f>
        <v>-390.68938787000002</v>
      </c>
      <c r="L228" s="37">
        <f>SUMIFS(СВЦЭМ!$G$34:$G$777,СВЦЭМ!$A$34:$A$777,$A228,СВЦЭМ!$B$34:$B$777,L$225)+'СЕТ СН'!$F$12-'СЕТ СН'!$F$23</f>
        <v>-407.89207216</v>
      </c>
      <c r="M228" s="37">
        <f>SUMIFS(СВЦЭМ!$G$34:$G$777,СВЦЭМ!$A$34:$A$777,$A228,СВЦЭМ!$B$34:$B$777,M$225)+'СЕТ СН'!$F$12-'СЕТ СН'!$F$23</f>
        <v>-416.23099984999999</v>
      </c>
      <c r="N228" s="37">
        <f>SUMIFS(СВЦЭМ!$G$34:$G$777,СВЦЭМ!$A$34:$A$777,$A228,СВЦЭМ!$B$34:$B$777,N$225)+'СЕТ СН'!$F$12-'СЕТ СН'!$F$23</f>
        <v>-418.39552113000002</v>
      </c>
      <c r="O228" s="37">
        <f>SUMIFS(СВЦЭМ!$G$34:$G$777,СВЦЭМ!$A$34:$A$777,$A228,СВЦЭМ!$B$34:$B$777,O$225)+'СЕТ СН'!$F$12-'СЕТ СН'!$F$23</f>
        <v>-417.11216089999999</v>
      </c>
      <c r="P228" s="37">
        <f>SUMIFS(СВЦЭМ!$G$34:$G$777,СВЦЭМ!$A$34:$A$777,$A228,СВЦЭМ!$B$34:$B$777,P$225)+'СЕТ СН'!$F$12-'СЕТ СН'!$F$23</f>
        <v>-417.17019612000001</v>
      </c>
      <c r="Q228" s="37">
        <f>SUMIFS(СВЦЭМ!$G$34:$G$777,СВЦЭМ!$A$34:$A$777,$A228,СВЦЭМ!$B$34:$B$777,Q$225)+'СЕТ СН'!$F$12-'СЕТ СН'!$F$23</f>
        <v>-417.35689621</v>
      </c>
      <c r="R228" s="37">
        <f>SUMIFS(СВЦЭМ!$G$34:$G$777,СВЦЭМ!$A$34:$A$777,$A228,СВЦЭМ!$B$34:$B$777,R$225)+'СЕТ СН'!$F$12-'СЕТ СН'!$F$23</f>
        <v>-417.32766672000002</v>
      </c>
      <c r="S228" s="37">
        <f>SUMIFS(СВЦЭМ!$G$34:$G$777,СВЦЭМ!$A$34:$A$777,$A228,СВЦЭМ!$B$34:$B$777,S$225)+'СЕТ СН'!$F$12-'СЕТ СН'!$F$23</f>
        <v>-417.69268467000001</v>
      </c>
      <c r="T228" s="37">
        <f>SUMIFS(СВЦЭМ!$G$34:$G$777,СВЦЭМ!$A$34:$A$777,$A228,СВЦЭМ!$B$34:$B$777,T$225)+'СЕТ СН'!$F$12-'СЕТ СН'!$F$23</f>
        <v>-417.29582202</v>
      </c>
      <c r="U228" s="37">
        <f>SUMIFS(СВЦЭМ!$G$34:$G$777,СВЦЭМ!$A$34:$A$777,$A228,СВЦЭМ!$B$34:$B$777,U$225)+'СЕТ СН'!$F$12-'СЕТ СН'!$F$23</f>
        <v>-409.91100258</v>
      </c>
      <c r="V228" s="37">
        <f>SUMIFS(СВЦЭМ!$G$34:$G$777,СВЦЭМ!$A$34:$A$777,$A228,СВЦЭМ!$B$34:$B$777,V$225)+'СЕТ СН'!$F$12-'СЕТ СН'!$F$23</f>
        <v>-411.12499847000004</v>
      </c>
      <c r="W228" s="37">
        <f>SUMIFS(СВЦЭМ!$G$34:$G$777,СВЦЭМ!$A$34:$A$777,$A228,СВЦЭМ!$B$34:$B$777,W$225)+'СЕТ СН'!$F$12-'СЕТ СН'!$F$23</f>
        <v>-395.64064293000001</v>
      </c>
      <c r="X228" s="37">
        <f>SUMIFS(СВЦЭМ!$G$34:$G$777,СВЦЭМ!$A$34:$A$777,$A228,СВЦЭМ!$B$34:$B$777,X$225)+'СЕТ СН'!$F$12-'СЕТ СН'!$F$23</f>
        <v>-381.43380052999998</v>
      </c>
      <c r="Y228" s="37">
        <f>SUMIFS(СВЦЭМ!$G$34:$G$777,СВЦЭМ!$A$34:$A$777,$A228,СВЦЭМ!$B$34:$B$777,Y$225)+'СЕТ СН'!$F$12-'СЕТ СН'!$F$23</f>
        <v>-366.29545952000001</v>
      </c>
    </row>
    <row r="229" spans="1:27" ht="15.75" x14ac:dyDescent="0.2">
      <c r="A229" s="36">
        <f t="shared" si="6"/>
        <v>43012</v>
      </c>
      <c r="B229" s="37">
        <f>SUMIFS(СВЦЭМ!$G$34:$G$777,СВЦЭМ!$A$34:$A$777,$A229,СВЦЭМ!$B$34:$B$777,B$225)+'СЕТ СН'!$F$12-'СЕТ СН'!$F$23</f>
        <v>-353.63292572</v>
      </c>
      <c r="C229" s="37">
        <f>SUMIFS(СВЦЭМ!$G$34:$G$777,СВЦЭМ!$A$34:$A$777,$A229,СВЦЭМ!$B$34:$B$777,C$225)+'СЕТ СН'!$F$12-'СЕТ СН'!$F$23</f>
        <v>-346.68134192000002</v>
      </c>
      <c r="D229" s="37">
        <f>SUMIFS(СВЦЭМ!$G$34:$G$777,СВЦЭМ!$A$34:$A$777,$A229,СВЦЭМ!$B$34:$B$777,D$225)+'СЕТ СН'!$F$12-'СЕТ СН'!$F$23</f>
        <v>-351.37464421000004</v>
      </c>
      <c r="E229" s="37">
        <f>SUMIFS(СВЦЭМ!$G$34:$G$777,СВЦЭМ!$A$34:$A$777,$A229,СВЦЭМ!$B$34:$B$777,E$225)+'СЕТ СН'!$F$12-'СЕТ СН'!$F$23</f>
        <v>-353.07598014999996</v>
      </c>
      <c r="F229" s="37">
        <f>SUMIFS(СВЦЭМ!$G$34:$G$777,СВЦЭМ!$A$34:$A$777,$A229,СВЦЭМ!$B$34:$B$777,F$225)+'СЕТ СН'!$F$12-'СЕТ СН'!$F$23</f>
        <v>-353.58398983000001</v>
      </c>
      <c r="G229" s="37">
        <f>SUMIFS(СВЦЭМ!$G$34:$G$777,СВЦЭМ!$A$34:$A$777,$A229,СВЦЭМ!$B$34:$B$777,G$225)+'СЕТ СН'!$F$12-'СЕТ СН'!$F$23</f>
        <v>-349.92901667000001</v>
      </c>
      <c r="H229" s="37">
        <f>SUMIFS(СВЦЭМ!$G$34:$G$777,СВЦЭМ!$A$34:$A$777,$A229,СВЦЭМ!$B$34:$B$777,H$225)+'СЕТ СН'!$F$12-'СЕТ СН'!$F$23</f>
        <v>-340.72082064</v>
      </c>
      <c r="I229" s="37">
        <f>SUMIFS(СВЦЭМ!$G$34:$G$777,СВЦЭМ!$A$34:$A$777,$A229,СВЦЭМ!$B$34:$B$777,I$225)+'СЕТ СН'!$F$12-'СЕТ СН'!$F$23</f>
        <v>-347.17453451</v>
      </c>
      <c r="J229" s="37">
        <f>SUMIFS(СВЦЭМ!$G$34:$G$777,СВЦЭМ!$A$34:$A$777,$A229,СВЦЭМ!$B$34:$B$777,J$225)+'СЕТ СН'!$F$12-'СЕТ СН'!$F$23</f>
        <v>-360.41069596</v>
      </c>
      <c r="K229" s="37">
        <f>SUMIFS(СВЦЭМ!$G$34:$G$777,СВЦЭМ!$A$34:$A$777,$A229,СВЦЭМ!$B$34:$B$777,K$225)+'СЕТ СН'!$F$12-'СЕТ СН'!$F$23</f>
        <v>-387.28629133999999</v>
      </c>
      <c r="L229" s="37">
        <f>SUMIFS(СВЦЭМ!$G$34:$G$777,СВЦЭМ!$A$34:$A$777,$A229,СВЦЭМ!$B$34:$B$777,L$225)+'СЕТ СН'!$F$12-'СЕТ СН'!$F$23</f>
        <v>-412.74184735</v>
      </c>
      <c r="M229" s="37">
        <f>SUMIFS(СВЦЭМ!$G$34:$G$777,СВЦЭМ!$A$34:$A$777,$A229,СВЦЭМ!$B$34:$B$777,M$225)+'СЕТ СН'!$F$12-'СЕТ СН'!$F$23</f>
        <v>-418.95481913000003</v>
      </c>
      <c r="N229" s="37">
        <f>SUMIFS(СВЦЭМ!$G$34:$G$777,СВЦЭМ!$A$34:$A$777,$A229,СВЦЭМ!$B$34:$B$777,N$225)+'СЕТ СН'!$F$12-'СЕТ СН'!$F$23</f>
        <v>-420.68879312000001</v>
      </c>
      <c r="O229" s="37">
        <f>SUMIFS(СВЦЭМ!$G$34:$G$777,СВЦЭМ!$A$34:$A$777,$A229,СВЦЭМ!$B$34:$B$777,O$225)+'СЕТ СН'!$F$12-'СЕТ СН'!$F$23</f>
        <v>-419.87109729999997</v>
      </c>
      <c r="P229" s="37">
        <f>SUMIFS(СВЦЭМ!$G$34:$G$777,СВЦЭМ!$A$34:$A$777,$A229,СВЦЭМ!$B$34:$B$777,P$225)+'СЕТ СН'!$F$12-'СЕТ СН'!$F$23</f>
        <v>-420.4307781</v>
      </c>
      <c r="Q229" s="37">
        <f>SUMIFS(СВЦЭМ!$G$34:$G$777,СВЦЭМ!$A$34:$A$777,$A229,СВЦЭМ!$B$34:$B$777,Q$225)+'СЕТ СН'!$F$12-'СЕТ СН'!$F$23</f>
        <v>-420.26385472999999</v>
      </c>
      <c r="R229" s="37">
        <f>SUMIFS(СВЦЭМ!$G$34:$G$777,СВЦЭМ!$A$34:$A$777,$A229,СВЦЭМ!$B$34:$B$777,R$225)+'СЕТ СН'!$F$12-'СЕТ СН'!$F$23</f>
        <v>-417.5859815</v>
      </c>
      <c r="S229" s="37">
        <f>SUMIFS(СВЦЭМ!$G$34:$G$777,СВЦЭМ!$A$34:$A$777,$A229,СВЦЭМ!$B$34:$B$777,S$225)+'СЕТ СН'!$F$12-'СЕТ СН'!$F$23</f>
        <v>-415.08099286000004</v>
      </c>
      <c r="T229" s="37">
        <f>SUMIFS(СВЦЭМ!$G$34:$G$777,СВЦЭМ!$A$34:$A$777,$A229,СВЦЭМ!$B$34:$B$777,T$225)+'СЕТ СН'!$F$12-'СЕТ СН'!$F$23</f>
        <v>-413.42863857999998</v>
      </c>
      <c r="U229" s="37">
        <f>SUMIFS(СВЦЭМ!$G$34:$G$777,СВЦЭМ!$A$34:$A$777,$A229,СВЦЭМ!$B$34:$B$777,U$225)+'СЕТ СН'!$F$12-'СЕТ СН'!$F$23</f>
        <v>-407.11065980000001</v>
      </c>
      <c r="V229" s="37">
        <f>SUMIFS(СВЦЭМ!$G$34:$G$777,СВЦЭМ!$A$34:$A$777,$A229,СВЦЭМ!$B$34:$B$777,V$225)+'СЕТ СН'!$F$12-'СЕТ СН'!$F$23</f>
        <v>-400.88488971999999</v>
      </c>
      <c r="W229" s="37">
        <f>SUMIFS(СВЦЭМ!$G$34:$G$777,СВЦЭМ!$A$34:$A$777,$A229,СВЦЭМ!$B$34:$B$777,W$225)+'СЕТ СН'!$F$12-'СЕТ СН'!$F$23</f>
        <v>-396.18683569000001</v>
      </c>
      <c r="X229" s="37">
        <f>SUMIFS(СВЦЭМ!$G$34:$G$777,СВЦЭМ!$A$34:$A$777,$A229,СВЦЭМ!$B$34:$B$777,X$225)+'СЕТ СН'!$F$12-'СЕТ СН'!$F$23</f>
        <v>-375.90461037</v>
      </c>
      <c r="Y229" s="37">
        <f>SUMIFS(СВЦЭМ!$G$34:$G$777,СВЦЭМ!$A$34:$A$777,$A229,СВЦЭМ!$B$34:$B$777,Y$225)+'СЕТ СН'!$F$12-'СЕТ СН'!$F$23</f>
        <v>-344.36506765000001</v>
      </c>
    </row>
    <row r="230" spans="1:27" ht="15.75" x14ac:dyDescent="0.2">
      <c r="A230" s="36">
        <f t="shared" si="6"/>
        <v>43013</v>
      </c>
      <c r="B230" s="37">
        <f>SUMIFS(СВЦЭМ!$G$34:$G$777,СВЦЭМ!$A$34:$A$777,$A230,СВЦЭМ!$B$34:$B$777,B$225)+'СЕТ СН'!$F$12-'СЕТ СН'!$F$23</f>
        <v>-346.71846854</v>
      </c>
      <c r="C230" s="37">
        <f>SUMIFS(СВЦЭМ!$G$34:$G$777,СВЦЭМ!$A$34:$A$777,$A230,СВЦЭМ!$B$34:$B$777,C$225)+'СЕТ СН'!$F$12-'СЕТ СН'!$F$23</f>
        <v>-340.78820854000003</v>
      </c>
      <c r="D230" s="37">
        <f>SUMIFS(СВЦЭМ!$G$34:$G$777,СВЦЭМ!$A$34:$A$777,$A230,СВЦЭМ!$B$34:$B$777,D$225)+'СЕТ СН'!$F$12-'СЕТ СН'!$F$23</f>
        <v>-345.58398352</v>
      </c>
      <c r="E230" s="37">
        <f>SUMIFS(СВЦЭМ!$G$34:$G$777,СВЦЭМ!$A$34:$A$777,$A230,СВЦЭМ!$B$34:$B$777,E$225)+'СЕТ СН'!$F$12-'СЕТ СН'!$F$23</f>
        <v>-347.23899453000001</v>
      </c>
      <c r="F230" s="37">
        <f>SUMIFS(СВЦЭМ!$G$34:$G$777,СВЦЭМ!$A$34:$A$777,$A230,СВЦЭМ!$B$34:$B$777,F$225)+'СЕТ СН'!$F$12-'СЕТ СН'!$F$23</f>
        <v>-347.76439068000002</v>
      </c>
      <c r="G230" s="37">
        <f>SUMIFS(СВЦЭМ!$G$34:$G$777,СВЦЭМ!$A$34:$A$777,$A230,СВЦЭМ!$B$34:$B$777,G$225)+'СЕТ СН'!$F$12-'СЕТ СН'!$F$23</f>
        <v>-339.50097885000002</v>
      </c>
      <c r="H230" s="37">
        <f>SUMIFS(СВЦЭМ!$G$34:$G$777,СВЦЭМ!$A$34:$A$777,$A230,СВЦЭМ!$B$34:$B$777,H$225)+'СЕТ СН'!$F$12-'СЕТ СН'!$F$23</f>
        <v>-341.87669470000003</v>
      </c>
      <c r="I230" s="37">
        <f>SUMIFS(СВЦЭМ!$G$34:$G$777,СВЦЭМ!$A$34:$A$777,$A230,СВЦЭМ!$B$34:$B$777,I$225)+'СЕТ СН'!$F$12-'СЕТ СН'!$F$23</f>
        <v>-354.63028792</v>
      </c>
      <c r="J230" s="37">
        <f>SUMIFS(СВЦЭМ!$G$34:$G$777,СВЦЭМ!$A$34:$A$777,$A230,СВЦЭМ!$B$34:$B$777,J$225)+'СЕТ СН'!$F$12-'СЕТ СН'!$F$23</f>
        <v>-372.12026073000004</v>
      </c>
      <c r="K230" s="37">
        <f>SUMIFS(СВЦЭМ!$G$34:$G$777,СВЦЭМ!$A$34:$A$777,$A230,СВЦЭМ!$B$34:$B$777,K$225)+'СЕТ СН'!$F$12-'СЕТ СН'!$F$23</f>
        <v>-376.56865632</v>
      </c>
      <c r="L230" s="37">
        <f>SUMIFS(СВЦЭМ!$G$34:$G$777,СВЦЭМ!$A$34:$A$777,$A230,СВЦЭМ!$B$34:$B$777,L$225)+'СЕТ СН'!$F$12-'СЕТ СН'!$F$23</f>
        <v>-390.44624233000002</v>
      </c>
      <c r="M230" s="37">
        <f>SUMIFS(СВЦЭМ!$G$34:$G$777,СВЦЭМ!$A$34:$A$777,$A230,СВЦЭМ!$B$34:$B$777,M$225)+'СЕТ СН'!$F$12-'СЕТ СН'!$F$23</f>
        <v>-399.00352984</v>
      </c>
      <c r="N230" s="37">
        <f>SUMIFS(СВЦЭМ!$G$34:$G$777,СВЦЭМ!$A$34:$A$777,$A230,СВЦЭМ!$B$34:$B$777,N$225)+'СЕТ СН'!$F$12-'СЕТ СН'!$F$23</f>
        <v>-401.5567868</v>
      </c>
      <c r="O230" s="37">
        <f>SUMIFS(СВЦЭМ!$G$34:$G$777,СВЦЭМ!$A$34:$A$777,$A230,СВЦЭМ!$B$34:$B$777,O$225)+'СЕТ СН'!$F$12-'СЕТ СН'!$F$23</f>
        <v>-400.76438863999999</v>
      </c>
      <c r="P230" s="37">
        <f>SUMIFS(СВЦЭМ!$G$34:$G$777,СВЦЭМ!$A$34:$A$777,$A230,СВЦЭМ!$B$34:$B$777,P$225)+'СЕТ СН'!$F$12-'СЕТ СН'!$F$23</f>
        <v>-400.21684642000002</v>
      </c>
      <c r="Q230" s="37">
        <f>SUMIFS(СВЦЭМ!$G$34:$G$777,СВЦЭМ!$A$34:$A$777,$A230,СВЦЭМ!$B$34:$B$777,Q$225)+'СЕТ СН'!$F$12-'СЕТ СН'!$F$23</f>
        <v>-400.55316976</v>
      </c>
      <c r="R230" s="37">
        <f>SUMIFS(СВЦЭМ!$G$34:$G$777,СВЦЭМ!$A$34:$A$777,$A230,СВЦЭМ!$B$34:$B$777,R$225)+'СЕТ СН'!$F$12-'СЕТ СН'!$F$23</f>
        <v>-405.35459849</v>
      </c>
      <c r="S230" s="37">
        <f>SUMIFS(СВЦЭМ!$G$34:$G$777,СВЦЭМ!$A$34:$A$777,$A230,СВЦЭМ!$B$34:$B$777,S$225)+'СЕТ СН'!$F$12-'СЕТ СН'!$F$23</f>
        <v>-415.79553788999999</v>
      </c>
      <c r="T230" s="37">
        <f>SUMIFS(СВЦЭМ!$G$34:$G$777,СВЦЭМ!$A$34:$A$777,$A230,СВЦЭМ!$B$34:$B$777,T$225)+'СЕТ СН'!$F$12-'СЕТ СН'!$F$23</f>
        <v>-418.95329992999996</v>
      </c>
      <c r="U230" s="37">
        <f>SUMIFS(СВЦЭМ!$G$34:$G$777,СВЦЭМ!$A$34:$A$777,$A230,СВЦЭМ!$B$34:$B$777,U$225)+'СЕТ СН'!$F$12-'СЕТ СН'!$F$23</f>
        <v>-421.40733279</v>
      </c>
      <c r="V230" s="37">
        <f>SUMIFS(СВЦЭМ!$G$34:$G$777,СВЦЭМ!$A$34:$A$777,$A230,СВЦЭМ!$B$34:$B$777,V$225)+'СЕТ СН'!$F$12-'СЕТ СН'!$F$23</f>
        <v>-410.97627455999998</v>
      </c>
      <c r="W230" s="37">
        <f>SUMIFS(СВЦЭМ!$G$34:$G$777,СВЦЭМ!$A$34:$A$777,$A230,СВЦЭМ!$B$34:$B$777,W$225)+'СЕТ СН'!$F$12-'СЕТ СН'!$F$23</f>
        <v>-398.87919896</v>
      </c>
      <c r="X230" s="37">
        <f>SUMIFS(СВЦЭМ!$G$34:$G$777,СВЦЭМ!$A$34:$A$777,$A230,СВЦЭМ!$B$34:$B$777,X$225)+'СЕТ СН'!$F$12-'СЕТ СН'!$F$23</f>
        <v>-370.24864496999999</v>
      </c>
      <c r="Y230" s="37">
        <f>SUMIFS(СВЦЭМ!$G$34:$G$777,СВЦЭМ!$A$34:$A$777,$A230,СВЦЭМ!$B$34:$B$777,Y$225)+'СЕТ СН'!$F$12-'СЕТ СН'!$F$23</f>
        <v>-353.82929776000003</v>
      </c>
    </row>
    <row r="231" spans="1:27" ht="15.75" x14ac:dyDescent="0.2">
      <c r="A231" s="36">
        <f t="shared" si="6"/>
        <v>43014</v>
      </c>
      <c r="B231" s="37">
        <f>SUMIFS(СВЦЭМ!$G$34:$G$777,СВЦЭМ!$A$34:$A$777,$A231,СВЦЭМ!$B$34:$B$777,B$225)+'СЕТ СН'!$F$12-'СЕТ СН'!$F$23</f>
        <v>-343.91495208000003</v>
      </c>
      <c r="C231" s="37">
        <f>SUMIFS(СВЦЭМ!$G$34:$G$777,СВЦЭМ!$A$34:$A$777,$A231,СВЦЭМ!$B$34:$B$777,C$225)+'СЕТ СН'!$F$12-'СЕТ СН'!$F$23</f>
        <v>-331.34904719999997</v>
      </c>
      <c r="D231" s="37">
        <f>SUMIFS(СВЦЭМ!$G$34:$G$777,СВЦЭМ!$A$34:$A$777,$A231,СВЦЭМ!$B$34:$B$777,D$225)+'СЕТ СН'!$F$12-'СЕТ СН'!$F$23</f>
        <v>-324.28080417000001</v>
      </c>
      <c r="E231" s="37">
        <f>SUMIFS(СВЦЭМ!$G$34:$G$777,СВЦЭМ!$A$34:$A$777,$A231,СВЦЭМ!$B$34:$B$777,E$225)+'СЕТ СН'!$F$12-'СЕТ СН'!$F$23</f>
        <v>-320.94551195000003</v>
      </c>
      <c r="F231" s="37">
        <f>SUMIFS(СВЦЭМ!$G$34:$G$777,СВЦЭМ!$A$34:$A$777,$A231,СВЦЭМ!$B$34:$B$777,F$225)+'СЕТ СН'!$F$12-'СЕТ СН'!$F$23</f>
        <v>-320.26880417000001</v>
      </c>
      <c r="G231" s="37">
        <f>SUMIFS(СВЦЭМ!$G$34:$G$777,СВЦЭМ!$A$34:$A$777,$A231,СВЦЭМ!$B$34:$B$777,G$225)+'СЕТ СН'!$F$12-'СЕТ СН'!$F$23</f>
        <v>-326.27976897999997</v>
      </c>
      <c r="H231" s="37">
        <f>SUMIFS(СВЦЭМ!$G$34:$G$777,СВЦЭМ!$A$34:$A$777,$A231,СВЦЭМ!$B$34:$B$777,H$225)+'СЕТ СН'!$F$12-'СЕТ СН'!$F$23</f>
        <v>-339.26021505</v>
      </c>
      <c r="I231" s="37">
        <f>SUMIFS(СВЦЭМ!$G$34:$G$777,СВЦЭМ!$A$34:$A$777,$A231,СВЦЭМ!$B$34:$B$777,I$225)+'СЕТ СН'!$F$12-'СЕТ СН'!$F$23</f>
        <v>-344.80272506</v>
      </c>
      <c r="J231" s="37">
        <f>SUMIFS(СВЦЭМ!$G$34:$G$777,СВЦЭМ!$A$34:$A$777,$A231,СВЦЭМ!$B$34:$B$777,J$225)+'СЕТ СН'!$F$12-'СЕТ СН'!$F$23</f>
        <v>-367.24736184</v>
      </c>
      <c r="K231" s="37">
        <f>SUMIFS(СВЦЭМ!$G$34:$G$777,СВЦЭМ!$A$34:$A$777,$A231,СВЦЭМ!$B$34:$B$777,K$225)+'СЕТ СН'!$F$12-'СЕТ СН'!$F$23</f>
        <v>-389.3342725</v>
      </c>
      <c r="L231" s="37">
        <f>SUMIFS(СВЦЭМ!$G$34:$G$777,СВЦЭМ!$A$34:$A$777,$A231,СВЦЭМ!$B$34:$B$777,L$225)+'СЕТ СН'!$F$12-'СЕТ СН'!$F$23</f>
        <v>-413.89245391999998</v>
      </c>
      <c r="M231" s="37">
        <f>SUMIFS(СВЦЭМ!$G$34:$G$777,СВЦЭМ!$A$34:$A$777,$A231,СВЦЭМ!$B$34:$B$777,M$225)+'СЕТ СН'!$F$12-'СЕТ СН'!$F$23</f>
        <v>-425.54245666999998</v>
      </c>
      <c r="N231" s="37">
        <f>SUMIFS(СВЦЭМ!$G$34:$G$777,СВЦЭМ!$A$34:$A$777,$A231,СВЦЭМ!$B$34:$B$777,N$225)+'СЕТ СН'!$F$12-'СЕТ СН'!$F$23</f>
        <v>-434.24518810999996</v>
      </c>
      <c r="O231" s="37">
        <f>SUMIFS(СВЦЭМ!$G$34:$G$777,СВЦЭМ!$A$34:$A$777,$A231,СВЦЭМ!$B$34:$B$777,O$225)+'СЕТ СН'!$F$12-'СЕТ СН'!$F$23</f>
        <v>-434.04848373999999</v>
      </c>
      <c r="P231" s="37">
        <f>SUMIFS(СВЦЭМ!$G$34:$G$777,СВЦЭМ!$A$34:$A$777,$A231,СВЦЭМ!$B$34:$B$777,P$225)+'СЕТ СН'!$F$12-'СЕТ СН'!$F$23</f>
        <v>-435.03633954999998</v>
      </c>
      <c r="Q231" s="37">
        <f>SUMIFS(СВЦЭМ!$G$34:$G$777,СВЦЭМ!$A$34:$A$777,$A231,СВЦЭМ!$B$34:$B$777,Q$225)+'СЕТ СН'!$F$12-'СЕТ СН'!$F$23</f>
        <v>-422.04146493999997</v>
      </c>
      <c r="R231" s="37">
        <f>SUMIFS(СВЦЭМ!$G$34:$G$777,СВЦЭМ!$A$34:$A$777,$A231,СВЦЭМ!$B$34:$B$777,R$225)+'СЕТ СН'!$F$12-'СЕТ СН'!$F$23</f>
        <v>-410.82053642</v>
      </c>
      <c r="S231" s="37">
        <f>SUMIFS(СВЦЭМ!$G$34:$G$777,СВЦЭМ!$A$34:$A$777,$A231,СВЦЭМ!$B$34:$B$777,S$225)+'СЕТ СН'!$F$12-'СЕТ СН'!$F$23</f>
        <v>-411.99190732</v>
      </c>
      <c r="T231" s="37">
        <f>SUMIFS(СВЦЭМ!$G$34:$G$777,СВЦЭМ!$A$34:$A$777,$A231,СВЦЭМ!$B$34:$B$777,T$225)+'СЕТ СН'!$F$12-'СЕТ СН'!$F$23</f>
        <v>-415.26977191000003</v>
      </c>
      <c r="U231" s="37">
        <f>SUMIFS(СВЦЭМ!$G$34:$G$777,СВЦЭМ!$A$34:$A$777,$A231,СВЦЭМ!$B$34:$B$777,U$225)+'СЕТ СН'!$F$12-'СЕТ СН'!$F$23</f>
        <v>-428.00000803</v>
      </c>
      <c r="V231" s="37">
        <f>SUMIFS(СВЦЭМ!$G$34:$G$777,СВЦЭМ!$A$34:$A$777,$A231,СВЦЭМ!$B$34:$B$777,V$225)+'СЕТ СН'!$F$12-'СЕТ СН'!$F$23</f>
        <v>-420.26946595999999</v>
      </c>
      <c r="W231" s="37">
        <f>SUMIFS(СВЦЭМ!$G$34:$G$777,СВЦЭМ!$A$34:$A$777,$A231,СВЦЭМ!$B$34:$B$777,W$225)+'СЕТ СН'!$F$12-'СЕТ СН'!$F$23</f>
        <v>-397.14207067999996</v>
      </c>
      <c r="X231" s="37">
        <f>SUMIFS(СВЦЭМ!$G$34:$G$777,СВЦЭМ!$A$34:$A$777,$A231,СВЦЭМ!$B$34:$B$777,X$225)+'СЕТ СН'!$F$12-'СЕТ СН'!$F$23</f>
        <v>-368.84250802999998</v>
      </c>
      <c r="Y231" s="37">
        <f>SUMIFS(СВЦЭМ!$G$34:$G$777,СВЦЭМ!$A$34:$A$777,$A231,СВЦЭМ!$B$34:$B$777,Y$225)+'СЕТ СН'!$F$12-'СЕТ СН'!$F$23</f>
        <v>-344.47341058999996</v>
      </c>
    </row>
    <row r="232" spans="1:27" ht="15.75" x14ac:dyDescent="0.2">
      <c r="A232" s="36">
        <f t="shared" si="6"/>
        <v>43015</v>
      </c>
      <c r="B232" s="37">
        <f>SUMIFS(СВЦЭМ!$G$34:$G$777,СВЦЭМ!$A$34:$A$777,$A232,СВЦЭМ!$B$34:$B$777,B$225)+'СЕТ СН'!$F$12-'СЕТ СН'!$F$23</f>
        <v>-357.57489552999999</v>
      </c>
      <c r="C232" s="37">
        <f>SUMIFS(СВЦЭМ!$G$34:$G$777,СВЦЭМ!$A$34:$A$777,$A232,СВЦЭМ!$B$34:$B$777,C$225)+'СЕТ СН'!$F$12-'СЕТ СН'!$F$23</f>
        <v>-344.27211507000004</v>
      </c>
      <c r="D232" s="37">
        <f>SUMIFS(СВЦЭМ!$G$34:$G$777,СВЦЭМ!$A$34:$A$777,$A232,СВЦЭМ!$B$34:$B$777,D$225)+'СЕТ СН'!$F$12-'СЕТ СН'!$F$23</f>
        <v>-338.35535161999996</v>
      </c>
      <c r="E232" s="37">
        <f>SUMIFS(СВЦЭМ!$G$34:$G$777,СВЦЭМ!$A$34:$A$777,$A232,СВЦЭМ!$B$34:$B$777,E$225)+'СЕТ СН'!$F$12-'СЕТ СН'!$F$23</f>
        <v>-334.97013852999999</v>
      </c>
      <c r="F232" s="37">
        <f>SUMIFS(СВЦЭМ!$G$34:$G$777,СВЦЭМ!$A$34:$A$777,$A232,СВЦЭМ!$B$34:$B$777,F$225)+'СЕТ СН'!$F$12-'СЕТ СН'!$F$23</f>
        <v>-334.94633127999998</v>
      </c>
      <c r="G232" s="37">
        <f>SUMIFS(СВЦЭМ!$G$34:$G$777,СВЦЭМ!$A$34:$A$777,$A232,СВЦЭМ!$B$34:$B$777,G$225)+'СЕТ СН'!$F$12-'СЕТ СН'!$F$23</f>
        <v>-336.79255143</v>
      </c>
      <c r="H232" s="37">
        <f>SUMIFS(СВЦЭМ!$G$34:$G$777,СВЦЭМ!$A$34:$A$777,$A232,СВЦЭМ!$B$34:$B$777,H$225)+'СЕТ СН'!$F$12-'СЕТ СН'!$F$23</f>
        <v>-345.00061583000002</v>
      </c>
      <c r="I232" s="37">
        <f>SUMIFS(СВЦЭМ!$G$34:$G$777,СВЦЭМ!$A$34:$A$777,$A232,СВЦЭМ!$B$34:$B$777,I$225)+'СЕТ СН'!$F$12-'СЕТ СН'!$F$23</f>
        <v>-364.78155557000002</v>
      </c>
      <c r="J232" s="37">
        <f>SUMIFS(СВЦЭМ!$G$34:$G$777,СВЦЭМ!$A$34:$A$777,$A232,СВЦЭМ!$B$34:$B$777,J$225)+'СЕТ СН'!$F$12-'СЕТ СН'!$F$23</f>
        <v>-390.14031643999999</v>
      </c>
      <c r="K232" s="37">
        <f>SUMIFS(СВЦЭМ!$G$34:$G$777,СВЦЭМ!$A$34:$A$777,$A232,СВЦЭМ!$B$34:$B$777,K$225)+'СЕТ СН'!$F$12-'СЕТ СН'!$F$23</f>
        <v>-409.14476200000001</v>
      </c>
      <c r="L232" s="37">
        <f>SUMIFS(СВЦЭМ!$G$34:$G$777,СВЦЭМ!$A$34:$A$777,$A232,СВЦЭМ!$B$34:$B$777,L$225)+'СЕТ СН'!$F$12-'СЕТ СН'!$F$23</f>
        <v>-410.54453765</v>
      </c>
      <c r="M232" s="37">
        <f>SUMIFS(СВЦЭМ!$G$34:$G$777,СВЦЭМ!$A$34:$A$777,$A232,СВЦЭМ!$B$34:$B$777,M$225)+'СЕТ СН'!$F$12-'СЕТ СН'!$F$23</f>
        <v>-410.66307776999997</v>
      </c>
      <c r="N232" s="37">
        <f>SUMIFS(СВЦЭМ!$G$34:$G$777,СВЦЭМ!$A$34:$A$777,$A232,СВЦЭМ!$B$34:$B$777,N$225)+'СЕТ СН'!$F$12-'СЕТ СН'!$F$23</f>
        <v>-413.52018609999999</v>
      </c>
      <c r="O232" s="37">
        <f>SUMIFS(СВЦЭМ!$G$34:$G$777,СВЦЭМ!$A$34:$A$777,$A232,СВЦЭМ!$B$34:$B$777,O$225)+'СЕТ СН'!$F$12-'СЕТ СН'!$F$23</f>
        <v>-415.05266502999996</v>
      </c>
      <c r="P232" s="37">
        <f>SUMIFS(СВЦЭМ!$G$34:$G$777,СВЦЭМ!$A$34:$A$777,$A232,СВЦЭМ!$B$34:$B$777,P$225)+'СЕТ СН'!$F$12-'СЕТ СН'!$F$23</f>
        <v>-410.26816486999996</v>
      </c>
      <c r="Q232" s="37">
        <f>SUMIFS(СВЦЭМ!$G$34:$G$777,СВЦЭМ!$A$34:$A$777,$A232,СВЦЭМ!$B$34:$B$777,Q$225)+'СЕТ СН'!$F$12-'СЕТ СН'!$F$23</f>
        <v>-409.82581345</v>
      </c>
      <c r="R232" s="37">
        <f>SUMIFS(СВЦЭМ!$G$34:$G$777,СВЦЭМ!$A$34:$A$777,$A232,СВЦЭМ!$B$34:$B$777,R$225)+'СЕТ СН'!$F$12-'СЕТ СН'!$F$23</f>
        <v>-410.90076260000001</v>
      </c>
      <c r="S232" s="37">
        <f>SUMIFS(СВЦЭМ!$G$34:$G$777,СВЦЭМ!$A$34:$A$777,$A232,СВЦЭМ!$B$34:$B$777,S$225)+'СЕТ СН'!$F$12-'СЕТ СН'!$F$23</f>
        <v>-415.62634689999999</v>
      </c>
      <c r="T232" s="37">
        <f>SUMIFS(СВЦЭМ!$G$34:$G$777,СВЦЭМ!$A$34:$A$777,$A232,СВЦЭМ!$B$34:$B$777,T$225)+'СЕТ СН'!$F$12-'СЕТ СН'!$F$23</f>
        <v>-413.96639346000001</v>
      </c>
      <c r="U232" s="37">
        <f>SUMIFS(СВЦЭМ!$G$34:$G$777,СВЦЭМ!$A$34:$A$777,$A232,СВЦЭМ!$B$34:$B$777,U$225)+'СЕТ СН'!$F$12-'СЕТ СН'!$F$23</f>
        <v>-402.01894377999997</v>
      </c>
      <c r="V232" s="37">
        <f>SUMIFS(СВЦЭМ!$G$34:$G$777,СВЦЭМ!$A$34:$A$777,$A232,СВЦЭМ!$B$34:$B$777,V$225)+'СЕТ СН'!$F$12-'СЕТ СН'!$F$23</f>
        <v>-405.51507439</v>
      </c>
      <c r="W232" s="37">
        <f>SUMIFS(СВЦЭМ!$G$34:$G$777,СВЦЭМ!$A$34:$A$777,$A232,СВЦЭМ!$B$34:$B$777,W$225)+'СЕТ СН'!$F$12-'СЕТ СН'!$F$23</f>
        <v>-402.66085497</v>
      </c>
      <c r="X232" s="37">
        <f>SUMIFS(СВЦЭМ!$G$34:$G$777,СВЦЭМ!$A$34:$A$777,$A232,СВЦЭМ!$B$34:$B$777,X$225)+'СЕТ СН'!$F$12-'СЕТ СН'!$F$23</f>
        <v>-394.22523580999996</v>
      </c>
      <c r="Y232" s="37">
        <f>SUMIFS(СВЦЭМ!$G$34:$G$777,СВЦЭМ!$A$34:$A$777,$A232,СВЦЭМ!$B$34:$B$777,Y$225)+'СЕТ СН'!$F$12-'СЕТ СН'!$F$23</f>
        <v>-375.40218207999999</v>
      </c>
    </row>
    <row r="233" spans="1:27" ht="15.75" x14ac:dyDescent="0.2">
      <c r="A233" s="36">
        <f t="shared" si="6"/>
        <v>43016</v>
      </c>
      <c r="B233" s="37">
        <f>SUMIFS(СВЦЭМ!$G$34:$G$777,СВЦЭМ!$A$34:$A$777,$A233,СВЦЭМ!$B$34:$B$777,B$225)+'СЕТ СН'!$F$12-'СЕТ СН'!$F$23</f>
        <v>-355.48796826</v>
      </c>
      <c r="C233" s="37">
        <f>SUMIFS(СВЦЭМ!$G$34:$G$777,СВЦЭМ!$A$34:$A$777,$A233,СВЦЭМ!$B$34:$B$777,C$225)+'СЕТ СН'!$F$12-'СЕТ СН'!$F$23</f>
        <v>-340.88476373000003</v>
      </c>
      <c r="D233" s="37">
        <f>SUMIFS(СВЦЭМ!$G$34:$G$777,СВЦЭМ!$A$34:$A$777,$A233,СВЦЭМ!$B$34:$B$777,D$225)+'СЕТ СН'!$F$12-'СЕТ СН'!$F$23</f>
        <v>-333.31711433999999</v>
      </c>
      <c r="E233" s="37">
        <f>SUMIFS(СВЦЭМ!$G$34:$G$777,СВЦЭМ!$A$34:$A$777,$A233,СВЦЭМ!$B$34:$B$777,E$225)+'СЕТ СН'!$F$12-'СЕТ СН'!$F$23</f>
        <v>-331.85665462999998</v>
      </c>
      <c r="F233" s="37">
        <f>SUMIFS(СВЦЭМ!$G$34:$G$777,СВЦЭМ!$A$34:$A$777,$A233,СВЦЭМ!$B$34:$B$777,F$225)+'СЕТ СН'!$F$12-'СЕТ СН'!$F$23</f>
        <v>-331.62860047999999</v>
      </c>
      <c r="G233" s="37">
        <f>SUMIFS(СВЦЭМ!$G$34:$G$777,СВЦЭМ!$A$34:$A$777,$A233,СВЦЭМ!$B$34:$B$777,G$225)+'СЕТ СН'!$F$12-'СЕТ СН'!$F$23</f>
        <v>-332.43480992000002</v>
      </c>
      <c r="H233" s="37">
        <f>SUMIFS(СВЦЭМ!$G$34:$G$777,СВЦЭМ!$A$34:$A$777,$A233,СВЦЭМ!$B$34:$B$777,H$225)+'СЕТ СН'!$F$12-'СЕТ СН'!$F$23</f>
        <v>-340.21406902000001</v>
      </c>
      <c r="I233" s="37">
        <f>SUMIFS(СВЦЭМ!$G$34:$G$777,СВЦЭМ!$A$34:$A$777,$A233,СВЦЭМ!$B$34:$B$777,I$225)+'СЕТ СН'!$F$12-'СЕТ СН'!$F$23</f>
        <v>-354.81516439000001</v>
      </c>
      <c r="J233" s="37">
        <f>SUMIFS(СВЦЭМ!$G$34:$G$777,СВЦЭМ!$A$34:$A$777,$A233,СВЦЭМ!$B$34:$B$777,J$225)+'СЕТ СН'!$F$12-'СЕТ СН'!$F$23</f>
        <v>-385.82612281000002</v>
      </c>
      <c r="K233" s="37">
        <f>SUMIFS(СВЦЭМ!$G$34:$G$777,СВЦЭМ!$A$34:$A$777,$A233,СВЦЭМ!$B$34:$B$777,K$225)+'СЕТ СН'!$F$12-'СЕТ СН'!$F$23</f>
        <v>-416.89286931999999</v>
      </c>
      <c r="L233" s="37">
        <f>SUMIFS(СВЦЭМ!$G$34:$G$777,СВЦЭМ!$A$34:$A$777,$A233,СВЦЭМ!$B$34:$B$777,L$225)+'СЕТ СН'!$F$12-'СЕТ СН'!$F$23</f>
        <v>-410.27235067000004</v>
      </c>
      <c r="M233" s="37">
        <f>SUMIFS(СВЦЭМ!$G$34:$G$777,СВЦЭМ!$A$34:$A$777,$A233,СВЦЭМ!$B$34:$B$777,M$225)+'СЕТ СН'!$F$12-'СЕТ СН'!$F$23</f>
        <v>-407.51536217</v>
      </c>
      <c r="N233" s="37">
        <f>SUMIFS(СВЦЭМ!$G$34:$G$777,СВЦЭМ!$A$34:$A$777,$A233,СВЦЭМ!$B$34:$B$777,N$225)+'СЕТ СН'!$F$12-'СЕТ СН'!$F$23</f>
        <v>-411.62028022000004</v>
      </c>
      <c r="O233" s="37">
        <f>SUMIFS(СВЦЭМ!$G$34:$G$777,СВЦЭМ!$A$34:$A$777,$A233,СВЦЭМ!$B$34:$B$777,O$225)+'СЕТ СН'!$F$12-'СЕТ СН'!$F$23</f>
        <v>-413.55617802</v>
      </c>
      <c r="P233" s="37">
        <f>SUMIFS(СВЦЭМ!$G$34:$G$777,СВЦЭМ!$A$34:$A$777,$A233,СВЦЭМ!$B$34:$B$777,P$225)+'СЕТ СН'!$F$12-'СЕТ СН'!$F$23</f>
        <v>-415.91460402000001</v>
      </c>
      <c r="Q233" s="37">
        <f>SUMIFS(СВЦЭМ!$G$34:$G$777,СВЦЭМ!$A$34:$A$777,$A233,СВЦЭМ!$B$34:$B$777,Q$225)+'СЕТ СН'!$F$12-'СЕТ СН'!$F$23</f>
        <v>-415.78100670000003</v>
      </c>
      <c r="R233" s="37">
        <f>SUMIFS(СВЦЭМ!$G$34:$G$777,СВЦЭМ!$A$34:$A$777,$A233,СВЦЭМ!$B$34:$B$777,R$225)+'СЕТ СН'!$F$12-'СЕТ СН'!$F$23</f>
        <v>-412.33865759000003</v>
      </c>
      <c r="S233" s="37">
        <f>SUMIFS(СВЦЭМ!$G$34:$G$777,СВЦЭМ!$A$34:$A$777,$A233,СВЦЭМ!$B$34:$B$777,S$225)+'СЕТ СН'!$F$12-'СЕТ СН'!$F$23</f>
        <v>-408.51292536</v>
      </c>
      <c r="T233" s="37">
        <f>SUMIFS(СВЦЭМ!$G$34:$G$777,СВЦЭМ!$A$34:$A$777,$A233,СВЦЭМ!$B$34:$B$777,T$225)+'СЕТ СН'!$F$12-'СЕТ СН'!$F$23</f>
        <v>-398.61986115000002</v>
      </c>
      <c r="U233" s="37">
        <f>SUMIFS(СВЦЭМ!$G$34:$G$777,СВЦЭМ!$A$34:$A$777,$A233,СВЦЭМ!$B$34:$B$777,U$225)+'СЕТ СН'!$F$12-'СЕТ СН'!$F$23</f>
        <v>-389.21727477000002</v>
      </c>
      <c r="V233" s="37">
        <f>SUMIFS(СВЦЭМ!$G$34:$G$777,СВЦЭМ!$A$34:$A$777,$A233,СВЦЭМ!$B$34:$B$777,V$225)+'СЕТ СН'!$F$12-'СЕТ СН'!$F$23</f>
        <v>-393.23198131000004</v>
      </c>
      <c r="W233" s="37">
        <f>SUMIFS(СВЦЭМ!$G$34:$G$777,СВЦЭМ!$A$34:$A$777,$A233,СВЦЭМ!$B$34:$B$777,W$225)+'СЕТ СН'!$F$12-'СЕТ СН'!$F$23</f>
        <v>-404.27222921999999</v>
      </c>
      <c r="X233" s="37">
        <f>SUMIFS(СВЦЭМ!$G$34:$G$777,СВЦЭМ!$A$34:$A$777,$A233,СВЦЭМ!$B$34:$B$777,X$225)+'СЕТ СН'!$F$12-'СЕТ СН'!$F$23</f>
        <v>-402.56445042999997</v>
      </c>
      <c r="Y233" s="37">
        <f>SUMIFS(СВЦЭМ!$G$34:$G$777,СВЦЭМ!$A$34:$A$777,$A233,СВЦЭМ!$B$34:$B$777,Y$225)+'СЕТ СН'!$F$12-'СЕТ СН'!$F$23</f>
        <v>-372.23066084000004</v>
      </c>
    </row>
    <row r="234" spans="1:27" ht="15.75" x14ac:dyDescent="0.2">
      <c r="A234" s="36">
        <f t="shared" si="6"/>
        <v>43017</v>
      </c>
      <c r="B234" s="37">
        <f>SUMIFS(СВЦЭМ!$G$34:$G$777,СВЦЭМ!$A$34:$A$777,$A234,СВЦЭМ!$B$34:$B$777,B$225)+'СЕТ СН'!$F$12-'СЕТ СН'!$F$23</f>
        <v>-362.21292987999999</v>
      </c>
      <c r="C234" s="37">
        <f>SUMIFS(СВЦЭМ!$G$34:$G$777,СВЦЭМ!$A$34:$A$777,$A234,СВЦЭМ!$B$34:$B$777,C$225)+'СЕТ СН'!$F$12-'СЕТ СН'!$F$23</f>
        <v>-347.84488755999996</v>
      </c>
      <c r="D234" s="37">
        <f>SUMIFS(СВЦЭМ!$G$34:$G$777,СВЦЭМ!$A$34:$A$777,$A234,СВЦЭМ!$B$34:$B$777,D$225)+'СЕТ СН'!$F$12-'СЕТ СН'!$F$23</f>
        <v>-340.62377942000001</v>
      </c>
      <c r="E234" s="37">
        <f>SUMIFS(СВЦЭМ!$G$34:$G$777,СВЦЭМ!$A$34:$A$777,$A234,СВЦЭМ!$B$34:$B$777,E$225)+'СЕТ СН'!$F$12-'СЕТ СН'!$F$23</f>
        <v>-338.09739325999999</v>
      </c>
      <c r="F234" s="37">
        <f>SUMIFS(СВЦЭМ!$G$34:$G$777,СВЦЭМ!$A$34:$A$777,$A234,СВЦЭМ!$B$34:$B$777,F$225)+'СЕТ СН'!$F$12-'СЕТ СН'!$F$23</f>
        <v>-339.82973824999999</v>
      </c>
      <c r="G234" s="37">
        <f>SUMIFS(СВЦЭМ!$G$34:$G$777,СВЦЭМ!$A$34:$A$777,$A234,СВЦЭМ!$B$34:$B$777,G$225)+'СЕТ СН'!$F$12-'СЕТ СН'!$F$23</f>
        <v>-348.97701814999999</v>
      </c>
      <c r="H234" s="37">
        <f>SUMIFS(СВЦЭМ!$G$34:$G$777,СВЦЭМ!$A$34:$A$777,$A234,СВЦЭМ!$B$34:$B$777,H$225)+'СЕТ СН'!$F$12-'СЕТ СН'!$F$23</f>
        <v>-363.36358561999998</v>
      </c>
      <c r="I234" s="37">
        <f>SUMIFS(СВЦЭМ!$G$34:$G$777,СВЦЭМ!$A$34:$A$777,$A234,СВЦЭМ!$B$34:$B$777,I$225)+'СЕТ СН'!$F$12-'СЕТ СН'!$F$23</f>
        <v>-379.85036749</v>
      </c>
      <c r="J234" s="37">
        <f>SUMIFS(СВЦЭМ!$G$34:$G$777,СВЦЭМ!$A$34:$A$777,$A234,СВЦЭМ!$B$34:$B$777,J$225)+'СЕТ СН'!$F$12-'СЕТ СН'!$F$23</f>
        <v>-395.05081321</v>
      </c>
      <c r="K234" s="37">
        <f>SUMIFS(СВЦЭМ!$G$34:$G$777,СВЦЭМ!$A$34:$A$777,$A234,СВЦЭМ!$B$34:$B$777,K$225)+'СЕТ СН'!$F$12-'СЕТ СН'!$F$23</f>
        <v>-385.81132785</v>
      </c>
      <c r="L234" s="37">
        <f>SUMIFS(СВЦЭМ!$G$34:$G$777,СВЦЭМ!$A$34:$A$777,$A234,СВЦЭМ!$B$34:$B$777,L$225)+'СЕТ СН'!$F$12-'СЕТ СН'!$F$23</f>
        <v>-369.71618364</v>
      </c>
      <c r="M234" s="37">
        <f>SUMIFS(СВЦЭМ!$G$34:$G$777,СВЦЭМ!$A$34:$A$777,$A234,СВЦЭМ!$B$34:$B$777,M$225)+'СЕТ СН'!$F$12-'СЕТ СН'!$F$23</f>
        <v>-363.09017829999999</v>
      </c>
      <c r="N234" s="37">
        <f>SUMIFS(СВЦЭМ!$G$34:$G$777,СВЦЭМ!$A$34:$A$777,$A234,СВЦЭМ!$B$34:$B$777,N$225)+'СЕТ СН'!$F$12-'СЕТ СН'!$F$23</f>
        <v>-372.49754954000002</v>
      </c>
      <c r="O234" s="37">
        <f>SUMIFS(СВЦЭМ!$G$34:$G$777,СВЦЭМ!$A$34:$A$777,$A234,СВЦЭМ!$B$34:$B$777,O$225)+'СЕТ СН'!$F$12-'СЕТ СН'!$F$23</f>
        <v>-372.87253283000001</v>
      </c>
      <c r="P234" s="37">
        <f>SUMIFS(СВЦЭМ!$G$34:$G$777,СВЦЭМ!$A$34:$A$777,$A234,СВЦЭМ!$B$34:$B$777,P$225)+'СЕТ СН'!$F$12-'СЕТ СН'!$F$23</f>
        <v>-376.80416007999997</v>
      </c>
      <c r="Q234" s="37">
        <f>SUMIFS(СВЦЭМ!$G$34:$G$777,СВЦЭМ!$A$34:$A$777,$A234,СВЦЭМ!$B$34:$B$777,Q$225)+'СЕТ СН'!$F$12-'СЕТ СН'!$F$23</f>
        <v>-378.15273175999999</v>
      </c>
      <c r="R234" s="37">
        <f>SUMIFS(СВЦЭМ!$G$34:$G$777,СВЦЭМ!$A$34:$A$777,$A234,СВЦЭМ!$B$34:$B$777,R$225)+'СЕТ СН'!$F$12-'СЕТ СН'!$F$23</f>
        <v>-378.90680927</v>
      </c>
      <c r="S234" s="37">
        <f>SUMIFS(СВЦЭМ!$G$34:$G$777,СВЦЭМ!$A$34:$A$777,$A234,СВЦЭМ!$B$34:$B$777,S$225)+'СЕТ СН'!$F$12-'СЕТ СН'!$F$23</f>
        <v>-376.56678024000001</v>
      </c>
      <c r="T234" s="37">
        <f>SUMIFS(СВЦЭМ!$G$34:$G$777,СВЦЭМ!$A$34:$A$777,$A234,СВЦЭМ!$B$34:$B$777,T$225)+'СЕТ СН'!$F$12-'СЕТ СН'!$F$23</f>
        <v>-362.9304224</v>
      </c>
      <c r="U234" s="37">
        <f>SUMIFS(СВЦЭМ!$G$34:$G$777,СВЦЭМ!$A$34:$A$777,$A234,СВЦЭМ!$B$34:$B$777,U$225)+'СЕТ СН'!$F$12-'СЕТ СН'!$F$23</f>
        <v>-352.92117758000001</v>
      </c>
      <c r="V234" s="37">
        <f>SUMIFS(СВЦЭМ!$G$34:$G$777,СВЦЭМ!$A$34:$A$777,$A234,СВЦЭМ!$B$34:$B$777,V$225)+'СЕТ СН'!$F$12-'СЕТ СН'!$F$23</f>
        <v>-360.04681112000003</v>
      </c>
      <c r="W234" s="37">
        <f>SUMIFS(СВЦЭМ!$G$34:$G$777,СВЦЭМ!$A$34:$A$777,$A234,СВЦЭМ!$B$34:$B$777,W$225)+'СЕТ СН'!$F$12-'СЕТ СН'!$F$23</f>
        <v>-374.14167333</v>
      </c>
      <c r="X234" s="37">
        <f>SUMIFS(СВЦЭМ!$G$34:$G$777,СВЦЭМ!$A$34:$A$777,$A234,СВЦЭМ!$B$34:$B$777,X$225)+'СЕТ СН'!$F$12-'СЕТ СН'!$F$23</f>
        <v>-381.49156518000001</v>
      </c>
      <c r="Y234" s="37">
        <f>SUMIFS(СВЦЭМ!$G$34:$G$777,СВЦЭМ!$A$34:$A$777,$A234,СВЦЭМ!$B$34:$B$777,Y$225)+'СЕТ СН'!$F$12-'СЕТ СН'!$F$23</f>
        <v>-365.99323851999998</v>
      </c>
    </row>
    <row r="235" spans="1:27" ht="15.75" x14ac:dyDescent="0.2">
      <c r="A235" s="36">
        <f t="shared" si="6"/>
        <v>43018</v>
      </c>
      <c r="B235" s="37">
        <f>SUMIFS(СВЦЭМ!$G$34:$G$777,СВЦЭМ!$A$34:$A$777,$A235,СВЦЭМ!$B$34:$B$777,B$225)+'СЕТ СН'!$F$12-'СЕТ СН'!$F$23</f>
        <v>-330.49859729000002</v>
      </c>
      <c r="C235" s="37">
        <f>SUMIFS(СВЦЭМ!$G$34:$G$777,СВЦЭМ!$A$34:$A$777,$A235,СВЦЭМ!$B$34:$B$777,C$225)+'СЕТ СН'!$F$12-'СЕТ СН'!$F$23</f>
        <v>-314.55092416999997</v>
      </c>
      <c r="D235" s="37">
        <f>SUMIFS(СВЦЭМ!$G$34:$G$777,СВЦЭМ!$A$34:$A$777,$A235,СВЦЭМ!$B$34:$B$777,D$225)+'СЕТ СН'!$F$12-'СЕТ СН'!$F$23</f>
        <v>-306.33904009999998</v>
      </c>
      <c r="E235" s="37">
        <f>SUMIFS(СВЦЭМ!$G$34:$G$777,СВЦЭМ!$A$34:$A$777,$A235,СВЦЭМ!$B$34:$B$777,E$225)+'СЕТ СН'!$F$12-'СЕТ СН'!$F$23</f>
        <v>-303.00816579000002</v>
      </c>
      <c r="F235" s="37">
        <f>SUMIFS(СВЦЭМ!$G$34:$G$777,СВЦЭМ!$A$34:$A$777,$A235,СВЦЭМ!$B$34:$B$777,F$225)+'СЕТ СН'!$F$12-'СЕТ СН'!$F$23</f>
        <v>-302.96830065</v>
      </c>
      <c r="G235" s="37">
        <f>SUMIFS(СВЦЭМ!$G$34:$G$777,СВЦЭМ!$A$34:$A$777,$A235,СВЦЭМ!$B$34:$B$777,G$225)+'СЕТ СН'!$F$12-'СЕТ СН'!$F$23</f>
        <v>-308.98291409000001</v>
      </c>
      <c r="H235" s="37">
        <f>SUMIFS(СВЦЭМ!$G$34:$G$777,СВЦЭМ!$A$34:$A$777,$A235,СВЦЭМ!$B$34:$B$777,H$225)+'СЕТ СН'!$F$12-'СЕТ СН'!$F$23</f>
        <v>-337.37076417000003</v>
      </c>
      <c r="I235" s="37">
        <f>SUMIFS(СВЦЭМ!$G$34:$G$777,СВЦЭМ!$A$34:$A$777,$A235,СВЦЭМ!$B$34:$B$777,I$225)+'СЕТ СН'!$F$12-'СЕТ СН'!$F$23</f>
        <v>-364.86097158000001</v>
      </c>
      <c r="J235" s="37">
        <f>SUMIFS(СВЦЭМ!$G$34:$G$777,СВЦЭМ!$A$34:$A$777,$A235,СВЦЭМ!$B$34:$B$777,J$225)+'СЕТ СН'!$F$12-'СЕТ СН'!$F$23</f>
        <v>-381.67902764999997</v>
      </c>
      <c r="K235" s="37">
        <f>SUMIFS(СВЦЭМ!$G$34:$G$777,СВЦЭМ!$A$34:$A$777,$A235,СВЦЭМ!$B$34:$B$777,K$225)+'СЕТ СН'!$F$12-'СЕТ СН'!$F$23</f>
        <v>-380.98385043999997</v>
      </c>
      <c r="L235" s="37">
        <f>SUMIFS(СВЦЭМ!$G$34:$G$777,СВЦЭМ!$A$34:$A$777,$A235,СВЦЭМ!$B$34:$B$777,L$225)+'СЕТ СН'!$F$12-'СЕТ СН'!$F$23</f>
        <v>-375.63687619999996</v>
      </c>
      <c r="M235" s="37">
        <f>SUMIFS(СВЦЭМ!$G$34:$G$777,СВЦЭМ!$A$34:$A$777,$A235,СВЦЭМ!$B$34:$B$777,M$225)+'СЕТ СН'!$F$12-'СЕТ СН'!$F$23</f>
        <v>-373.85752479000001</v>
      </c>
      <c r="N235" s="37">
        <f>SUMIFS(СВЦЭМ!$G$34:$G$777,СВЦЭМ!$A$34:$A$777,$A235,СВЦЭМ!$B$34:$B$777,N$225)+'СЕТ СН'!$F$12-'СЕТ СН'!$F$23</f>
        <v>-379.02411434999999</v>
      </c>
      <c r="O235" s="37">
        <f>SUMIFS(СВЦЭМ!$G$34:$G$777,СВЦЭМ!$A$34:$A$777,$A235,СВЦЭМ!$B$34:$B$777,O$225)+'СЕТ СН'!$F$12-'СЕТ СН'!$F$23</f>
        <v>-379.70462956</v>
      </c>
      <c r="P235" s="37">
        <f>SUMIFS(СВЦЭМ!$G$34:$G$777,СВЦЭМ!$A$34:$A$777,$A235,СВЦЭМ!$B$34:$B$777,P$225)+'СЕТ СН'!$F$12-'СЕТ СН'!$F$23</f>
        <v>-381.77242186000001</v>
      </c>
      <c r="Q235" s="37">
        <f>SUMIFS(СВЦЭМ!$G$34:$G$777,СВЦЭМ!$A$34:$A$777,$A235,СВЦЭМ!$B$34:$B$777,Q$225)+'СЕТ СН'!$F$12-'СЕТ СН'!$F$23</f>
        <v>-382.05628594999996</v>
      </c>
      <c r="R235" s="37">
        <f>SUMIFS(СВЦЭМ!$G$34:$G$777,СВЦЭМ!$A$34:$A$777,$A235,СВЦЭМ!$B$34:$B$777,R$225)+'СЕТ СН'!$F$12-'СЕТ СН'!$F$23</f>
        <v>-381.78896183000001</v>
      </c>
      <c r="S235" s="37">
        <f>SUMIFS(СВЦЭМ!$G$34:$G$777,СВЦЭМ!$A$34:$A$777,$A235,СВЦЭМ!$B$34:$B$777,S$225)+'СЕТ СН'!$F$12-'СЕТ СН'!$F$23</f>
        <v>-379.59048225000004</v>
      </c>
      <c r="T235" s="37">
        <f>SUMIFS(СВЦЭМ!$G$34:$G$777,СВЦЭМ!$A$34:$A$777,$A235,СВЦЭМ!$B$34:$B$777,T$225)+'СЕТ СН'!$F$12-'СЕТ СН'!$F$23</f>
        <v>-371.34851142000002</v>
      </c>
      <c r="U235" s="37">
        <f>SUMIFS(СВЦЭМ!$G$34:$G$777,СВЦЭМ!$A$34:$A$777,$A235,СВЦЭМ!$B$34:$B$777,U$225)+'СЕТ СН'!$F$12-'СЕТ СН'!$F$23</f>
        <v>-362.00083043999996</v>
      </c>
      <c r="V235" s="37">
        <f>SUMIFS(СВЦЭМ!$G$34:$G$777,СВЦЭМ!$A$34:$A$777,$A235,СВЦЭМ!$B$34:$B$777,V$225)+'СЕТ СН'!$F$12-'СЕТ СН'!$F$23</f>
        <v>-366.11624942000003</v>
      </c>
      <c r="W235" s="37">
        <f>SUMIFS(СВЦЭМ!$G$34:$G$777,СВЦЭМ!$A$34:$A$777,$A235,СВЦЭМ!$B$34:$B$777,W$225)+'СЕТ СН'!$F$12-'СЕТ СН'!$F$23</f>
        <v>-376.75337208999997</v>
      </c>
      <c r="X235" s="37">
        <f>SUMIFS(СВЦЭМ!$G$34:$G$777,СВЦЭМ!$A$34:$A$777,$A235,СВЦЭМ!$B$34:$B$777,X$225)+'СЕТ СН'!$F$12-'СЕТ СН'!$F$23</f>
        <v>-384.08335656999998</v>
      </c>
      <c r="Y235" s="37">
        <f>SUMIFS(СВЦЭМ!$G$34:$G$777,СВЦЭМ!$A$34:$A$777,$A235,СВЦЭМ!$B$34:$B$777,Y$225)+'СЕТ СН'!$F$12-'СЕТ СН'!$F$23</f>
        <v>-358.00215462</v>
      </c>
    </row>
    <row r="236" spans="1:27" ht="15.75" x14ac:dyDescent="0.2">
      <c r="A236" s="36">
        <f t="shared" si="6"/>
        <v>43019</v>
      </c>
      <c r="B236" s="37">
        <f>SUMIFS(СВЦЭМ!$G$34:$G$777,СВЦЭМ!$A$34:$A$777,$A236,СВЦЭМ!$B$34:$B$777,B$225)+'СЕТ СН'!$F$12-'СЕТ СН'!$F$23</f>
        <v>-325.86202144000003</v>
      </c>
      <c r="C236" s="37">
        <f>SUMIFS(СВЦЭМ!$G$34:$G$777,СВЦЭМ!$A$34:$A$777,$A236,СВЦЭМ!$B$34:$B$777,C$225)+'СЕТ СН'!$F$12-'СЕТ СН'!$F$23</f>
        <v>-311.62706566000003</v>
      </c>
      <c r="D236" s="37">
        <f>SUMIFS(СВЦЭМ!$G$34:$G$777,СВЦЭМ!$A$34:$A$777,$A236,СВЦЭМ!$B$34:$B$777,D$225)+'СЕТ СН'!$F$12-'СЕТ СН'!$F$23</f>
        <v>-306.20467607</v>
      </c>
      <c r="E236" s="37">
        <f>SUMIFS(СВЦЭМ!$G$34:$G$777,СВЦЭМ!$A$34:$A$777,$A236,СВЦЭМ!$B$34:$B$777,E$225)+'СЕТ СН'!$F$12-'СЕТ СН'!$F$23</f>
        <v>-302.94575357000002</v>
      </c>
      <c r="F236" s="37">
        <f>SUMIFS(СВЦЭМ!$G$34:$G$777,СВЦЭМ!$A$34:$A$777,$A236,СВЦЭМ!$B$34:$B$777,F$225)+'СЕТ СН'!$F$12-'СЕТ СН'!$F$23</f>
        <v>-302.44633885000002</v>
      </c>
      <c r="G236" s="37">
        <f>SUMIFS(СВЦЭМ!$G$34:$G$777,СВЦЭМ!$A$34:$A$777,$A236,СВЦЭМ!$B$34:$B$777,G$225)+'СЕТ СН'!$F$12-'СЕТ СН'!$F$23</f>
        <v>-313.07818687000002</v>
      </c>
      <c r="H236" s="37">
        <f>SUMIFS(СВЦЭМ!$G$34:$G$777,СВЦЭМ!$A$34:$A$777,$A236,СВЦЭМ!$B$34:$B$777,H$225)+'СЕТ СН'!$F$12-'СЕТ СН'!$F$23</f>
        <v>-335.78969483000003</v>
      </c>
      <c r="I236" s="37">
        <f>SUMIFS(СВЦЭМ!$G$34:$G$777,СВЦЭМ!$A$34:$A$777,$A236,СВЦЭМ!$B$34:$B$777,I$225)+'СЕТ СН'!$F$12-'СЕТ СН'!$F$23</f>
        <v>-361.29064937999999</v>
      </c>
      <c r="J236" s="37">
        <f>SUMIFS(СВЦЭМ!$G$34:$G$777,СВЦЭМ!$A$34:$A$777,$A236,СВЦЭМ!$B$34:$B$777,J$225)+'СЕТ СН'!$F$12-'СЕТ СН'!$F$23</f>
        <v>-378.30224222999999</v>
      </c>
      <c r="K236" s="37">
        <f>SUMIFS(СВЦЭМ!$G$34:$G$777,СВЦЭМ!$A$34:$A$777,$A236,СВЦЭМ!$B$34:$B$777,K$225)+'СЕТ СН'!$F$12-'СЕТ СН'!$F$23</f>
        <v>-382.44086967999999</v>
      </c>
      <c r="L236" s="37">
        <f>SUMIFS(СВЦЭМ!$G$34:$G$777,СВЦЭМ!$A$34:$A$777,$A236,СВЦЭМ!$B$34:$B$777,L$225)+'СЕТ СН'!$F$12-'СЕТ СН'!$F$23</f>
        <v>-372.77981818000001</v>
      </c>
      <c r="M236" s="37">
        <f>SUMIFS(СВЦЭМ!$G$34:$G$777,СВЦЭМ!$A$34:$A$777,$A236,СВЦЭМ!$B$34:$B$777,M$225)+'СЕТ СН'!$F$12-'СЕТ СН'!$F$23</f>
        <v>-367.36921365000001</v>
      </c>
      <c r="N236" s="37">
        <f>SUMIFS(СВЦЭМ!$G$34:$G$777,СВЦЭМ!$A$34:$A$777,$A236,СВЦЭМ!$B$34:$B$777,N$225)+'СЕТ СН'!$F$12-'СЕТ СН'!$F$23</f>
        <v>-372.04199640000002</v>
      </c>
      <c r="O236" s="37">
        <f>SUMIFS(СВЦЭМ!$G$34:$G$777,СВЦЭМ!$A$34:$A$777,$A236,СВЦЭМ!$B$34:$B$777,O$225)+'СЕТ СН'!$F$12-'СЕТ СН'!$F$23</f>
        <v>-375.54047287000003</v>
      </c>
      <c r="P236" s="37">
        <f>SUMIFS(СВЦЭМ!$G$34:$G$777,СВЦЭМ!$A$34:$A$777,$A236,СВЦЭМ!$B$34:$B$777,P$225)+'СЕТ СН'!$F$12-'СЕТ СН'!$F$23</f>
        <v>-377.09742384000003</v>
      </c>
      <c r="Q236" s="37">
        <f>SUMIFS(СВЦЭМ!$G$34:$G$777,СВЦЭМ!$A$34:$A$777,$A236,СВЦЭМ!$B$34:$B$777,Q$225)+'СЕТ СН'!$F$12-'СЕТ СН'!$F$23</f>
        <v>-377.92179797</v>
      </c>
      <c r="R236" s="37">
        <f>SUMIFS(СВЦЭМ!$G$34:$G$777,СВЦЭМ!$A$34:$A$777,$A236,СВЦЭМ!$B$34:$B$777,R$225)+'СЕТ СН'!$F$12-'СЕТ СН'!$F$23</f>
        <v>-378.16093534000004</v>
      </c>
      <c r="S236" s="37">
        <f>SUMIFS(СВЦЭМ!$G$34:$G$777,СВЦЭМ!$A$34:$A$777,$A236,СВЦЭМ!$B$34:$B$777,S$225)+'СЕТ СН'!$F$12-'СЕТ СН'!$F$23</f>
        <v>-372.82301588000001</v>
      </c>
      <c r="T236" s="37">
        <f>SUMIFS(СВЦЭМ!$G$34:$G$777,СВЦЭМ!$A$34:$A$777,$A236,СВЦЭМ!$B$34:$B$777,T$225)+'СЕТ СН'!$F$12-'СЕТ СН'!$F$23</f>
        <v>-360.12973772999999</v>
      </c>
      <c r="U236" s="37">
        <f>SUMIFS(СВЦЭМ!$G$34:$G$777,СВЦЭМ!$A$34:$A$777,$A236,СВЦЭМ!$B$34:$B$777,U$225)+'СЕТ СН'!$F$12-'СЕТ СН'!$F$23</f>
        <v>-353.22515823000003</v>
      </c>
      <c r="V236" s="37">
        <f>SUMIFS(СВЦЭМ!$G$34:$G$777,СВЦЭМ!$A$34:$A$777,$A236,СВЦЭМ!$B$34:$B$777,V$225)+'СЕТ СН'!$F$12-'СЕТ СН'!$F$23</f>
        <v>-361.34620347999999</v>
      </c>
      <c r="W236" s="37">
        <f>SUMIFS(СВЦЭМ!$G$34:$G$777,СВЦЭМ!$A$34:$A$777,$A236,СВЦЭМ!$B$34:$B$777,W$225)+'СЕТ СН'!$F$12-'СЕТ СН'!$F$23</f>
        <v>-375.7553489</v>
      </c>
      <c r="X236" s="37">
        <f>SUMIFS(СВЦЭМ!$G$34:$G$777,СВЦЭМ!$A$34:$A$777,$A236,СВЦЭМ!$B$34:$B$777,X$225)+'СЕТ СН'!$F$12-'СЕТ СН'!$F$23</f>
        <v>-383.99089423999999</v>
      </c>
      <c r="Y236" s="37">
        <f>SUMIFS(СВЦЭМ!$G$34:$G$777,СВЦЭМ!$A$34:$A$777,$A236,СВЦЭМ!$B$34:$B$777,Y$225)+'СЕТ СН'!$F$12-'СЕТ СН'!$F$23</f>
        <v>-356.32622426</v>
      </c>
    </row>
    <row r="237" spans="1:27" ht="15.75" x14ac:dyDescent="0.2">
      <c r="A237" s="36">
        <f t="shared" si="6"/>
        <v>43020</v>
      </c>
      <c r="B237" s="37">
        <f>SUMIFS(СВЦЭМ!$G$34:$G$777,СВЦЭМ!$A$34:$A$777,$A237,СВЦЭМ!$B$34:$B$777,B$225)+'СЕТ СН'!$F$12-'СЕТ СН'!$F$23</f>
        <v>-335.29273230000001</v>
      </c>
      <c r="C237" s="37">
        <f>SUMIFS(СВЦЭМ!$G$34:$G$777,СВЦЭМ!$A$34:$A$777,$A237,СВЦЭМ!$B$34:$B$777,C$225)+'СЕТ СН'!$F$12-'СЕТ СН'!$F$23</f>
        <v>-321.47850628999998</v>
      </c>
      <c r="D237" s="37">
        <f>SUMIFS(СВЦЭМ!$G$34:$G$777,СВЦЭМ!$A$34:$A$777,$A237,СВЦЭМ!$B$34:$B$777,D$225)+'СЕТ СН'!$F$12-'СЕТ СН'!$F$23</f>
        <v>-313.44472315000002</v>
      </c>
      <c r="E237" s="37">
        <f>SUMIFS(СВЦЭМ!$G$34:$G$777,СВЦЭМ!$A$34:$A$777,$A237,СВЦЭМ!$B$34:$B$777,E$225)+'СЕТ СН'!$F$12-'СЕТ СН'!$F$23</f>
        <v>-309.87997121000001</v>
      </c>
      <c r="F237" s="37">
        <f>SUMIFS(СВЦЭМ!$G$34:$G$777,СВЦЭМ!$A$34:$A$777,$A237,СВЦЭМ!$B$34:$B$777,F$225)+'СЕТ СН'!$F$12-'СЕТ СН'!$F$23</f>
        <v>-309.06619346999997</v>
      </c>
      <c r="G237" s="37">
        <f>SUMIFS(СВЦЭМ!$G$34:$G$777,СВЦЭМ!$A$34:$A$777,$A237,СВЦЭМ!$B$34:$B$777,G$225)+'СЕТ СН'!$F$12-'СЕТ СН'!$F$23</f>
        <v>-321.44239016</v>
      </c>
      <c r="H237" s="37">
        <f>SUMIFS(СВЦЭМ!$G$34:$G$777,СВЦЭМ!$A$34:$A$777,$A237,СВЦЭМ!$B$34:$B$777,H$225)+'СЕТ СН'!$F$12-'СЕТ СН'!$F$23</f>
        <v>-343.53299425</v>
      </c>
      <c r="I237" s="37">
        <f>SUMIFS(СВЦЭМ!$G$34:$G$777,СВЦЭМ!$A$34:$A$777,$A237,СВЦЭМ!$B$34:$B$777,I$225)+'СЕТ СН'!$F$12-'СЕТ СН'!$F$23</f>
        <v>-365.34782036000001</v>
      </c>
      <c r="J237" s="37">
        <f>SUMIFS(СВЦЭМ!$G$34:$G$777,СВЦЭМ!$A$34:$A$777,$A237,СВЦЭМ!$B$34:$B$777,J$225)+'СЕТ СН'!$F$12-'СЕТ СН'!$F$23</f>
        <v>-378.15550440999999</v>
      </c>
      <c r="K237" s="37">
        <f>SUMIFS(СВЦЭМ!$G$34:$G$777,СВЦЭМ!$A$34:$A$777,$A237,СВЦЭМ!$B$34:$B$777,K$225)+'СЕТ СН'!$F$12-'СЕТ СН'!$F$23</f>
        <v>-377.80799488000002</v>
      </c>
      <c r="L237" s="37">
        <f>SUMIFS(СВЦЭМ!$G$34:$G$777,СВЦЭМ!$A$34:$A$777,$A237,СВЦЭМ!$B$34:$B$777,L$225)+'СЕТ СН'!$F$12-'СЕТ СН'!$F$23</f>
        <v>-369.84474361000002</v>
      </c>
      <c r="M237" s="37">
        <f>SUMIFS(СВЦЭМ!$G$34:$G$777,СВЦЭМ!$A$34:$A$777,$A237,СВЦЭМ!$B$34:$B$777,M$225)+'СЕТ СН'!$F$12-'СЕТ СН'!$F$23</f>
        <v>-367.67074501000002</v>
      </c>
      <c r="N237" s="37">
        <f>SUMIFS(СВЦЭМ!$G$34:$G$777,СВЦЭМ!$A$34:$A$777,$A237,СВЦЭМ!$B$34:$B$777,N$225)+'СЕТ СН'!$F$12-'СЕТ СН'!$F$23</f>
        <v>-370.96180772000002</v>
      </c>
      <c r="O237" s="37">
        <f>SUMIFS(СВЦЭМ!$G$34:$G$777,СВЦЭМ!$A$34:$A$777,$A237,СВЦЭМ!$B$34:$B$777,O$225)+'СЕТ СН'!$F$12-'СЕТ СН'!$F$23</f>
        <v>-371.97351320000001</v>
      </c>
      <c r="P237" s="37">
        <f>SUMIFS(СВЦЭМ!$G$34:$G$777,СВЦЭМ!$A$34:$A$777,$A237,СВЦЭМ!$B$34:$B$777,P$225)+'СЕТ СН'!$F$12-'СЕТ СН'!$F$23</f>
        <v>-373.43366264999997</v>
      </c>
      <c r="Q237" s="37">
        <f>SUMIFS(СВЦЭМ!$G$34:$G$777,СВЦЭМ!$A$34:$A$777,$A237,СВЦЭМ!$B$34:$B$777,Q$225)+'СЕТ СН'!$F$12-'СЕТ СН'!$F$23</f>
        <v>-374.69208098000001</v>
      </c>
      <c r="R237" s="37">
        <f>SUMIFS(СВЦЭМ!$G$34:$G$777,СВЦЭМ!$A$34:$A$777,$A237,СВЦЭМ!$B$34:$B$777,R$225)+'СЕТ СН'!$F$12-'СЕТ СН'!$F$23</f>
        <v>-375.57458622000001</v>
      </c>
      <c r="S237" s="37">
        <f>SUMIFS(СВЦЭМ!$G$34:$G$777,СВЦЭМ!$A$34:$A$777,$A237,СВЦЭМ!$B$34:$B$777,S$225)+'СЕТ СН'!$F$12-'СЕТ СН'!$F$23</f>
        <v>-371.92347010000003</v>
      </c>
      <c r="T237" s="37">
        <f>SUMIFS(СВЦЭМ!$G$34:$G$777,СВЦЭМ!$A$34:$A$777,$A237,СВЦЭМ!$B$34:$B$777,T$225)+'СЕТ СН'!$F$12-'СЕТ СН'!$F$23</f>
        <v>-363.90308908999998</v>
      </c>
      <c r="U237" s="37">
        <f>SUMIFS(СВЦЭМ!$G$34:$G$777,СВЦЭМ!$A$34:$A$777,$A237,СВЦЭМ!$B$34:$B$777,U$225)+'СЕТ СН'!$F$12-'СЕТ СН'!$F$23</f>
        <v>-357.15884410000001</v>
      </c>
      <c r="V237" s="37">
        <f>SUMIFS(СВЦЭМ!$G$34:$G$777,СВЦЭМ!$A$34:$A$777,$A237,СВЦЭМ!$B$34:$B$777,V$225)+'СЕТ СН'!$F$12-'СЕТ СН'!$F$23</f>
        <v>-361.51529300000004</v>
      </c>
      <c r="W237" s="37">
        <f>SUMIFS(СВЦЭМ!$G$34:$G$777,СВЦЭМ!$A$34:$A$777,$A237,СВЦЭМ!$B$34:$B$777,W$225)+'СЕТ СН'!$F$12-'СЕТ СН'!$F$23</f>
        <v>-372.65396838000004</v>
      </c>
      <c r="X237" s="37">
        <f>SUMIFS(СВЦЭМ!$G$34:$G$777,СВЦЭМ!$A$34:$A$777,$A237,СВЦЭМ!$B$34:$B$777,X$225)+'СЕТ СН'!$F$12-'СЕТ СН'!$F$23</f>
        <v>-383.04027431999998</v>
      </c>
      <c r="Y237" s="37">
        <f>SUMIFS(СВЦЭМ!$G$34:$G$777,СВЦЭМ!$A$34:$A$777,$A237,СВЦЭМ!$B$34:$B$777,Y$225)+'СЕТ СН'!$F$12-'СЕТ СН'!$F$23</f>
        <v>-360.32953867000003</v>
      </c>
    </row>
    <row r="238" spans="1:27" ht="15.75" x14ac:dyDescent="0.2">
      <c r="A238" s="36">
        <f t="shared" si="6"/>
        <v>43021</v>
      </c>
      <c r="B238" s="37">
        <f>SUMIFS(СВЦЭМ!$G$34:$G$777,СВЦЭМ!$A$34:$A$777,$A238,СВЦЭМ!$B$34:$B$777,B$225)+'СЕТ СН'!$F$12-'СЕТ СН'!$F$23</f>
        <v>-336.22914560000004</v>
      </c>
      <c r="C238" s="37">
        <f>SUMIFS(СВЦЭМ!$G$34:$G$777,СВЦЭМ!$A$34:$A$777,$A238,СВЦЭМ!$B$34:$B$777,C$225)+'СЕТ СН'!$F$12-'СЕТ СН'!$F$23</f>
        <v>-336.96219316999998</v>
      </c>
      <c r="D238" s="37">
        <f>SUMIFS(СВЦЭМ!$G$34:$G$777,СВЦЭМ!$A$34:$A$777,$A238,СВЦЭМ!$B$34:$B$777,D$225)+'СЕТ СН'!$F$12-'СЕТ СН'!$F$23</f>
        <v>-325.26700643999999</v>
      </c>
      <c r="E238" s="37">
        <f>SUMIFS(СВЦЭМ!$G$34:$G$777,СВЦЭМ!$A$34:$A$777,$A238,СВЦЭМ!$B$34:$B$777,E$225)+'СЕТ СН'!$F$12-'СЕТ СН'!$F$23</f>
        <v>-305.82686547999998</v>
      </c>
      <c r="F238" s="37">
        <f>SUMIFS(СВЦЭМ!$G$34:$G$777,СВЦЭМ!$A$34:$A$777,$A238,СВЦЭМ!$B$34:$B$777,F$225)+'СЕТ СН'!$F$12-'СЕТ СН'!$F$23</f>
        <v>-298.46018752999998</v>
      </c>
      <c r="G238" s="37">
        <f>SUMIFS(СВЦЭМ!$G$34:$G$777,СВЦЭМ!$A$34:$A$777,$A238,СВЦЭМ!$B$34:$B$777,G$225)+'СЕТ СН'!$F$12-'СЕТ СН'!$F$23</f>
        <v>-307.00164311999998</v>
      </c>
      <c r="H238" s="37">
        <f>SUMIFS(СВЦЭМ!$G$34:$G$777,СВЦЭМ!$A$34:$A$777,$A238,СВЦЭМ!$B$34:$B$777,H$225)+'СЕТ СН'!$F$12-'СЕТ СН'!$F$23</f>
        <v>-329.66321933</v>
      </c>
      <c r="I238" s="37">
        <f>SUMIFS(СВЦЭМ!$G$34:$G$777,СВЦЭМ!$A$34:$A$777,$A238,СВЦЭМ!$B$34:$B$777,I$225)+'СЕТ СН'!$F$12-'СЕТ СН'!$F$23</f>
        <v>-346.15790106999998</v>
      </c>
      <c r="J238" s="37">
        <f>SUMIFS(СВЦЭМ!$G$34:$G$777,СВЦЭМ!$A$34:$A$777,$A238,СВЦЭМ!$B$34:$B$777,J$225)+'СЕТ СН'!$F$12-'СЕТ СН'!$F$23</f>
        <v>-359.22688665999999</v>
      </c>
      <c r="K238" s="37">
        <f>SUMIFS(СВЦЭМ!$G$34:$G$777,СВЦЭМ!$A$34:$A$777,$A238,СВЦЭМ!$B$34:$B$777,K$225)+'СЕТ СН'!$F$12-'СЕТ СН'!$F$23</f>
        <v>-374.67960726000001</v>
      </c>
      <c r="L238" s="37">
        <f>SUMIFS(СВЦЭМ!$G$34:$G$777,СВЦЭМ!$A$34:$A$777,$A238,СВЦЭМ!$B$34:$B$777,L$225)+'СЕТ СН'!$F$12-'СЕТ СН'!$F$23</f>
        <v>-372.51180469999997</v>
      </c>
      <c r="M238" s="37">
        <f>SUMIFS(СВЦЭМ!$G$34:$G$777,СВЦЭМ!$A$34:$A$777,$A238,СВЦЭМ!$B$34:$B$777,M$225)+'СЕТ СН'!$F$12-'СЕТ СН'!$F$23</f>
        <v>-371.52820094000003</v>
      </c>
      <c r="N238" s="37">
        <f>SUMIFS(СВЦЭМ!$G$34:$G$777,СВЦЭМ!$A$34:$A$777,$A238,СВЦЭМ!$B$34:$B$777,N$225)+'СЕТ СН'!$F$12-'СЕТ СН'!$F$23</f>
        <v>-374.87021387999999</v>
      </c>
      <c r="O238" s="37">
        <f>SUMIFS(СВЦЭМ!$G$34:$G$777,СВЦЭМ!$A$34:$A$777,$A238,СВЦЭМ!$B$34:$B$777,O$225)+'СЕТ СН'!$F$12-'СЕТ СН'!$F$23</f>
        <v>-376.42076410999999</v>
      </c>
      <c r="P238" s="37">
        <f>SUMIFS(СВЦЭМ!$G$34:$G$777,СВЦЭМ!$A$34:$A$777,$A238,СВЦЭМ!$B$34:$B$777,P$225)+'СЕТ СН'!$F$12-'СЕТ СН'!$F$23</f>
        <v>-378.17523395000001</v>
      </c>
      <c r="Q238" s="37">
        <f>SUMIFS(СВЦЭМ!$G$34:$G$777,СВЦЭМ!$A$34:$A$777,$A238,СВЦЭМ!$B$34:$B$777,Q$225)+'СЕТ СН'!$F$12-'СЕТ СН'!$F$23</f>
        <v>-378.99864923000001</v>
      </c>
      <c r="R238" s="37">
        <f>SUMIFS(СВЦЭМ!$G$34:$G$777,СВЦЭМ!$A$34:$A$777,$A238,СВЦЭМ!$B$34:$B$777,R$225)+'СЕТ СН'!$F$12-'СЕТ СН'!$F$23</f>
        <v>-379.39676155000001</v>
      </c>
      <c r="S238" s="37">
        <f>SUMIFS(СВЦЭМ!$G$34:$G$777,СВЦЭМ!$A$34:$A$777,$A238,СВЦЭМ!$B$34:$B$777,S$225)+'СЕТ СН'!$F$12-'СЕТ СН'!$F$23</f>
        <v>-374.57189538</v>
      </c>
      <c r="T238" s="37">
        <f>SUMIFS(СВЦЭМ!$G$34:$G$777,СВЦЭМ!$A$34:$A$777,$A238,СВЦЭМ!$B$34:$B$777,T$225)+'СЕТ СН'!$F$12-'СЕТ СН'!$F$23</f>
        <v>-364.83951449</v>
      </c>
      <c r="U238" s="37">
        <f>SUMIFS(СВЦЭМ!$G$34:$G$777,СВЦЭМ!$A$34:$A$777,$A238,СВЦЭМ!$B$34:$B$777,U$225)+'СЕТ СН'!$F$12-'СЕТ СН'!$F$23</f>
        <v>-358.00951122999999</v>
      </c>
      <c r="V238" s="37">
        <f>SUMIFS(СВЦЭМ!$G$34:$G$777,СВЦЭМ!$A$34:$A$777,$A238,СВЦЭМ!$B$34:$B$777,V$225)+'СЕТ СН'!$F$12-'СЕТ СН'!$F$23</f>
        <v>-363.32609260999999</v>
      </c>
      <c r="W238" s="37">
        <f>SUMIFS(СВЦЭМ!$G$34:$G$777,СВЦЭМ!$A$34:$A$777,$A238,СВЦЭМ!$B$34:$B$777,W$225)+'СЕТ СН'!$F$12-'СЕТ СН'!$F$23</f>
        <v>-375.02014248</v>
      </c>
      <c r="X238" s="37">
        <f>SUMIFS(СВЦЭМ!$G$34:$G$777,СВЦЭМ!$A$34:$A$777,$A238,СВЦЭМ!$B$34:$B$777,X$225)+'СЕТ СН'!$F$12-'СЕТ СН'!$F$23</f>
        <v>-374.14650568000002</v>
      </c>
      <c r="Y238" s="37">
        <f>SUMIFS(СВЦЭМ!$G$34:$G$777,СВЦЭМ!$A$34:$A$777,$A238,СВЦЭМ!$B$34:$B$777,Y$225)+'СЕТ СН'!$F$12-'СЕТ СН'!$F$23</f>
        <v>-342.52406382999999</v>
      </c>
    </row>
    <row r="239" spans="1:27" ht="15.75" x14ac:dyDescent="0.2">
      <c r="A239" s="36">
        <f t="shared" si="6"/>
        <v>43022</v>
      </c>
      <c r="B239" s="37">
        <f>SUMIFS(СВЦЭМ!$G$34:$G$777,СВЦЭМ!$A$34:$A$777,$A239,СВЦЭМ!$B$34:$B$777,B$225)+'СЕТ СН'!$F$12-'СЕТ СН'!$F$23</f>
        <v>-320.60186754</v>
      </c>
      <c r="C239" s="37">
        <f>SUMIFS(СВЦЭМ!$G$34:$G$777,СВЦЭМ!$A$34:$A$777,$A239,СВЦЭМ!$B$34:$B$777,C$225)+'СЕТ СН'!$F$12-'СЕТ СН'!$F$23</f>
        <v>-303.92278926</v>
      </c>
      <c r="D239" s="37">
        <f>SUMIFS(СВЦЭМ!$G$34:$G$777,СВЦЭМ!$A$34:$A$777,$A239,СВЦЭМ!$B$34:$B$777,D$225)+'СЕТ СН'!$F$12-'СЕТ СН'!$F$23</f>
        <v>-308.58714445999999</v>
      </c>
      <c r="E239" s="37">
        <f>SUMIFS(СВЦЭМ!$G$34:$G$777,СВЦЭМ!$A$34:$A$777,$A239,СВЦЭМ!$B$34:$B$777,E$225)+'СЕТ СН'!$F$12-'СЕТ СН'!$F$23</f>
        <v>-303.46921629000002</v>
      </c>
      <c r="F239" s="37">
        <f>SUMIFS(СВЦЭМ!$G$34:$G$777,СВЦЭМ!$A$34:$A$777,$A239,СВЦЭМ!$B$34:$B$777,F$225)+'СЕТ СН'!$F$12-'СЕТ СН'!$F$23</f>
        <v>-304.78291065000002</v>
      </c>
      <c r="G239" s="37">
        <f>SUMIFS(СВЦЭМ!$G$34:$G$777,СВЦЭМ!$A$34:$A$777,$A239,СВЦЭМ!$B$34:$B$777,G$225)+'СЕТ СН'!$F$12-'СЕТ СН'!$F$23</f>
        <v>-307.65188617000001</v>
      </c>
      <c r="H239" s="37">
        <f>SUMIFS(СВЦЭМ!$G$34:$G$777,СВЦЭМ!$A$34:$A$777,$A239,СВЦЭМ!$B$34:$B$777,H$225)+'СЕТ СН'!$F$12-'СЕТ СН'!$F$23</f>
        <v>-318.54166656000001</v>
      </c>
      <c r="I239" s="37">
        <f>SUMIFS(СВЦЭМ!$G$34:$G$777,СВЦЭМ!$A$34:$A$777,$A239,СВЦЭМ!$B$34:$B$777,I$225)+'СЕТ СН'!$F$12-'СЕТ СН'!$F$23</f>
        <v>-331.96829962999999</v>
      </c>
      <c r="J239" s="37">
        <f>SUMIFS(СВЦЭМ!$G$34:$G$777,СВЦЭМ!$A$34:$A$777,$A239,СВЦЭМ!$B$34:$B$777,J$225)+'СЕТ СН'!$F$12-'СЕТ СН'!$F$23</f>
        <v>-362.07876500999998</v>
      </c>
      <c r="K239" s="37">
        <f>SUMIFS(СВЦЭМ!$G$34:$G$777,СВЦЭМ!$A$34:$A$777,$A239,СВЦЭМ!$B$34:$B$777,K$225)+'СЕТ СН'!$F$12-'СЕТ СН'!$F$23</f>
        <v>-384.98452243999998</v>
      </c>
      <c r="L239" s="37">
        <f>SUMIFS(СВЦЭМ!$G$34:$G$777,СВЦЭМ!$A$34:$A$777,$A239,СВЦЭМ!$B$34:$B$777,L$225)+'СЕТ СН'!$F$12-'СЕТ СН'!$F$23</f>
        <v>-376.60537264999999</v>
      </c>
      <c r="M239" s="37">
        <f>SUMIFS(СВЦЭМ!$G$34:$G$777,СВЦЭМ!$A$34:$A$777,$A239,СВЦЭМ!$B$34:$B$777,M$225)+'СЕТ СН'!$F$12-'СЕТ СН'!$F$23</f>
        <v>-373.27202625000001</v>
      </c>
      <c r="N239" s="37">
        <f>SUMIFS(СВЦЭМ!$G$34:$G$777,СВЦЭМ!$A$34:$A$777,$A239,СВЦЭМ!$B$34:$B$777,N$225)+'СЕТ СН'!$F$12-'СЕТ СН'!$F$23</f>
        <v>-376.82101867</v>
      </c>
      <c r="O239" s="37">
        <f>SUMIFS(СВЦЭМ!$G$34:$G$777,СВЦЭМ!$A$34:$A$777,$A239,СВЦЭМ!$B$34:$B$777,O$225)+'СЕТ СН'!$F$12-'СЕТ СН'!$F$23</f>
        <v>-379.22087668</v>
      </c>
      <c r="P239" s="37">
        <f>SUMIFS(СВЦЭМ!$G$34:$G$777,СВЦЭМ!$A$34:$A$777,$A239,СВЦЭМ!$B$34:$B$777,P$225)+'СЕТ СН'!$F$12-'СЕТ СН'!$F$23</f>
        <v>-380.53929188999996</v>
      </c>
      <c r="Q239" s="37">
        <f>SUMIFS(СВЦЭМ!$G$34:$G$777,СВЦЭМ!$A$34:$A$777,$A239,СВЦЭМ!$B$34:$B$777,Q$225)+'СЕТ СН'!$F$12-'СЕТ СН'!$F$23</f>
        <v>-380.85862236000003</v>
      </c>
      <c r="R239" s="37">
        <f>SUMIFS(СВЦЭМ!$G$34:$G$777,СВЦЭМ!$A$34:$A$777,$A239,СВЦЭМ!$B$34:$B$777,R$225)+'СЕТ СН'!$F$12-'СЕТ СН'!$F$23</f>
        <v>-382.13022228</v>
      </c>
      <c r="S239" s="37">
        <f>SUMIFS(СВЦЭМ!$G$34:$G$777,СВЦЭМ!$A$34:$A$777,$A239,СВЦЭМ!$B$34:$B$777,S$225)+'СЕТ СН'!$F$12-'СЕТ СН'!$F$23</f>
        <v>-377.58734261000001</v>
      </c>
      <c r="T239" s="37">
        <f>SUMIFS(СВЦЭМ!$G$34:$G$777,СВЦЭМ!$A$34:$A$777,$A239,СВЦЭМ!$B$34:$B$777,T$225)+'СЕТ СН'!$F$12-'СЕТ СН'!$F$23</f>
        <v>-366.51992171000001</v>
      </c>
      <c r="U239" s="37">
        <f>SUMIFS(СВЦЭМ!$G$34:$G$777,СВЦЭМ!$A$34:$A$777,$A239,СВЦЭМ!$B$34:$B$777,U$225)+'СЕТ СН'!$F$12-'СЕТ СН'!$F$23</f>
        <v>-358.16587779999998</v>
      </c>
      <c r="V239" s="37">
        <f>SUMIFS(СВЦЭМ!$G$34:$G$777,СВЦЭМ!$A$34:$A$777,$A239,СВЦЭМ!$B$34:$B$777,V$225)+'СЕТ СН'!$F$12-'СЕТ СН'!$F$23</f>
        <v>-367.83841713999999</v>
      </c>
      <c r="W239" s="37">
        <f>SUMIFS(СВЦЭМ!$G$34:$G$777,СВЦЭМ!$A$34:$A$777,$A239,СВЦЭМ!$B$34:$B$777,W$225)+'СЕТ СН'!$F$12-'СЕТ СН'!$F$23</f>
        <v>-381.20805696000002</v>
      </c>
      <c r="X239" s="37">
        <f>SUMIFS(СВЦЭМ!$G$34:$G$777,СВЦЭМ!$A$34:$A$777,$A239,СВЦЭМ!$B$34:$B$777,X$225)+'СЕТ СН'!$F$12-'СЕТ СН'!$F$23</f>
        <v>-372.08291826000004</v>
      </c>
      <c r="Y239" s="37">
        <f>SUMIFS(СВЦЭМ!$G$34:$G$777,СВЦЭМ!$A$34:$A$777,$A239,СВЦЭМ!$B$34:$B$777,Y$225)+'СЕТ СН'!$F$12-'СЕТ СН'!$F$23</f>
        <v>-343.71286254</v>
      </c>
    </row>
    <row r="240" spans="1:27" ht="15.75" x14ac:dyDescent="0.2">
      <c r="A240" s="36">
        <f t="shared" si="6"/>
        <v>43023</v>
      </c>
      <c r="B240" s="37">
        <f>SUMIFS(СВЦЭМ!$G$34:$G$777,СВЦЭМ!$A$34:$A$777,$A240,СВЦЭМ!$B$34:$B$777,B$225)+'СЕТ СН'!$F$12-'СЕТ СН'!$F$23</f>
        <v>-329.14370954000003</v>
      </c>
      <c r="C240" s="37">
        <f>SUMIFS(СВЦЭМ!$G$34:$G$777,СВЦЭМ!$A$34:$A$777,$A240,СВЦЭМ!$B$34:$B$777,C$225)+'СЕТ СН'!$F$12-'СЕТ СН'!$F$23</f>
        <v>-314.54060813000001</v>
      </c>
      <c r="D240" s="37">
        <f>SUMIFS(СВЦЭМ!$G$34:$G$777,СВЦЭМ!$A$34:$A$777,$A240,СВЦЭМ!$B$34:$B$777,D$225)+'СЕТ СН'!$F$12-'СЕТ СН'!$F$23</f>
        <v>-304.52391710000001</v>
      </c>
      <c r="E240" s="37">
        <f>SUMIFS(СВЦЭМ!$G$34:$G$777,СВЦЭМ!$A$34:$A$777,$A240,СВЦЭМ!$B$34:$B$777,E$225)+'СЕТ СН'!$F$12-'СЕТ СН'!$F$23</f>
        <v>-300.16617278000001</v>
      </c>
      <c r="F240" s="37">
        <f>SUMIFS(СВЦЭМ!$G$34:$G$777,СВЦЭМ!$A$34:$A$777,$A240,СВЦЭМ!$B$34:$B$777,F$225)+'СЕТ СН'!$F$12-'СЕТ СН'!$F$23</f>
        <v>-300.23225596999998</v>
      </c>
      <c r="G240" s="37">
        <f>SUMIFS(СВЦЭМ!$G$34:$G$777,СВЦЭМ!$A$34:$A$777,$A240,СВЦЭМ!$B$34:$B$777,G$225)+'СЕТ СН'!$F$12-'СЕТ СН'!$F$23</f>
        <v>-307.58418800999999</v>
      </c>
      <c r="H240" s="37">
        <f>SUMIFS(СВЦЭМ!$G$34:$G$777,СВЦЭМ!$A$34:$A$777,$A240,СВЦЭМ!$B$34:$B$777,H$225)+'СЕТ СН'!$F$12-'СЕТ СН'!$F$23</f>
        <v>-315.28114947</v>
      </c>
      <c r="I240" s="37">
        <f>SUMIFS(СВЦЭМ!$G$34:$G$777,СВЦЭМ!$A$34:$A$777,$A240,СВЦЭМ!$B$34:$B$777,I$225)+'СЕТ СН'!$F$12-'СЕТ СН'!$F$23</f>
        <v>-325.17905177</v>
      </c>
      <c r="J240" s="37">
        <f>SUMIFS(СВЦЭМ!$G$34:$G$777,СВЦЭМ!$A$34:$A$777,$A240,СВЦЭМ!$B$34:$B$777,J$225)+'СЕТ СН'!$F$12-'СЕТ СН'!$F$23</f>
        <v>-357.78826759000003</v>
      </c>
      <c r="K240" s="37">
        <f>SUMIFS(СВЦЭМ!$G$34:$G$777,СВЦЭМ!$A$34:$A$777,$A240,СВЦЭМ!$B$34:$B$777,K$225)+'СЕТ СН'!$F$12-'СЕТ СН'!$F$23</f>
        <v>-385.17465773999999</v>
      </c>
      <c r="L240" s="37">
        <f>SUMIFS(СВЦЭМ!$G$34:$G$777,СВЦЭМ!$A$34:$A$777,$A240,СВЦЭМ!$B$34:$B$777,L$225)+'СЕТ СН'!$F$12-'СЕТ СН'!$F$23</f>
        <v>-380.22769685000003</v>
      </c>
      <c r="M240" s="37">
        <f>SUMIFS(СВЦЭМ!$G$34:$G$777,СВЦЭМ!$A$34:$A$777,$A240,СВЦЭМ!$B$34:$B$777,M$225)+'СЕТ СН'!$F$12-'СЕТ СН'!$F$23</f>
        <v>-378.12562986</v>
      </c>
      <c r="N240" s="37">
        <f>SUMIFS(СВЦЭМ!$G$34:$G$777,СВЦЭМ!$A$34:$A$777,$A240,СВЦЭМ!$B$34:$B$777,N$225)+'СЕТ СН'!$F$12-'СЕТ СН'!$F$23</f>
        <v>-381.82669073</v>
      </c>
      <c r="O240" s="37">
        <f>SUMIFS(СВЦЭМ!$G$34:$G$777,СВЦЭМ!$A$34:$A$777,$A240,СВЦЭМ!$B$34:$B$777,O$225)+'СЕТ СН'!$F$12-'СЕТ СН'!$F$23</f>
        <v>-384.22626507000001</v>
      </c>
      <c r="P240" s="37">
        <f>SUMIFS(СВЦЭМ!$G$34:$G$777,СВЦЭМ!$A$34:$A$777,$A240,СВЦЭМ!$B$34:$B$777,P$225)+'СЕТ СН'!$F$12-'СЕТ СН'!$F$23</f>
        <v>-385.80181601999999</v>
      </c>
      <c r="Q240" s="37">
        <f>SUMIFS(СВЦЭМ!$G$34:$G$777,СВЦЭМ!$A$34:$A$777,$A240,СВЦЭМ!$B$34:$B$777,Q$225)+'СЕТ СН'!$F$12-'СЕТ СН'!$F$23</f>
        <v>-386.39402702999996</v>
      </c>
      <c r="R240" s="37">
        <f>SUMIFS(СВЦЭМ!$G$34:$G$777,СВЦЭМ!$A$34:$A$777,$A240,СВЦЭМ!$B$34:$B$777,R$225)+'СЕТ СН'!$F$12-'СЕТ СН'!$F$23</f>
        <v>-386.35581995000001</v>
      </c>
      <c r="S240" s="37">
        <f>SUMIFS(СВЦЭМ!$G$34:$G$777,СВЦЭМ!$A$34:$A$777,$A240,СВЦЭМ!$B$34:$B$777,S$225)+'СЕТ СН'!$F$12-'СЕТ СН'!$F$23</f>
        <v>-379.62493875000001</v>
      </c>
      <c r="T240" s="37">
        <f>SUMIFS(СВЦЭМ!$G$34:$G$777,СВЦЭМ!$A$34:$A$777,$A240,СВЦЭМ!$B$34:$B$777,T$225)+'СЕТ СН'!$F$12-'СЕТ СН'!$F$23</f>
        <v>-368.49486562999999</v>
      </c>
      <c r="U240" s="37">
        <f>SUMIFS(СВЦЭМ!$G$34:$G$777,СВЦЭМ!$A$34:$A$777,$A240,СВЦЭМ!$B$34:$B$777,U$225)+'СЕТ СН'!$F$12-'СЕТ СН'!$F$23</f>
        <v>-359.82175146999998</v>
      </c>
      <c r="V240" s="37">
        <f>SUMIFS(СВЦЭМ!$G$34:$G$777,СВЦЭМ!$A$34:$A$777,$A240,СВЦЭМ!$B$34:$B$777,V$225)+'СЕТ СН'!$F$12-'СЕТ СН'!$F$23</f>
        <v>-364.59540837999998</v>
      </c>
      <c r="W240" s="37">
        <f>SUMIFS(СВЦЭМ!$G$34:$G$777,СВЦЭМ!$A$34:$A$777,$A240,СВЦЭМ!$B$34:$B$777,W$225)+'СЕТ СН'!$F$12-'СЕТ СН'!$F$23</f>
        <v>-376.15700943000002</v>
      </c>
      <c r="X240" s="37">
        <f>SUMIFS(СВЦЭМ!$G$34:$G$777,СВЦЭМ!$A$34:$A$777,$A240,СВЦЭМ!$B$34:$B$777,X$225)+'СЕТ СН'!$F$12-'СЕТ СН'!$F$23</f>
        <v>-380.39237460999999</v>
      </c>
      <c r="Y240" s="37">
        <f>SUMIFS(СВЦЭМ!$G$34:$G$777,СВЦЭМ!$A$34:$A$777,$A240,СВЦЭМ!$B$34:$B$777,Y$225)+'СЕТ СН'!$F$12-'СЕТ СН'!$F$23</f>
        <v>-353.81631557000003</v>
      </c>
    </row>
    <row r="241" spans="1:25" ht="15.75" x14ac:dyDescent="0.2">
      <c r="A241" s="36">
        <f t="shared" si="6"/>
        <v>43024</v>
      </c>
      <c r="B241" s="37">
        <f>SUMIFS(СВЦЭМ!$G$34:$G$777,СВЦЭМ!$A$34:$A$777,$A241,СВЦЭМ!$B$34:$B$777,B$225)+'СЕТ СН'!$F$12-'СЕТ СН'!$F$23</f>
        <v>-345.28346780000004</v>
      </c>
      <c r="C241" s="37">
        <f>SUMIFS(СВЦЭМ!$G$34:$G$777,СВЦЭМ!$A$34:$A$777,$A241,СВЦЭМ!$B$34:$B$777,C$225)+'СЕТ СН'!$F$12-'СЕТ СН'!$F$23</f>
        <v>-335.36298495</v>
      </c>
      <c r="D241" s="37">
        <f>SUMIFS(СВЦЭМ!$G$34:$G$777,СВЦЭМ!$A$34:$A$777,$A241,СВЦЭМ!$B$34:$B$777,D$225)+'СЕТ СН'!$F$12-'СЕТ СН'!$F$23</f>
        <v>-326.94969988000003</v>
      </c>
      <c r="E241" s="37">
        <f>SUMIFS(СВЦЭМ!$G$34:$G$777,СВЦЭМ!$A$34:$A$777,$A241,СВЦЭМ!$B$34:$B$777,E$225)+'СЕТ СН'!$F$12-'СЕТ СН'!$F$23</f>
        <v>-323.20446017</v>
      </c>
      <c r="F241" s="37">
        <f>SUMIFS(СВЦЭМ!$G$34:$G$777,СВЦЭМ!$A$34:$A$777,$A241,СВЦЭМ!$B$34:$B$777,F$225)+'СЕТ СН'!$F$12-'СЕТ СН'!$F$23</f>
        <v>-324.37861895000003</v>
      </c>
      <c r="G241" s="37">
        <f>SUMIFS(СВЦЭМ!$G$34:$G$777,СВЦЭМ!$A$34:$A$777,$A241,СВЦЭМ!$B$34:$B$777,G$225)+'СЕТ СН'!$F$12-'СЕТ СН'!$F$23</f>
        <v>-332.26953001999999</v>
      </c>
      <c r="H241" s="37">
        <f>SUMIFS(СВЦЭМ!$G$34:$G$777,СВЦЭМ!$A$34:$A$777,$A241,СВЦЭМ!$B$34:$B$777,H$225)+'СЕТ СН'!$F$12-'СЕТ СН'!$F$23</f>
        <v>-333.37867342999999</v>
      </c>
      <c r="I241" s="37">
        <f>SUMIFS(СВЦЭМ!$G$34:$G$777,СВЦЭМ!$A$34:$A$777,$A241,СВЦЭМ!$B$34:$B$777,I$225)+'СЕТ СН'!$F$12-'СЕТ СН'!$F$23</f>
        <v>-337.16076522000003</v>
      </c>
      <c r="J241" s="37">
        <f>SUMIFS(СВЦЭМ!$G$34:$G$777,СВЦЭМ!$A$34:$A$777,$A241,СВЦЭМ!$B$34:$B$777,J$225)+'СЕТ СН'!$F$12-'СЕТ СН'!$F$23</f>
        <v>-348.00915408000003</v>
      </c>
      <c r="K241" s="37">
        <f>SUMIFS(СВЦЭМ!$G$34:$G$777,СВЦЭМ!$A$34:$A$777,$A241,СВЦЭМ!$B$34:$B$777,K$225)+'СЕТ СН'!$F$12-'СЕТ СН'!$F$23</f>
        <v>-365.24767227000001</v>
      </c>
      <c r="L241" s="37">
        <f>SUMIFS(СВЦЭМ!$G$34:$G$777,СВЦЭМ!$A$34:$A$777,$A241,СВЦЭМ!$B$34:$B$777,L$225)+'СЕТ СН'!$F$12-'СЕТ СН'!$F$23</f>
        <v>-387.76485861000003</v>
      </c>
      <c r="M241" s="37">
        <f>SUMIFS(СВЦЭМ!$G$34:$G$777,СВЦЭМ!$A$34:$A$777,$A241,СВЦЭМ!$B$34:$B$777,M$225)+'СЕТ СН'!$F$12-'СЕТ СН'!$F$23</f>
        <v>-399.11378160000004</v>
      </c>
      <c r="N241" s="37">
        <f>SUMIFS(СВЦЭМ!$G$34:$G$777,СВЦЭМ!$A$34:$A$777,$A241,СВЦЭМ!$B$34:$B$777,N$225)+'СЕТ СН'!$F$12-'СЕТ СН'!$F$23</f>
        <v>-399.8593687</v>
      </c>
      <c r="O241" s="37">
        <f>SUMIFS(СВЦЭМ!$G$34:$G$777,СВЦЭМ!$A$34:$A$777,$A241,СВЦЭМ!$B$34:$B$777,O$225)+'СЕТ СН'!$F$12-'СЕТ СН'!$F$23</f>
        <v>-399.11730714999999</v>
      </c>
      <c r="P241" s="37">
        <f>SUMIFS(СВЦЭМ!$G$34:$G$777,СВЦЭМ!$A$34:$A$777,$A241,СВЦЭМ!$B$34:$B$777,P$225)+'СЕТ СН'!$F$12-'СЕТ СН'!$F$23</f>
        <v>-401.29253388999996</v>
      </c>
      <c r="Q241" s="37">
        <f>SUMIFS(СВЦЭМ!$G$34:$G$777,СВЦЭМ!$A$34:$A$777,$A241,СВЦЭМ!$B$34:$B$777,Q$225)+'СЕТ СН'!$F$12-'СЕТ СН'!$F$23</f>
        <v>-401.70413244999997</v>
      </c>
      <c r="R241" s="37">
        <f>SUMIFS(СВЦЭМ!$G$34:$G$777,СВЦЭМ!$A$34:$A$777,$A241,СВЦЭМ!$B$34:$B$777,R$225)+'СЕТ СН'!$F$12-'СЕТ СН'!$F$23</f>
        <v>-402.27753488999997</v>
      </c>
      <c r="S241" s="37">
        <f>SUMIFS(СВЦЭМ!$G$34:$G$777,СВЦЭМ!$A$34:$A$777,$A241,СВЦЭМ!$B$34:$B$777,S$225)+'СЕТ СН'!$F$12-'СЕТ СН'!$F$23</f>
        <v>-399.57142325999996</v>
      </c>
      <c r="T241" s="37">
        <f>SUMIFS(СВЦЭМ!$G$34:$G$777,СВЦЭМ!$A$34:$A$777,$A241,СВЦЭМ!$B$34:$B$777,T$225)+'СЕТ СН'!$F$12-'СЕТ СН'!$F$23</f>
        <v>-395.66338635</v>
      </c>
      <c r="U241" s="37">
        <f>SUMIFS(СВЦЭМ!$G$34:$G$777,СВЦЭМ!$A$34:$A$777,$A241,СВЦЭМ!$B$34:$B$777,U$225)+'СЕТ СН'!$F$12-'СЕТ СН'!$F$23</f>
        <v>-392.98407653000004</v>
      </c>
      <c r="V241" s="37">
        <f>SUMIFS(СВЦЭМ!$G$34:$G$777,СВЦЭМ!$A$34:$A$777,$A241,СВЦЭМ!$B$34:$B$777,V$225)+'СЕТ СН'!$F$12-'СЕТ СН'!$F$23</f>
        <v>-382.24646781000001</v>
      </c>
      <c r="W241" s="37">
        <f>SUMIFS(СВЦЭМ!$G$34:$G$777,СВЦЭМ!$A$34:$A$777,$A241,СВЦЭМ!$B$34:$B$777,W$225)+'СЕТ СН'!$F$12-'СЕТ СН'!$F$23</f>
        <v>-366.82805738000002</v>
      </c>
      <c r="X241" s="37">
        <f>SUMIFS(СВЦЭМ!$G$34:$G$777,СВЦЭМ!$A$34:$A$777,$A241,СВЦЭМ!$B$34:$B$777,X$225)+'СЕТ СН'!$F$12-'СЕТ СН'!$F$23</f>
        <v>-348.22812622000004</v>
      </c>
      <c r="Y241" s="37">
        <f>SUMIFS(СВЦЭМ!$G$34:$G$777,СВЦЭМ!$A$34:$A$777,$A241,СВЦЭМ!$B$34:$B$777,Y$225)+'СЕТ СН'!$F$12-'СЕТ СН'!$F$23</f>
        <v>-338.21113876000004</v>
      </c>
    </row>
    <row r="242" spans="1:25" ht="15.75" x14ac:dyDescent="0.2">
      <c r="A242" s="36">
        <f t="shared" si="6"/>
        <v>43025</v>
      </c>
      <c r="B242" s="37">
        <f>SUMIFS(СВЦЭМ!$G$34:$G$777,СВЦЭМ!$A$34:$A$777,$A242,СВЦЭМ!$B$34:$B$777,B$225)+'СЕТ СН'!$F$12-'СЕТ СН'!$F$23</f>
        <v>-338.45096182999998</v>
      </c>
      <c r="C242" s="37">
        <f>SUMIFS(СВЦЭМ!$G$34:$G$777,СВЦЭМ!$A$34:$A$777,$A242,СВЦЭМ!$B$34:$B$777,C$225)+'СЕТ СН'!$F$12-'СЕТ СН'!$F$23</f>
        <v>-330.47178269</v>
      </c>
      <c r="D242" s="37">
        <f>SUMIFS(СВЦЭМ!$G$34:$G$777,СВЦЭМ!$A$34:$A$777,$A242,СВЦЭМ!$B$34:$B$777,D$225)+'СЕТ СН'!$F$12-'СЕТ СН'!$F$23</f>
        <v>-320.34072737000002</v>
      </c>
      <c r="E242" s="37">
        <f>SUMIFS(СВЦЭМ!$G$34:$G$777,СВЦЭМ!$A$34:$A$777,$A242,СВЦЭМ!$B$34:$B$777,E$225)+'СЕТ СН'!$F$12-'СЕТ СН'!$F$23</f>
        <v>-317.33158111</v>
      </c>
      <c r="F242" s="37">
        <f>SUMIFS(СВЦЭМ!$G$34:$G$777,СВЦЭМ!$A$34:$A$777,$A242,СВЦЭМ!$B$34:$B$777,F$225)+'СЕТ СН'!$F$12-'СЕТ СН'!$F$23</f>
        <v>-316.18368613000001</v>
      </c>
      <c r="G242" s="37">
        <f>SUMIFS(СВЦЭМ!$G$34:$G$777,СВЦЭМ!$A$34:$A$777,$A242,СВЦЭМ!$B$34:$B$777,G$225)+'СЕТ СН'!$F$12-'СЕТ СН'!$F$23</f>
        <v>-322.44383020999999</v>
      </c>
      <c r="H242" s="37">
        <f>SUMIFS(СВЦЭМ!$G$34:$G$777,СВЦЭМ!$A$34:$A$777,$A242,СВЦЭМ!$B$34:$B$777,H$225)+'СЕТ СН'!$F$12-'СЕТ СН'!$F$23</f>
        <v>-332.84771463999999</v>
      </c>
      <c r="I242" s="37">
        <f>SUMIFS(СВЦЭМ!$G$34:$G$777,СВЦЭМ!$A$34:$A$777,$A242,СВЦЭМ!$B$34:$B$777,I$225)+'СЕТ СН'!$F$12-'СЕТ СН'!$F$23</f>
        <v>-334.31860745</v>
      </c>
      <c r="J242" s="37">
        <f>SUMIFS(СВЦЭМ!$G$34:$G$777,СВЦЭМ!$A$34:$A$777,$A242,СВЦЭМ!$B$34:$B$777,J$225)+'СЕТ СН'!$F$12-'СЕТ СН'!$F$23</f>
        <v>-347.11018682999998</v>
      </c>
      <c r="K242" s="37">
        <f>SUMIFS(СВЦЭМ!$G$34:$G$777,СВЦЭМ!$A$34:$A$777,$A242,СВЦЭМ!$B$34:$B$777,K$225)+'СЕТ СН'!$F$12-'СЕТ СН'!$F$23</f>
        <v>-364.99074566000002</v>
      </c>
      <c r="L242" s="37">
        <f>SUMIFS(СВЦЭМ!$G$34:$G$777,СВЦЭМ!$A$34:$A$777,$A242,СВЦЭМ!$B$34:$B$777,L$225)+'СЕТ СН'!$F$12-'СЕТ СН'!$F$23</f>
        <v>-384.65996382000003</v>
      </c>
      <c r="M242" s="37">
        <f>SUMIFS(СВЦЭМ!$G$34:$G$777,СВЦЭМ!$A$34:$A$777,$A242,СВЦЭМ!$B$34:$B$777,M$225)+'СЕТ СН'!$F$12-'СЕТ СН'!$F$23</f>
        <v>-394.77369074000001</v>
      </c>
      <c r="N242" s="37">
        <f>SUMIFS(СВЦЭМ!$G$34:$G$777,СВЦЭМ!$A$34:$A$777,$A242,СВЦЭМ!$B$34:$B$777,N$225)+'СЕТ СН'!$F$12-'СЕТ СН'!$F$23</f>
        <v>-396.70725024000001</v>
      </c>
      <c r="O242" s="37">
        <f>SUMIFS(СВЦЭМ!$G$34:$G$777,СВЦЭМ!$A$34:$A$777,$A242,СВЦЭМ!$B$34:$B$777,O$225)+'СЕТ СН'!$F$12-'СЕТ СН'!$F$23</f>
        <v>-396.65577338000003</v>
      </c>
      <c r="P242" s="37">
        <f>SUMIFS(СВЦЭМ!$G$34:$G$777,СВЦЭМ!$A$34:$A$777,$A242,СВЦЭМ!$B$34:$B$777,P$225)+'СЕТ СН'!$F$12-'СЕТ СН'!$F$23</f>
        <v>-398.48208051</v>
      </c>
      <c r="Q242" s="37">
        <f>SUMIFS(СВЦЭМ!$G$34:$G$777,СВЦЭМ!$A$34:$A$777,$A242,СВЦЭМ!$B$34:$B$777,Q$225)+'СЕТ СН'!$F$12-'СЕТ СН'!$F$23</f>
        <v>-399.04310158999999</v>
      </c>
      <c r="R242" s="37">
        <f>SUMIFS(СВЦЭМ!$G$34:$G$777,СВЦЭМ!$A$34:$A$777,$A242,СВЦЭМ!$B$34:$B$777,R$225)+'СЕТ СН'!$F$12-'СЕТ СН'!$F$23</f>
        <v>-398.98198466999997</v>
      </c>
      <c r="S242" s="37">
        <f>SUMIFS(СВЦЭМ!$G$34:$G$777,СВЦЭМ!$A$34:$A$777,$A242,СВЦЭМ!$B$34:$B$777,S$225)+'СЕТ СН'!$F$12-'СЕТ СН'!$F$23</f>
        <v>-397.32259393999999</v>
      </c>
      <c r="T242" s="37">
        <f>SUMIFS(СВЦЭМ!$G$34:$G$777,СВЦЭМ!$A$34:$A$777,$A242,СВЦЭМ!$B$34:$B$777,T$225)+'СЕТ СН'!$F$12-'СЕТ СН'!$F$23</f>
        <v>-391.87731051000003</v>
      </c>
      <c r="U242" s="37">
        <f>SUMIFS(СВЦЭМ!$G$34:$G$777,СВЦЭМ!$A$34:$A$777,$A242,СВЦЭМ!$B$34:$B$777,U$225)+'СЕТ СН'!$F$12-'СЕТ СН'!$F$23</f>
        <v>-383.00314936000001</v>
      </c>
      <c r="V242" s="37">
        <f>SUMIFS(СВЦЭМ!$G$34:$G$777,СВЦЭМ!$A$34:$A$777,$A242,СВЦЭМ!$B$34:$B$777,V$225)+'СЕТ СН'!$F$12-'СЕТ СН'!$F$23</f>
        <v>-384.52914713000001</v>
      </c>
      <c r="W242" s="37">
        <f>SUMIFS(СВЦЭМ!$G$34:$G$777,СВЦЭМ!$A$34:$A$777,$A242,СВЦЭМ!$B$34:$B$777,W$225)+'СЕТ СН'!$F$12-'СЕТ СН'!$F$23</f>
        <v>-368.39911274999997</v>
      </c>
      <c r="X242" s="37">
        <f>SUMIFS(СВЦЭМ!$G$34:$G$777,СВЦЭМ!$A$34:$A$777,$A242,СВЦЭМ!$B$34:$B$777,X$225)+'СЕТ СН'!$F$12-'СЕТ СН'!$F$23</f>
        <v>-350.74613046000002</v>
      </c>
      <c r="Y242" s="37">
        <f>SUMIFS(СВЦЭМ!$G$34:$G$777,СВЦЭМ!$A$34:$A$777,$A242,СВЦЭМ!$B$34:$B$777,Y$225)+'СЕТ СН'!$F$12-'СЕТ СН'!$F$23</f>
        <v>-340.99143035999998</v>
      </c>
    </row>
    <row r="243" spans="1:25" ht="15.75" x14ac:dyDescent="0.2">
      <c r="A243" s="36">
        <f t="shared" si="6"/>
        <v>43026</v>
      </c>
      <c r="B243" s="37">
        <f>SUMIFS(СВЦЭМ!$G$34:$G$777,СВЦЭМ!$A$34:$A$777,$A243,СВЦЭМ!$B$34:$B$777,B$225)+'СЕТ СН'!$F$12-'СЕТ СН'!$F$23</f>
        <v>-334.56902779000001</v>
      </c>
      <c r="C243" s="37">
        <f>SUMIFS(СВЦЭМ!$G$34:$G$777,СВЦЭМ!$A$34:$A$777,$A243,СВЦЭМ!$B$34:$B$777,C$225)+'СЕТ СН'!$F$12-'СЕТ СН'!$F$23</f>
        <v>-328.75025801000004</v>
      </c>
      <c r="D243" s="37">
        <f>SUMIFS(СВЦЭМ!$G$34:$G$777,СВЦЭМ!$A$34:$A$777,$A243,СВЦЭМ!$B$34:$B$777,D$225)+'СЕТ СН'!$F$12-'СЕТ СН'!$F$23</f>
        <v>-318.70773149000001</v>
      </c>
      <c r="E243" s="37">
        <f>SUMIFS(СВЦЭМ!$G$34:$G$777,СВЦЭМ!$A$34:$A$777,$A243,СВЦЭМ!$B$34:$B$777,E$225)+'СЕТ СН'!$F$12-'СЕТ СН'!$F$23</f>
        <v>-316.63506596000002</v>
      </c>
      <c r="F243" s="37">
        <f>SUMIFS(СВЦЭМ!$G$34:$G$777,СВЦЭМ!$A$34:$A$777,$A243,СВЦЭМ!$B$34:$B$777,F$225)+'СЕТ СН'!$F$12-'СЕТ СН'!$F$23</f>
        <v>-316.93770670999999</v>
      </c>
      <c r="G243" s="37">
        <f>SUMIFS(СВЦЭМ!$G$34:$G$777,СВЦЭМ!$A$34:$A$777,$A243,СВЦЭМ!$B$34:$B$777,G$225)+'СЕТ СН'!$F$12-'СЕТ СН'!$F$23</f>
        <v>-323.21503340999999</v>
      </c>
      <c r="H243" s="37">
        <f>SUMIFS(СВЦЭМ!$G$34:$G$777,СВЦЭМ!$A$34:$A$777,$A243,СВЦЭМ!$B$34:$B$777,H$225)+'СЕТ СН'!$F$12-'СЕТ СН'!$F$23</f>
        <v>-327.05937273000001</v>
      </c>
      <c r="I243" s="37">
        <f>SUMIFS(СВЦЭМ!$G$34:$G$777,СВЦЭМ!$A$34:$A$777,$A243,СВЦЭМ!$B$34:$B$777,I$225)+'СЕТ СН'!$F$12-'СЕТ СН'!$F$23</f>
        <v>-324.98107587999999</v>
      </c>
      <c r="J243" s="37">
        <f>SUMIFS(СВЦЭМ!$G$34:$G$777,СВЦЭМ!$A$34:$A$777,$A243,СВЦЭМ!$B$34:$B$777,J$225)+'СЕТ СН'!$F$12-'СЕТ СН'!$F$23</f>
        <v>-344.23109398999998</v>
      </c>
      <c r="K243" s="37">
        <f>SUMIFS(СВЦЭМ!$G$34:$G$777,СВЦЭМ!$A$34:$A$777,$A243,СВЦЭМ!$B$34:$B$777,K$225)+'СЕТ СН'!$F$12-'СЕТ СН'!$F$23</f>
        <v>-364.96099093999999</v>
      </c>
      <c r="L243" s="37">
        <f>SUMIFS(СВЦЭМ!$G$34:$G$777,СВЦЭМ!$A$34:$A$777,$A243,СВЦЭМ!$B$34:$B$777,L$225)+'СЕТ СН'!$F$12-'СЕТ СН'!$F$23</f>
        <v>-382.84998297000004</v>
      </c>
      <c r="M243" s="37">
        <f>SUMIFS(СВЦЭМ!$G$34:$G$777,СВЦЭМ!$A$34:$A$777,$A243,СВЦЭМ!$B$34:$B$777,M$225)+'СЕТ СН'!$F$12-'СЕТ СН'!$F$23</f>
        <v>-392.12688481999999</v>
      </c>
      <c r="N243" s="37">
        <f>SUMIFS(СВЦЭМ!$G$34:$G$777,СВЦЭМ!$A$34:$A$777,$A243,СВЦЭМ!$B$34:$B$777,N$225)+'СЕТ СН'!$F$12-'СЕТ СН'!$F$23</f>
        <v>-392.32069431000002</v>
      </c>
      <c r="O243" s="37">
        <f>SUMIFS(СВЦЭМ!$G$34:$G$777,СВЦЭМ!$A$34:$A$777,$A243,СВЦЭМ!$B$34:$B$777,O$225)+'СЕТ СН'!$F$12-'СЕТ СН'!$F$23</f>
        <v>-392.08776370999999</v>
      </c>
      <c r="P243" s="37">
        <f>SUMIFS(СВЦЭМ!$G$34:$G$777,СВЦЭМ!$A$34:$A$777,$A243,СВЦЭМ!$B$34:$B$777,P$225)+'СЕТ СН'!$F$12-'СЕТ СН'!$F$23</f>
        <v>-396.55306242</v>
      </c>
      <c r="Q243" s="37">
        <f>SUMIFS(СВЦЭМ!$G$34:$G$777,СВЦЭМ!$A$34:$A$777,$A243,СВЦЭМ!$B$34:$B$777,Q$225)+'СЕТ СН'!$F$12-'СЕТ СН'!$F$23</f>
        <v>-399.33877068999999</v>
      </c>
      <c r="R243" s="37">
        <f>SUMIFS(СВЦЭМ!$G$34:$G$777,СВЦЭМ!$A$34:$A$777,$A243,СВЦЭМ!$B$34:$B$777,R$225)+'СЕТ СН'!$F$12-'СЕТ СН'!$F$23</f>
        <v>-398.91598253000001</v>
      </c>
      <c r="S243" s="37">
        <f>SUMIFS(СВЦЭМ!$G$34:$G$777,СВЦЭМ!$A$34:$A$777,$A243,СВЦЭМ!$B$34:$B$777,S$225)+'СЕТ СН'!$F$12-'СЕТ СН'!$F$23</f>
        <v>-398.04532045999997</v>
      </c>
      <c r="T243" s="37">
        <f>SUMIFS(СВЦЭМ!$G$34:$G$777,СВЦЭМ!$A$34:$A$777,$A243,СВЦЭМ!$B$34:$B$777,T$225)+'СЕТ СН'!$F$12-'СЕТ СН'!$F$23</f>
        <v>-392.18614545000003</v>
      </c>
      <c r="U243" s="37">
        <f>SUMIFS(СВЦЭМ!$G$34:$G$777,СВЦЭМ!$A$34:$A$777,$A243,СВЦЭМ!$B$34:$B$777,U$225)+'СЕТ СН'!$F$12-'СЕТ СН'!$F$23</f>
        <v>-384.09964986</v>
      </c>
      <c r="V243" s="37">
        <f>SUMIFS(СВЦЭМ!$G$34:$G$777,СВЦЭМ!$A$34:$A$777,$A243,СВЦЭМ!$B$34:$B$777,V$225)+'СЕТ СН'!$F$12-'СЕТ СН'!$F$23</f>
        <v>-383.41692993999999</v>
      </c>
      <c r="W243" s="37">
        <f>SUMIFS(СВЦЭМ!$G$34:$G$777,СВЦЭМ!$A$34:$A$777,$A243,СВЦЭМ!$B$34:$B$777,W$225)+'СЕТ СН'!$F$12-'СЕТ СН'!$F$23</f>
        <v>-364.80707008000002</v>
      </c>
      <c r="X243" s="37">
        <f>SUMIFS(СВЦЭМ!$G$34:$G$777,СВЦЭМ!$A$34:$A$777,$A243,СВЦЭМ!$B$34:$B$777,X$225)+'СЕТ СН'!$F$12-'СЕТ СН'!$F$23</f>
        <v>-347.21634419999998</v>
      </c>
      <c r="Y243" s="37">
        <f>SUMIFS(СВЦЭМ!$G$34:$G$777,СВЦЭМ!$A$34:$A$777,$A243,СВЦЭМ!$B$34:$B$777,Y$225)+'СЕТ СН'!$F$12-'СЕТ СН'!$F$23</f>
        <v>-337.56705266</v>
      </c>
    </row>
    <row r="244" spans="1:25" ht="15.75" x14ac:dyDescent="0.2">
      <c r="A244" s="36">
        <f t="shared" si="6"/>
        <v>43027</v>
      </c>
      <c r="B244" s="37">
        <f>SUMIFS(СВЦЭМ!$G$34:$G$777,СВЦЭМ!$A$34:$A$777,$A244,СВЦЭМ!$B$34:$B$777,B$225)+'СЕТ СН'!$F$12-'СЕТ СН'!$F$23</f>
        <v>-339.98508276000001</v>
      </c>
      <c r="C244" s="37">
        <f>SUMIFS(СВЦЭМ!$G$34:$G$777,СВЦЭМ!$A$34:$A$777,$A244,СВЦЭМ!$B$34:$B$777,C$225)+'СЕТ СН'!$F$12-'СЕТ СН'!$F$23</f>
        <v>-341.55197135000003</v>
      </c>
      <c r="D244" s="37">
        <f>SUMIFS(СВЦЭМ!$G$34:$G$777,СВЦЭМ!$A$34:$A$777,$A244,СВЦЭМ!$B$34:$B$777,D$225)+'СЕТ СН'!$F$12-'СЕТ СН'!$F$23</f>
        <v>-331.71177782000001</v>
      </c>
      <c r="E244" s="37">
        <f>SUMIFS(СВЦЭМ!$G$34:$G$777,СВЦЭМ!$A$34:$A$777,$A244,СВЦЭМ!$B$34:$B$777,E$225)+'СЕТ СН'!$F$12-'СЕТ СН'!$F$23</f>
        <v>-330.60481542000002</v>
      </c>
      <c r="F244" s="37">
        <f>SUMIFS(СВЦЭМ!$G$34:$G$777,СВЦЭМ!$A$34:$A$777,$A244,СВЦЭМ!$B$34:$B$777,F$225)+'СЕТ СН'!$F$12-'СЕТ СН'!$F$23</f>
        <v>-329.83251974999996</v>
      </c>
      <c r="G244" s="37">
        <f>SUMIFS(СВЦЭМ!$G$34:$G$777,СВЦЭМ!$A$34:$A$777,$A244,СВЦЭМ!$B$34:$B$777,G$225)+'СЕТ СН'!$F$12-'СЕТ СН'!$F$23</f>
        <v>-335.59877190999998</v>
      </c>
      <c r="H244" s="37">
        <f>SUMIFS(СВЦЭМ!$G$34:$G$777,СВЦЭМ!$A$34:$A$777,$A244,СВЦЭМ!$B$34:$B$777,H$225)+'СЕТ СН'!$F$12-'СЕТ СН'!$F$23</f>
        <v>-335.75857786</v>
      </c>
      <c r="I244" s="37">
        <f>SUMIFS(СВЦЭМ!$G$34:$G$777,СВЦЭМ!$A$34:$A$777,$A244,СВЦЭМ!$B$34:$B$777,I$225)+'СЕТ СН'!$F$12-'СЕТ СН'!$F$23</f>
        <v>-335.92429387000004</v>
      </c>
      <c r="J244" s="37">
        <f>SUMIFS(СВЦЭМ!$G$34:$G$777,СВЦЭМ!$A$34:$A$777,$A244,СВЦЭМ!$B$34:$B$777,J$225)+'СЕТ СН'!$F$12-'СЕТ СН'!$F$23</f>
        <v>-350.47794845999999</v>
      </c>
      <c r="K244" s="37">
        <f>SUMIFS(СВЦЭМ!$G$34:$G$777,СВЦЭМ!$A$34:$A$777,$A244,СВЦЭМ!$B$34:$B$777,K$225)+'СЕТ СН'!$F$12-'СЕТ СН'!$F$23</f>
        <v>-357.56843550999997</v>
      </c>
      <c r="L244" s="37">
        <f>SUMIFS(СВЦЭМ!$G$34:$G$777,СВЦЭМ!$A$34:$A$777,$A244,СВЦЭМ!$B$34:$B$777,L$225)+'СЕТ СН'!$F$12-'СЕТ СН'!$F$23</f>
        <v>-370.35985374000001</v>
      </c>
      <c r="M244" s="37">
        <f>SUMIFS(СВЦЭМ!$G$34:$G$777,СВЦЭМ!$A$34:$A$777,$A244,СВЦЭМ!$B$34:$B$777,M$225)+'СЕТ СН'!$F$12-'СЕТ СН'!$F$23</f>
        <v>-372.83744731000002</v>
      </c>
      <c r="N244" s="37">
        <f>SUMIFS(СВЦЭМ!$G$34:$G$777,СВЦЭМ!$A$34:$A$777,$A244,СВЦЭМ!$B$34:$B$777,N$225)+'СЕТ СН'!$F$12-'СЕТ СН'!$F$23</f>
        <v>-375.71272350000004</v>
      </c>
      <c r="O244" s="37">
        <f>SUMIFS(СВЦЭМ!$G$34:$G$777,СВЦЭМ!$A$34:$A$777,$A244,СВЦЭМ!$B$34:$B$777,O$225)+'СЕТ СН'!$F$12-'СЕТ СН'!$F$23</f>
        <v>-375.61355463999996</v>
      </c>
      <c r="P244" s="37">
        <f>SUMIFS(СВЦЭМ!$G$34:$G$777,СВЦЭМ!$A$34:$A$777,$A244,СВЦЭМ!$B$34:$B$777,P$225)+'СЕТ СН'!$F$12-'СЕТ СН'!$F$23</f>
        <v>-377.50640664000002</v>
      </c>
      <c r="Q244" s="37">
        <f>SUMIFS(СВЦЭМ!$G$34:$G$777,СВЦЭМ!$A$34:$A$777,$A244,СВЦЭМ!$B$34:$B$777,Q$225)+'СЕТ СН'!$F$12-'СЕТ СН'!$F$23</f>
        <v>-378.77385762</v>
      </c>
      <c r="R244" s="37">
        <f>SUMIFS(СВЦЭМ!$G$34:$G$777,СВЦЭМ!$A$34:$A$777,$A244,СВЦЭМ!$B$34:$B$777,R$225)+'СЕТ СН'!$F$12-'СЕТ СН'!$F$23</f>
        <v>-379.05161320000002</v>
      </c>
      <c r="S244" s="37">
        <f>SUMIFS(СВЦЭМ!$G$34:$G$777,СВЦЭМ!$A$34:$A$777,$A244,СВЦЭМ!$B$34:$B$777,S$225)+'СЕТ СН'!$F$12-'СЕТ СН'!$F$23</f>
        <v>-375.14264429000002</v>
      </c>
      <c r="T244" s="37">
        <f>SUMIFS(СВЦЭМ!$G$34:$G$777,СВЦЭМ!$A$34:$A$777,$A244,СВЦЭМ!$B$34:$B$777,T$225)+'СЕТ СН'!$F$12-'СЕТ СН'!$F$23</f>
        <v>-365.78552728</v>
      </c>
      <c r="U244" s="37">
        <f>SUMIFS(СВЦЭМ!$G$34:$G$777,СВЦЭМ!$A$34:$A$777,$A244,СВЦЭМ!$B$34:$B$777,U$225)+'СЕТ СН'!$F$12-'СЕТ СН'!$F$23</f>
        <v>-359.25409748999999</v>
      </c>
      <c r="V244" s="37">
        <f>SUMIFS(СВЦЭМ!$G$34:$G$777,СВЦЭМ!$A$34:$A$777,$A244,СВЦЭМ!$B$34:$B$777,V$225)+'СЕТ СН'!$F$12-'СЕТ СН'!$F$23</f>
        <v>-361.95998571999996</v>
      </c>
      <c r="W244" s="37">
        <f>SUMIFS(СВЦЭМ!$G$34:$G$777,СВЦЭМ!$A$34:$A$777,$A244,СВЦЭМ!$B$34:$B$777,W$225)+'СЕТ СН'!$F$12-'СЕТ СН'!$F$23</f>
        <v>-357.47667543</v>
      </c>
      <c r="X244" s="37">
        <f>SUMIFS(СВЦЭМ!$G$34:$G$777,СВЦЭМ!$A$34:$A$777,$A244,СВЦЭМ!$B$34:$B$777,X$225)+'СЕТ СН'!$F$12-'СЕТ СН'!$F$23</f>
        <v>-345.78540948</v>
      </c>
      <c r="Y244" s="37">
        <f>SUMIFS(СВЦЭМ!$G$34:$G$777,СВЦЭМ!$A$34:$A$777,$A244,СВЦЭМ!$B$34:$B$777,Y$225)+'СЕТ СН'!$F$12-'СЕТ СН'!$F$23</f>
        <v>-336.33082733000003</v>
      </c>
    </row>
    <row r="245" spans="1:25" ht="15.75" x14ac:dyDescent="0.2">
      <c r="A245" s="36">
        <f t="shared" si="6"/>
        <v>43028</v>
      </c>
      <c r="B245" s="37">
        <f>SUMIFS(СВЦЭМ!$G$34:$G$777,СВЦЭМ!$A$34:$A$777,$A245,СВЦЭМ!$B$34:$B$777,B$225)+'СЕТ СН'!$F$12-'СЕТ СН'!$F$23</f>
        <v>-325.84838643000001</v>
      </c>
      <c r="C245" s="37">
        <f>SUMIFS(СВЦЭМ!$G$34:$G$777,СВЦЭМ!$A$34:$A$777,$A245,СВЦЭМ!$B$34:$B$777,C$225)+'СЕТ СН'!$F$12-'СЕТ СН'!$F$23</f>
        <v>-326.62184968999998</v>
      </c>
      <c r="D245" s="37">
        <f>SUMIFS(СВЦЭМ!$G$34:$G$777,СВЦЭМ!$A$34:$A$777,$A245,СВЦЭМ!$B$34:$B$777,D$225)+'СЕТ СН'!$F$12-'СЕТ СН'!$F$23</f>
        <v>-326.26826884000002</v>
      </c>
      <c r="E245" s="37">
        <f>SUMIFS(СВЦЭМ!$G$34:$G$777,СВЦЭМ!$A$34:$A$777,$A245,СВЦЭМ!$B$34:$B$777,E$225)+'СЕТ СН'!$F$12-'СЕТ СН'!$F$23</f>
        <v>-326.81791197999996</v>
      </c>
      <c r="F245" s="37">
        <f>SUMIFS(СВЦЭМ!$G$34:$G$777,СВЦЭМ!$A$34:$A$777,$A245,СВЦЭМ!$B$34:$B$777,F$225)+'СЕТ СН'!$F$12-'СЕТ СН'!$F$23</f>
        <v>-325.88021762</v>
      </c>
      <c r="G245" s="37">
        <f>SUMIFS(СВЦЭМ!$G$34:$G$777,СВЦЭМ!$A$34:$A$777,$A245,СВЦЭМ!$B$34:$B$777,G$225)+'СЕТ СН'!$F$12-'СЕТ СН'!$F$23</f>
        <v>-326.11789408999999</v>
      </c>
      <c r="H245" s="37">
        <f>SUMIFS(СВЦЭМ!$G$34:$G$777,СВЦЭМ!$A$34:$A$777,$A245,СВЦЭМ!$B$34:$B$777,H$225)+'СЕТ СН'!$F$12-'СЕТ СН'!$F$23</f>
        <v>-324.83230514000002</v>
      </c>
      <c r="I245" s="37">
        <f>SUMIFS(СВЦЭМ!$G$34:$G$777,СВЦЭМ!$A$34:$A$777,$A245,СВЦЭМ!$B$34:$B$777,I$225)+'СЕТ СН'!$F$12-'СЕТ СН'!$F$23</f>
        <v>-329.59758217000001</v>
      </c>
      <c r="J245" s="37">
        <f>SUMIFS(СВЦЭМ!$G$34:$G$777,СВЦЭМ!$A$34:$A$777,$A245,СВЦЭМ!$B$34:$B$777,J$225)+'СЕТ СН'!$F$12-'СЕТ СН'!$F$23</f>
        <v>-341.10043046999999</v>
      </c>
      <c r="K245" s="37">
        <f>SUMIFS(СВЦЭМ!$G$34:$G$777,СВЦЭМ!$A$34:$A$777,$A245,СВЦЭМ!$B$34:$B$777,K$225)+'СЕТ СН'!$F$12-'СЕТ СН'!$F$23</f>
        <v>-356.18120164999999</v>
      </c>
      <c r="L245" s="37">
        <f>SUMIFS(СВЦЭМ!$G$34:$G$777,СВЦЭМ!$A$34:$A$777,$A245,СВЦЭМ!$B$34:$B$777,L$225)+'СЕТ СН'!$F$12-'СЕТ СН'!$F$23</f>
        <v>-368.75501794000002</v>
      </c>
      <c r="M245" s="37">
        <f>SUMIFS(СВЦЭМ!$G$34:$G$777,СВЦЭМ!$A$34:$A$777,$A245,СВЦЭМ!$B$34:$B$777,M$225)+'СЕТ СН'!$F$12-'СЕТ СН'!$F$23</f>
        <v>-372.60222512000001</v>
      </c>
      <c r="N245" s="37">
        <f>SUMIFS(СВЦЭМ!$G$34:$G$777,СВЦЭМ!$A$34:$A$777,$A245,СВЦЭМ!$B$34:$B$777,N$225)+'СЕТ СН'!$F$12-'СЕТ СН'!$F$23</f>
        <v>-374.56223225999997</v>
      </c>
      <c r="O245" s="37">
        <f>SUMIFS(СВЦЭМ!$G$34:$G$777,СВЦЭМ!$A$34:$A$777,$A245,СВЦЭМ!$B$34:$B$777,O$225)+'СЕТ СН'!$F$12-'СЕТ СН'!$F$23</f>
        <v>-374.95568182</v>
      </c>
      <c r="P245" s="37">
        <f>SUMIFS(СВЦЭМ!$G$34:$G$777,СВЦЭМ!$A$34:$A$777,$A245,СВЦЭМ!$B$34:$B$777,P$225)+'СЕТ СН'!$F$12-'СЕТ СН'!$F$23</f>
        <v>-371.98167231000002</v>
      </c>
      <c r="Q245" s="37">
        <f>SUMIFS(СВЦЭМ!$G$34:$G$777,СВЦЭМ!$A$34:$A$777,$A245,СВЦЭМ!$B$34:$B$777,Q$225)+'СЕТ СН'!$F$12-'СЕТ СН'!$F$23</f>
        <v>-367.91019288000001</v>
      </c>
      <c r="R245" s="37">
        <f>SUMIFS(СВЦЭМ!$G$34:$G$777,СВЦЭМ!$A$34:$A$777,$A245,СВЦЭМ!$B$34:$B$777,R$225)+'СЕТ СН'!$F$12-'СЕТ СН'!$F$23</f>
        <v>-368.59047105000002</v>
      </c>
      <c r="S245" s="37">
        <f>SUMIFS(СВЦЭМ!$G$34:$G$777,СВЦЭМ!$A$34:$A$777,$A245,СВЦЭМ!$B$34:$B$777,S$225)+'СЕТ СН'!$F$12-'СЕТ СН'!$F$23</f>
        <v>-367.95675267000001</v>
      </c>
      <c r="T245" s="37">
        <f>SUMIFS(СВЦЭМ!$G$34:$G$777,СВЦЭМ!$A$34:$A$777,$A245,СВЦЭМ!$B$34:$B$777,T$225)+'СЕТ СН'!$F$12-'СЕТ СН'!$F$23</f>
        <v>-364.37341327000001</v>
      </c>
      <c r="U245" s="37">
        <f>SUMIFS(СВЦЭМ!$G$34:$G$777,СВЦЭМ!$A$34:$A$777,$A245,СВЦЭМ!$B$34:$B$777,U$225)+'СЕТ СН'!$F$12-'СЕТ СН'!$F$23</f>
        <v>-359.03569408999999</v>
      </c>
      <c r="V245" s="37">
        <f>SUMIFS(СВЦЭМ!$G$34:$G$777,СВЦЭМ!$A$34:$A$777,$A245,СВЦЭМ!$B$34:$B$777,V$225)+'СЕТ СН'!$F$12-'СЕТ СН'!$F$23</f>
        <v>-358.36307001</v>
      </c>
      <c r="W245" s="37">
        <f>SUMIFS(СВЦЭМ!$G$34:$G$777,СВЦЭМ!$A$34:$A$777,$A245,СВЦЭМ!$B$34:$B$777,W$225)+'СЕТ СН'!$F$12-'СЕТ СН'!$F$23</f>
        <v>-346.97556216999999</v>
      </c>
      <c r="X245" s="37">
        <f>SUMIFS(СВЦЭМ!$G$34:$G$777,СВЦЭМ!$A$34:$A$777,$A245,СВЦЭМ!$B$34:$B$777,X$225)+'СЕТ СН'!$F$12-'СЕТ СН'!$F$23</f>
        <v>-340.07887477999998</v>
      </c>
      <c r="Y245" s="37">
        <f>SUMIFS(СВЦЭМ!$G$34:$G$777,СВЦЭМ!$A$34:$A$777,$A245,СВЦЭМ!$B$34:$B$777,Y$225)+'СЕТ СН'!$F$12-'СЕТ СН'!$F$23</f>
        <v>-328.46301133999998</v>
      </c>
    </row>
    <row r="246" spans="1:25" ht="15.75" x14ac:dyDescent="0.2">
      <c r="A246" s="36">
        <f t="shared" si="6"/>
        <v>43029</v>
      </c>
      <c r="B246" s="37">
        <f>SUMIFS(СВЦЭМ!$G$34:$G$777,СВЦЭМ!$A$34:$A$777,$A246,СВЦЭМ!$B$34:$B$777,B$225)+'СЕТ СН'!$F$12-'СЕТ СН'!$F$23</f>
        <v>-323.74165876000001</v>
      </c>
      <c r="C246" s="37">
        <f>SUMIFS(СВЦЭМ!$G$34:$G$777,СВЦЭМ!$A$34:$A$777,$A246,СВЦЭМ!$B$34:$B$777,C$225)+'СЕТ СН'!$F$12-'СЕТ СН'!$F$23</f>
        <v>-314.15028684999999</v>
      </c>
      <c r="D246" s="37">
        <f>SUMIFS(СВЦЭМ!$G$34:$G$777,СВЦЭМ!$A$34:$A$777,$A246,СВЦЭМ!$B$34:$B$777,D$225)+'СЕТ СН'!$F$12-'СЕТ СН'!$F$23</f>
        <v>-316.67180413</v>
      </c>
      <c r="E246" s="37">
        <f>SUMIFS(СВЦЭМ!$G$34:$G$777,СВЦЭМ!$A$34:$A$777,$A246,СВЦЭМ!$B$34:$B$777,E$225)+'СЕТ СН'!$F$12-'СЕТ СН'!$F$23</f>
        <v>-312.53010681000001</v>
      </c>
      <c r="F246" s="37">
        <f>SUMIFS(СВЦЭМ!$G$34:$G$777,СВЦЭМ!$A$34:$A$777,$A246,СВЦЭМ!$B$34:$B$777,F$225)+'СЕТ СН'!$F$12-'СЕТ СН'!$F$23</f>
        <v>-310.37115032999998</v>
      </c>
      <c r="G246" s="37">
        <f>SUMIFS(СВЦЭМ!$G$34:$G$777,СВЦЭМ!$A$34:$A$777,$A246,СВЦЭМ!$B$34:$B$777,G$225)+'СЕТ СН'!$F$12-'СЕТ СН'!$F$23</f>
        <v>-313.66621068000001</v>
      </c>
      <c r="H246" s="37">
        <f>SUMIFS(СВЦЭМ!$G$34:$G$777,СВЦЭМ!$A$34:$A$777,$A246,СВЦЭМ!$B$34:$B$777,H$225)+'СЕТ СН'!$F$12-'СЕТ СН'!$F$23</f>
        <v>-327.46472593999999</v>
      </c>
      <c r="I246" s="37">
        <f>SUMIFS(СВЦЭМ!$G$34:$G$777,СВЦЭМ!$A$34:$A$777,$A246,СВЦЭМ!$B$34:$B$777,I$225)+'СЕТ СН'!$F$12-'СЕТ СН'!$F$23</f>
        <v>-338.42261614</v>
      </c>
      <c r="J246" s="37">
        <f>SUMIFS(СВЦЭМ!$G$34:$G$777,СВЦЭМ!$A$34:$A$777,$A246,СВЦЭМ!$B$34:$B$777,J$225)+'СЕТ СН'!$F$12-'СЕТ СН'!$F$23</f>
        <v>-347.0404044</v>
      </c>
      <c r="K246" s="37">
        <f>SUMIFS(СВЦЭМ!$G$34:$G$777,СВЦЭМ!$A$34:$A$777,$A246,СВЦЭМ!$B$34:$B$777,K$225)+'СЕТ СН'!$F$12-'СЕТ СН'!$F$23</f>
        <v>-363.81806132999998</v>
      </c>
      <c r="L246" s="37">
        <f>SUMIFS(СВЦЭМ!$G$34:$G$777,СВЦЭМ!$A$34:$A$777,$A246,СВЦЭМ!$B$34:$B$777,L$225)+'СЕТ СН'!$F$12-'СЕТ СН'!$F$23</f>
        <v>-369.41058769</v>
      </c>
      <c r="M246" s="37">
        <f>SUMIFS(СВЦЭМ!$G$34:$G$777,СВЦЭМ!$A$34:$A$777,$A246,СВЦЭМ!$B$34:$B$777,M$225)+'СЕТ СН'!$F$12-'СЕТ СН'!$F$23</f>
        <v>-371.35266566000001</v>
      </c>
      <c r="N246" s="37">
        <f>SUMIFS(СВЦЭМ!$G$34:$G$777,СВЦЭМ!$A$34:$A$777,$A246,СВЦЭМ!$B$34:$B$777,N$225)+'СЕТ СН'!$F$12-'СЕТ СН'!$F$23</f>
        <v>-375.16079825999998</v>
      </c>
      <c r="O246" s="37">
        <f>SUMIFS(СВЦЭМ!$G$34:$G$777,СВЦЭМ!$A$34:$A$777,$A246,СВЦЭМ!$B$34:$B$777,O$225)+'СЕТ СН'!$F$12-'СЕТ СН'!$F$23</f>
        <v>-379.28896843000001</v>
      </c>
      <c r="P246" s="37">
        <f>SUMIFS(СВЦЭМ!$G$34:$G$777,СВЦЭМ!$A$34:$A$777,$A246,СВЦЭМ!$B$34:$B$777,P$225)+'СЕТ СН'!$F$12-'СЕТ СН'!$F$23</f>
        <v>-381.86759287000001</v>
      </c>
      <c r="Q246" s="37">
        <f>SUMIFS(СВЦЭМ!$G$34:$G$777,СВЦЭМ!$A$34:$A$777,$A246,СВЦЭМ!$B$34:$B$777,Q$225)+'СЕТ СН'!$F$12-'СЕТ СН'!$F$23</f>
        <v>-379.98048130999996</v>
      </c>
      <c r="R246" s="37">
        <f>SUMIFS(СВЦЭМ!$G$34:$G$777,СВЦЭМ!$A$34:$A$777,$A246,СВЦЭМ!$B$34:$B$777,R$225)+'СЕТ СН'!$F$12-'СЕТ СН'!$F$23</f>
        <v>-379.01635068999997</v>
      </c>
      <c r="S246" s="37">
        <f>SUMIFS(СВЦЭМ!$G$34:$G$777,СВЦЭМ!$A$34:$A$777,$A246,СВЦЭМ!$B$34:$B$777,S$225)+'СЕТ СН'!$F$12-'СЕТ СН'!$F$23</f>
        <v>-375.87802809999999</v>
      </c>
      <c r="T246" s="37">
        <f>SUMIFS(СВЦЭМ!$G$34:$G$777,СВЦЭМ!$A$34:$A$777,$A246,СВЦЭМ!$B$34:$B$777,T$225)+'СЕТ СН'!$F$12-'СЕТ СН'!$F$23</f>
        <v>-367.05521384999997</v>
      </c>
      <c r="U246" s="37">
        <f>SUMIFS(СВЦЭМ!$G$34:$G$777,СВЦЭМ!$A$34:$A$777,$A246,СВЦЭМ!$B$34:$B$777,U$225)+'СЕТ СН'!$F$12-'СЕТ СН'!$F$23</f>
        <v>-360.12396948000003</v>
      </c>
      <c r="V246" s="37">
        <f>SUMIFS(СВЦЭМ!$G$34:$G$777,СВЦЭМ!$A$34:$A$777,$A246,СВЦЭМ!$B$34:$B$777,V$225)+'СЕТ СН'!$F$12-'СЕТ СН'!$F$23</f>
        <v>-363.98509881999996</v>
      </c>
      <c r="W246" s="37">
        <f>SUMIFS(СВЦЭМ!$G$34:$G$777,СВЦЭМ!$A$34:$A$777,$A246,СВЦЭМ!$B$34:$B$777,W$225)+'СЕТ СН'!$F$12-'СЕТ СН'!$F$23</f>
        <v>-366.79770274999998</v>
      </c>
      <c r="X246" s="37">
        <f>SUMIFS(СВЦЭМ!$G$34:$G$777,СВЦЭМ!$A$34:$A$777,$A246,СВЦЭМ!$B$34:$B$777,X$225)+'СЕТ СН'!$F$12-'СЕТ СН'!$F$23</f>
        <v>-351.22733175999997</v>
      </c>
      <c r="Y246" s="37">
        <f>SUMIFS(СВЦЭМ!$G$34:$G$777,СВЦЭМ!$A$34:$A$777,$A246,СВЦЭМ!$B$34:$B$777,Y$225)+'СЕТ СН'!$F$12-'СЕТ СН'!$F$23</f>
        <v>-338.99511333999999</v>
      </c>
    </row>
    <row r="247" spans="1:25" ht="15.75" x14ac:dyDescent="0.2">
      <c r="A247" s="36">
        <f t="shared" si="6"/>
        <v>43030</v>
      </c>
      <c r="B247" s="37">
        <f>SUMIFS(СВЦЭМ!$G$34:$G$777,СВЦЭМ!$A$34:$A$777,$A247,СВЦЭМ!$B$34:$B$777,B$225)+'СЕТ СН'!$F$12-'СЕТ СН'!$F$23</f>
        <v>-319.08118102999998</v>
      </c>
      <c r="C247" s="37">
        <f>SUMIFS(СВЦЭМ!$G$34:$G$777,СВЦЭМ!$A$34:$A$777,$A247,СВЦЭМ!$B$34:$B$777,C$225)+'СЕТ СН'!$F$12-'СЕТ СН'!$F$23</f>
        <v>-303.02045722000003</v>
      </c>
      <c r="D247" s="37">
        <f>SUMIFS(СВЦЭМ!$G$34:$G$777,СВЦЭМ!$A$34:$A$777,$A247,СВЦЭМ!$B$34:$B$777,D$225)+'СЕТ СН'!$F$12-'СЕТ СН'!$F$23</f>
        <v>-296.14097414999998</v>
      </c>
      <c r="E247" s="37">
        <f>SUMIFS(СВЦЭМ!$G$34:$G$777,СВЦЭМ!$A$34:$A$777,$A247,СВЦЭМ!$B$34:$B$777,E$225)+'СЕТ СН'!$F$12-'СЕТ СН'!$F$23</f>
        <v>-290.4683781</v>
      </c>
      <c r="F247" s="37">
        <f>SUMIFS(СВЦЭМ!$G$34:$G$777,СВЦЭМ!$A$34:$A$777,$A247,СВЦЭМ!$B$34:$B$777,F$225)+'СЕТ СН'!$F$12-'СЕТ СН'!$F$23</f>
        <v>-291.89256240999998</v>
      </c>
      <c r="G247" s="37">
        <f>SUMIFS(СВЦЭМ!$G$34:$G$777,СВЦЭМ!$A$34:$A$777,$A247,СВЦЭМ!$B$34:$B$777,G$225)+'СЕТ СН'!$F$12-'СЕТ СН'!$F$23</f>
        <v>-296.90142372000003</v>
      </c>
      <c r="H247" s="37">
        <f>SUMIFS(СВЦЭМ!$G$34:$G$777,СВЦЭМ!$A$34:$A$777,$A247,СВЦЭМ!$B$34:$B$777,H$225)+'СЕТ СН'!$F$12-'СЕТ СН'!$F$23</f>
        <v>-304.54860616000002</v>
      </c>
      <c r="I247" s="37">
        <f>SUMIFS(СВЦЭМ!$G$34:$G$777,СВЦЭМ!$A$34:$A$777,$A247,СВЦЭМ!$B$34:$B$777,I$225)+'СЕТ СН'!$F$12-'СЕТ СН'!$F$23</f>
        <v>-316.32619635999998</v>
      </c>
      <c r="J247" s="37">
        <f>SUMIFS(СВЦЭМ!$G$34:$G$777,СВЦЭМ!$A$34:$A$777,$A247,СВЦЭМ!$B$34:$B$777,J$225)+'СЕТ СН'!$F$12-'СЕТ СН'!$F$23</f>
        <v>-342.50485330999999</v>
      </c>
      <c r="K247" s="37">
        <f>SUMIFS(СВЦЭМ!$G$34:$G$777,СВЦЭМ!$A$34:$A$777,$A247,СВЦЭМ!$B$34:$B$777,K$225)+'СЕТ СН'!$F$12-'СЕТ СН'!$F$23</f>
        <v>-364.38278903000003</v>
      </c>
      <c r="L247" s="37">
        <f>SUMIFS(СВЦЭМ!$G$34:$G$777,СВЦЭМ!$A$34:$A$777,$A247,СВЦЭМ!$B$34:$B$777,L$225)+'СЕТ СН'!$F$12-'СЕТ СН'!$F$23</f>
        <v>-382.86448824000001</v>
      </c>
      <c r="M247" s="37">
        <f>SUMIFS(СВЦЭМ!$G$34:$G$777,СВЦЭМ!$A$34:$A$777,$A247,СВЦЭМ!$B$34:$B$777,M$225)+'СЕТ СН'!$F$12-'СЕТ СН'!$F$23</f>
        <v>-382.49894388000001</v>
      </c>
      <c r="N247" s="37">
        <f>SUMIFS(СВЦЭМ!$G$34:$G$777,СВЦЭМ!$A$34:$A$777,$A247,СВЦЭМ!$B$34:$B$777,N$225)+'СЕТ СН'!$F$12-'СЕТ СН'!$F$23</f>
        <v>-382.06308316000002</v>
      </c>
      <c r="O247" s="37">
        <f>SUMIFS(СВЦЭМ!$G$34:$G$777,СВЦЭМ!$A$34:$A$777,$A247,СВЦЭМ!$B$34:$B$777,O$225)+'СЕТ СН'!$F$12-'СЕТ СН'!$F$23</f>
        <v>-380.24239467000001</v>
      </c>
      <c r="P247" s="37">
        <f>SUMIFS(СВЦЭМ!$G$34:$G$777,СВЦЭМ!$A$34:$A$777,$A247,СВЦЭМ!$B$34:$B$777,P$225)+'СЕТ СН'!$F$12-'СЕТ СН'!$F$23</f>
        <v>-379.36750975999996</v>
      </c>
      <c r="Q247" s="37">
        <f>SUMIFS(СВЦЭМ!$G$34:$G$777,СВЦЭМ!$A$34:$A$777,$A247,СВЦЭМ!$B$34:$B$777,Q$225)+'СЕТ СН'!$F$12-'СЕТ СН'!$F$23</f>
        <v>-379.02681876999998</v>
      </c>
      <c r="R247" s="37">
        <f>SUMIFS(СВЦЭМ!$G$34:$G$777,СВЦЭМ!$A$34:$A$777,$A247,СВЦЭМ!$B$34:$B$777,R$225)+'СЕТ СН'!$F$12-'СЕТ СН'!$F$23</f>
        <v>-379.88341459000003</v>
      </c>
      <c r="S247" s="37">
        <f>SUMIFS(СВЦЭМ!$G$34:$G$777,СВЦЭМ!$A$34:$A$777,$A247,СВЦЭМ!$B$34:$B$777,S$225)+'СЕТ СН'!$F$12-'СЕТ СН'!$F$23</f>
        <v>-379.78588517000003</v>
      </c>
      <c r="T247" s="37">
        <f>SUMIFS(СВЦЭМ!$G$34:$G$777,СВЦЭМ!$A$34:$A$777,$A247,СВЦЭМ!$B$34:$B$777,T$225)+'СЕТ СН'!$F$12-'СЕТ СН'!$F$23</f>
        <v>-389.53296153999997</v>
      </c>
      <c r="U247" s="37">
        <f>SUMIFS(СВЦЭМ!$G$34:$G$777,СВЦЭМ!$A$34:$A$777,$A247,СВЦЭМ!$B$34:$B$777,U$225)+'СЕТ СН'!$F$12-'СЕТ СН'!$F$23</f>
        <v>-393.53627947000001</v>
      </c>
      <c r="V247" s="37">
        <f>SUMIFS(СВЦЭМ!$G$34:$G$777,СВЦЭМ!$A$34:$A$777,$A247,СВЦЭМ!$B$34:$B$777,V$225)+'СЕТ СН'!$F$12-'СЕТ СН'!$F$23</f>
        <v>-393.07539085999997</v>
      </c>
      <c r="W247" s="37">
        <f>SUMIFS(СВЦЭМ!$G$34:$G$777,СВЦЭМ!$A$34:$A$777,$A247,СВЦЭМ!$B$34:$B$777,W$225)+'СЕТ СН'!$F$12-'СЕТ СН'!$F$23</f>
        <v>-375.37563750999999</v>
      </c>
      <c r="X247" s="37">
        <f>SUMIFS(СВЦЭМ!$G$34:$G$777,СВЦЭМ!$A$34:$A$777,$A247,СВЦЭМ!$B$34:$B$777,X$225)+'СЕТ СН'!$F$12-'СЕТ СН'!$F$23</f>
        <v>-351.61532185999999</v>
      </c>
      <c r="Y247" s="37">
        <f>SUMIFS(СВЦЭМ!$G$34:$G$777,СВЦЭМ!$A$34:$A$777,$A247,СВЦЭМ!$B$34:$B$777,Y$225)+'СЕТ СН'!$F$12-'СЕТ СН'!$F$23</f>
        <v>-329.43232358</v>
      </c>
    </row>
    <row r="248" spans="1:25" ht="15.75" x14ac:dyDescent="0.2">
      <c r="A248" s="36">
        <f t="shared" si="6"/>
        <v>43031</v>
      </c>
      <c r="B248" s="37">
        <f>SUMIFS(СВЦЭМ!$G$34:$G$777,СВЦЭМ!$A$34:$A$777,$A248,СВЦЭМ!$B$34:$B$777,B$225)+'СЕТ СН'!$F$12-'СЕТ СН'!$F$23</f>
        <v>-325.64148688</v>
      </c>
      <c r="C248" s="37">
        <f>SUMIFS(СВЦЭМ!$G$34:$G$777,СВЦЭМ!$A$34:$A$777,$A248,СВЦЭМ!$B$34:$B$777,C$225)+'СЕТ СН'!$F$12-'СЕТ СН'!$F$23</f>
        <v>-312.16592365000002</v>
      </c>
      <c r="D248" s="37">
        <f>SUMIFS(СВЦЭМ!$G$34:$G$777,СВЦЭМ!$A$34:$A$777,$A248,СВЦЭМ!$B$34:$B$777,D$225)+'СЕТ СН'!$F$12-'СЕТ СН'!$F$23</f>
        <v>-302.99691039999999</v>
      </c>
      <c r="E248" s="37">
        <f>SUMIFS(СВЦЭМ!$G$34:$G$777,СВЦЭМ!$A$34:$A$777,$A248,СВЦЭМ!$B$34:$B$777,E$225)+'СЕТ СН'!$F$12-'СЕТ СН'!$F$23</f>
        <v>-297.54489137000002</v>
      </c>
      <c r="F248" s="37">
        <f>SUMIFS(СВЦЭМ!$G$34:$G$777,СВЦЭМ!$A$34:$A$777,$A248,СВЦЭМ!$B$34:$B$777,F$225)+'СЕТ СН'!$F$12-'СЕТ СН'!$F$23</f>
        <v>-297.59766776999999</v>
      </c>
      <c r="G248" s="37">
        <f>SUMIFS(СВЦЭМ!$G$34:$G$777,СВЦЭМ!$A$34:$A$777,$A248,СВЦЭМ!$B$34:$B$777,G$225)+'СЕТ СН'!$F$12-'СЕТ СН'!$F$23</f>
        <v>-304.82114732999997</v>
      </c>
      <c r="H248" s="37">
        <f>SUMIFS(СВЦЭМ!$G$34:$G$777,СВЦЭМ!$A$34:$A$777,$A248,СВЦЭМ!$B$34:$B$777,H$225)+'СЕТ СН'!$F$12-'СЕТ СН'!$F$23</f>
        <v>-309.39105190999999</v>
      </c>
      <c r="I248" s="37">
        <f>SUMIFS(СВЦЭМ!$G$34:$G$777,СВЦЭМ!$A$34:$A$777,$A248,СВЦЭМ!$B$34:$B$777,I$225)+'СЕТ СН'!$F$12-'СЕТ СН'!$F$23</f>
        <v>-317.53323590000002</v>
      </c>
      <c r="J248" s="37">
        <f>SUMIFS(СВЦЭМ!$G$34:$G$777,СВЦЭМ!$A$34:$A$777,$A248,СВЦЭМ!$B$34:$B$777,J$225)+'СЕТ СН'!$F$12-'СЕТ СН'!$F$23</f>
        <v>-340.00543282000001</v>
      </c>
      <c r="K248" s="37">
        <f>SUMIFS(СВЦЭМ!$G$34:$G$777,СВЦЭМ!$A$34:$A$777,$A248,СВЦЭМ!$B$34:$B$777,K$225)+'СЕТ СН'!$F$12-'СЕТ СН'!$F$23</f>
        <v>-353.00983611999999</v>
      </c>
      <c r="L248" s="37">
        <f>SUMIFS(СВЦЭМ!$G$34:$G$777,СВЦЭМ!$A$34:$A$777,$A248,СВЦЭМ!$B$34:$B$777,L$225)+'СЕТ СН'!$F$12-'СЕТ СН'!$F$23</f>
        <v>-356.80289719000001</v>
      </c>
      <c r="M248" s="37">
        <f>SUMIFS(СВЦЭМ!$G$34:$G$777,СВЦЭМ!$A$34:$A$777,$A248,СВЦЭМ!$B$34:$B$777,M$225)+'СЕТ СН'!$F$12-'СЕТ СН'!$F$23</f>
        <v>-356.95389764999999</v>
      </c>
      <c r="N248" s="37">
        <f>SUMIFS(СВЦЭМ!$G$34:$G$777,СВЦЭМ!$A$34:$A$777,$A248,СВЦЭМ!$B$34:$B$777,N$225)+'СЕТ СН'!$F$12-'СЕТ СН'!$F$23</f>
        <v>-359.96552342000001</v>
      </c>
      <c r="O248" s="37">
        <f>SUMIFS(СВЦЭМ!$G$34:$G$777,СВЦЭМ!$A$34:$A$777,$A248,СВЦЭМ!$B$34:$B$777,O$225)+'СЕТ СН'!$F$12-'СЕТ СН'!$F$23</f>
        <v>-362.08683678</v>
      </c>
      <c r="P248" s="37">
        <f>SUMIFS(СВЦЭМ!$G$34:$G$777,СВЦЭМ!$A$34:$A$777,$A248,СВЦЭМ!$B$34:$B$777,P$225)+'СЕТ СН'!$F$12-'СЕТ СН'!$F$23</f>
        <v>-364.06246204000001</v>
      </c>
      <c r="Q248" s="37">
        <f>SUMIFS(СВЦЭМ!$G$34:$G$777,СВЦЭМ!$A$34:$A$777,$A248,СВЦЭМ!$B$34:$B$777,Q$225)+'СЕТ СН'!$F$12-'СЕТ СН'!$F$23</f>
        <v>-365.59583656000001</v>
      </c>
      <c r="R248" s="37">
        <f>SUMIFS(СВЦЭМ!$G$34:$G$777,СВЦЭМ!$A$34:$A$777,$A248,СВЦЭМ!$B$34:$B$777,R$225)+'СЕТ СН'!$F$12-'СЕТ СН'!$F$23</f>
        <v>-366.36028562000001</v>
      </c>
      <c r="S248" s="37">
        <f>SUMIFS(СВЦЭМ!$G$34:$G$777,СВЦЭМ!$A$34:$A$777,$A248,СВЦЭМ!$B$34:$B$777,S$225)+'СЕТ СН'!$F$12-'СЕТ СН'!$F$23</f>
        <v>-362.33615857999996</v>
      </c>
      <c r="T248" s="37">
        <f>SUMIFS(СВЦЭМ!$G$34:$G$777,СВЦЭМ!$A$34:$A$777,$A248,СВЦЭМ!$B$34:$B$777,T$225)+'СЕТ СН'!$F$12-'СЕТ СН'!$F$23</f>
        <v>-354.21681132000003</v>
      </c>
      <c r="U248" s="37">
        <f>SUMIFS(СВЦЭМ!$G$34:$G$777,СВЦЭМ!$A$34:$A$777,$A248,СВЦЭМ!$B$34:$B$777,U$225)+'СЕТ СН'!$F$12-'СЕТ СН'!$F$23</f>
        <v>-352.60282773</v>
      </c>
      <c r="V248" s="37">
        <f>SUMIFS(СВЦЭМ!$G$34:$G$777,СВЦЭМ!$A$34:$A$777,$A248,СВЦЭМ!$B$34:$B$777,V$225)+'СЕТ СН'!$F$12-'СЕТ СН'!$F$23</f>
        <v>-359.61103443000002</v>
      </c>
      <c r="W248" s="37">
        <f>SUMIFS(СВЦЭМ!$G$34:$G$777,СВЦЭМ!$A$34:$A$777,$A248,СВЦЭМ!$B$34:$B$777,W$225)+'СЕТ СН'!$F$12-'СЕТ СН'!$F$23</f>
        <v>-353.44470953000001</v>
      </c>
      <c r="X248" s="37">
        <f>SUMIFS(СВЦЭМ!$G$34:$G$777,СВЦЭМ!$A$34:$A$777,$A248,СВЦЭМ!$B$34:$B$777,X$225)+'СЕТ СН'!$F$12-'СЕТ СН'!$F$23</f>
        <v>-354.63237182</v>
      </c>
      <c r="Y248" s="37">
        <f>SUMIFS(СВЦЭМ!$G$34:$G$777,СВЦЭМ!$A$34:$A$777,$A248,СВЦЭМ!$B$34:$B$777,Y$225)+'СЕТ СН'!$F$12-'СЕТ СН'!$F$23</f>
        <v>-340.07819782000001</v>
      </c>
    </row>
    <row r="249" spans="1:25" ht="15.75" x14ac:dyDescent="0.2">
      <c r="A249" s="36">
        <f t="shared" si="6"/>
        <v>43032</v>
      </c>
      <c r="B249" s="37">
        <f>SUMIFS(СВЦЭМ!$G$34:$G$777,СВЦЭМ!$A$34:$A$777,$A249,СВЦЭМ!$B$34:$B$777,B$225)+'СЕТ СН'!$F$12-'СЕТ СН'!$F$23</f>
        <v>-315.80238501999997</v>
      </c>
      <c r="C249" s="37">
        <f>SUMIFS(СВЦЭМ!$G$34:$G$777,СВЦЭМ!$A$34:$A$777,$A249,СВЦЭМ!$B$34:$B$777,C$225)+'СЕТ СН'!$F$12-'СЕТ СН'!$F$23</f>
        <v>-315.59146234000002</v>
      </c>
      <c r="D249" s="37">
        <f>SUMIFS(СВЦЭМ!$G$34:$G$777,СВЦЭМ!$A$34:$A$777,$A249,СВЦЭМ!$B$34:$B$777,D$225)+'СЕТ СН'!$F$12-'СЕТ СН'!$F$23</f>
        <v>-303.22598583000001</v>
      </c>
      <c r="E249" s="37">
        <f>SUMIFS(СВЦЭМ!$G$34:$G$777,СВЦЭМ!$A$34:$A$777,$A249,СВЦЭМ!$B$34:$B$777,E$225)+'СЕТ СН'!$F$12-'СЕТ СН'!$F$23</f>
        <v>-290.97237902000001</v>
      </c>
      <c r="F249" s="37">
        <f>SUMIFS(СВЦЭМ!$G$34:$G$777,СВЦЭМ!$A$34:$A$777,$A249,СВЦЭМ!$B$34:$B$777,F$225)+'СЕТ СН'!$F$12-'СЕТ СН'!$F$23</f>
        <v>-290.68286281000002</v>
      </c>
      <c r="G249" s="37">
        <f>SUMIFS(СВЦЭМ!$G$34:$G$777,СВЦЭМ!$A$34:$A$777,$A249,СВЦЭМ!$B$34:$B$777,G$225)+'СЕТ СН'!$F$12-'СЕТ СН'!$F$23</f>
        <v>-298.28295115999998</v>
      </c>
      <c r="H249" s="37">
        <f>SUMIFS(СВЦЭМ!$G$34:$G$777,СВЦЭМ!$A$34:$A$777,$A249,СВЦЭМ!$B$34:$B$777,H$225)+'СЕТ СН'!$F$12-'СЕТ СН'!$F$23</f>
        <v>-321.80516524000001</v>
      </c>
      <c r="I249" s="37">
        <f>SUMIFS(СВЦЭМ!$G$34:$G$777,СВЦЭМ!$A$34:$A$777,$A249,СВЦЭМ!$B$34:$B$777,I$225)+'СЕТ СН'!$F$12-'СЕТ СН'!$F$23</f>
        <v>-338.33201574999998</v>
      </c>
      <c r="J249" s="37">
        <f>SUMIFS(СВЦЭМ!$G$34:$G$777,СВЦЭМ!$A$34:$A$777,$A249,СВЦЭМ!$B$34:$B$777,J$225)+'СЕТ СН'!$F$12-'СЕТ СН'!$F$23</f>
        <v>-351.29384404000001</v>
      </c>
      <c r="K249" s="37">
        <f>SUMIFS(СВЦЭМ!$G$34:$G$777,СВЦЭМ!$A$34:$A$777,$A249,СВЦЭМ!$B$34:$B$777,K$225)+'СЕТ СН'!$F$12-'СЕТ СН'!$F$23</f>
        <v>-366.57046308999998</v>
      </c>
      <c r="L249" s="37">
        <f>SUMIFS(СВЦЭМ!$G$34:$G$777,СВЦЭМ!$A$34:$A$777,$A249,СВЦЭМ!$B$34:$B$777,L$225)+'СЕТ СН'!$F$12-'СЕТ СН'!$F$23</f>
        <v>-385.43996784000001</v>
      </c>
      <c r="M249" s="37">
        <f>SUMIFS(СВЦЭМ!$G$34:$G$777,СВЦЭМ!$A$34:$A$777,$A249,СВЦЭМ!$B$34:$B$777,M$225)+'СЕТ СН'!$F$12-'СЕТ СН'!$F$23</f>
        <v>-389.79773502</v>
      </c>
      <c r="N249" s="37">
        <f>SUMIFS(СВЦЭМ!$G$34:$G$777,СВЦЭМ!$A$34:$A$777,$A249,СВЦЭМ!$B$34:$B$777,N$225)+'СЕТ СН'!$F$12-'СЕТ СН'!$F$23</f>
        <v>-392.80279746999997</v>
      </c>
      <c r="O249" s="37">
        <f>SUMIFS(СВЦЭМ!$G$34:$G$777,СВЦЭМ!$A$34:$A$777,$A249,СВЦЭМ!$B$34:$B$777,O$225)+'СЕТ СН'!$F$12-'СЕТ СН'!$F$23</f>
        <v>-395.28605848999996</v>
      </c>
      <c r="P249" s="37">
        <f>SUMIFS(СВЦЭМ!$G$34:$G$777,СВЦЭМ!$A$34:$A$777,$A249,СВЦЭМ!$B$34:$B$777,P$225)+'СЕТ СН'!$F$12-'СЕТ СН'!$F$23</f>
        <v>-396.58694001999999</v>
      </c>
      <c r="Q249" s="37">
        <f>SUMIFS(СВЦЭМ!$G$34:$G$777,СВЦЭМ!$A$34:$A$777,$A249,СВЦЭМ!$B$34:$B$777,Q$225)+'СЕТ СН'!$F$12-'СЕТ СН'!$F$23</f>
        <v>-395.51269905000004</v>
      </c>
      <c r="R249" s="37">
        <f>SUMIFS(СВЦЭМ!$G$34:$G$777,СВЦЭМ!$A$34:$A$777,$A249,СВЦЭМ!$B$34:$B$777,R$225)+'СЕТ СН'!$F$12-'СЕТ СН'!$F$23</f>
        <v>-397.65269189000003</v>
      </c>
      <c r="S249" s="37">
        <f>SUMIFS(СВЦЭМ!$G$34:$G$777,СВЦЭМ!$A$34:$A$777,$A249,СВЦЭМ!$B$34:$B$777,S$225)+'СЕТ СН'!$F$12-'СЕТ СН'!$F$23</f>
        <v>-395.36916279000002</v>
      </c>
      <c r="T249" s="37">
        <f>SUMIFS(СВЦЭМ!$G$34:$G$777,СВЦЭМ!$A$34:$A$777,$A249,СВЦЭМ!$B$34:$B$777,T$225)+'СЕТ СН'!$F$12-'СЕТ СН'!$F$23</f>
        <v>-390.09599844000002</v>
      </c>
      <c r="U249" s="37">
        <f>SUMIFS(СВЦЭМ!$G$34:$G$777,СВЦЭМ!$A$34:$A$777,$A249,СВЦЭМ!$B$34:$B$777,U$225)+'СЕТ СН'!$F$12-'СЕТ СН'!$F$23</f>
        <v>-384.19497956999999</v>
      </c>
      <c r="V249" s="37">
        <f>SUMIFS(СВЦЭМ!$G$34:$G$777,СВЦЭМ!$A$34:$A$777,$A249,СВЦЭМ!$B$34:$B$777,V$225)+'СЕТ СН'!$F$12-'СЕТ СН'!$F$23</f>
        <v>-383.95802638999999</v>
      </c>
      <c r="W249" s="37">
        <f>SUMIFS(СВЦЭМ!$G$34:$G$777,СВЦЭМ!$A$34:$A$777,$A249,СВЦЭМ!$B$34:$B$777,W$225)+'СЕТ СН'!$F$12-'СЕТ СН'!$F$23</f>
        <v>-371.41332825000001</v>
      </c>
      <c r="X249" s="37">
        <f>SUMIFS(СВЦЭМ!$G$34:$G$777,СВЦЭМ!$A$34:$A$777,$A249,СВЦЭМ!$B$34:$B$777,X$225)+'СЕТ СН'!$F$12-'СЕТ СН'!$F$23</f>
        <v>-356.21026093</v>
      </c>
      <c r="Y249" s="37">
        <f>SUMIFS(СВЦЭМ!$G$34:$G$777,СВЦЭМ!$A$34:$A$777,$A249,СВЦЭМ!$B$34:$B$777,Y$225)+'СЕТ СН'!$F$12-'СЕТ СН'!$F$23</f>
        <v>-335.84312825999996</v>
      </c>
    </row>
    <row r="250" spans="1:25" ht="15.75" x14ac:dyDescent="0.2">
      <c r="A250" s="36">
        <f t="shared" si="6"/>
        <v>43033</v>
      </c>
      <c r="B250" s="37">
        <f>SUMIFS(СВЦЭМ!$G$34:$G$777,СВЦЭМ!$A$34:$A$777,$A250,СВЦЭМ!$B$34:$B$777,B$225)+'СЕТ СН'!$F$12-'СЕТ СН'!$F$23</f>
        <v>-325.74532950000003</v>
      </c>
      <c r="C250" s="37">
        <f>SUMIFS(СВЦЭМ!$G$34:$G$777,СВЦЭМ!$A$34:$A$777,$A250,СВЦЭМ!$B$34:$B$777,C$225)+'СЕТ СН'!$F$12-'СЕТ СН'!$F$23</f>
        <v>-313.88622167</v>
      </c>
      <c r="D250" s="37">
        <f>SUMIFS(СВЦЭМ!$G$34:$G$777,СВЦЭМ!$A$34:$A$777,$A250,СВЦЭМ!$B$34:$B$777,D$225)+'СЕТ СН'!$F$12-'СЕТ СН'!$F$23</f>
        <v>-306.68881291999998</v>
      </c>
      <c r="E250" s="37">
        <f>SUMIFS(СВЦЭМ!$G$34:$G$777,СВЦЭМ!$A$34:$A$777,$A250,СВЦЭМ!$B$34:$B$777,E$225)+'СЕТ СН'!$F$12-'СЕТ СН'!$F$23</f>
        <v>-306.39445294000001</v>
      </c>
      <c r="F250" s="37">
        <f>SUMIFS(СВЦЭМ!$G$34:$G$777,СВЦЭМ!$A$34:$A$777,$A250,СВЦЭМ!$B$34:$B$777,F$225)+'СЕТ СН'!$F$12-'СЕТ СН'!$F$23</f>
        <v>-306.31153813999998</v>
      </c>
      <c r="G250" s="37">
        <f>SUMIFS(СВЦЭМ!$G$34:$G$777,СВЦЭМ!$A$34:$A$777,$A250,СВЦЭМ!$B$34:$B$777,G$225)+'СЕТ СН'!$F$12-'СЕТ СН'!$F$23</f>
        <v>-313.67444483999998</v>
      </c>
      <c r="H250" s="37">
        <f>SUMIFS(СВЦЭМ!$G$34:$G$777,СВЦЭМ!$A$34:$A$777,$A250,СВЦЭМ!$B$34:$B$777,H$225)+'СЕТ СН'!$F$12-'СЕТ СН'!$F$23</f>
        <v>-308.63979591999998</v>
      </c>
      <c r="I250" s="37">
        <f>SUMIFS(СВЦЭМ!$G$34:$G$777,СВЦЭМ!$A$34:$A$777,$A250,СВЦЭМ!$B$34:$B$777,I$225)+'СЕТ СН'!$F$12-'СЕТ СН'!$F$23</f>
        <v>-315.72360259999999</v>
      </c>
      <c r="J250" s="37">
        <f>SUMIFS(СВЦЭМ!$G$34:$G$777,СВЦЭМ!$A$34:$A$777,$A250,СВЦЭМ!$B$34:$B$777,J$225)+'СЕТ СН'!$F$12-'СЕТ СН'!$F$23</f>
        <v>-333.93601474000002</v>
      </c>
      <c r="K250" s="37">
        <f>SUMIFS(СВЦЭМ!$G$34:$G$777,СВЦЭМ!$A$34:$A$777,$A250,СВЦЭМ!$B$34:$B$777,K$225)+'СЕТ СН'!$F$12-'СЕТ СН'!$F$23</f>
        <v>-353.01728609999998</v>
      </c>
      <c r="L250" s="37">
        <f>SUMIFS(СВЦЭМ!$G$34:$G$777,СВЦЭМ!$A$34:$A$777,$A250,СВЦЭМ!$B$34:$B$777,L$225)+'СЕТ СН'!$F$12-'СЕТ СН'!$F$23</f>
        <v>-371.71229475999996</v>
      </c>
      <c r="M250" s="37">
        <f>SUMIFS(СВЦЭМ!$G$34:$G$777,СВЦЭМ!$A$34:$A$777,$A250,СВЦЭМ!$B$34:$B$777,M$225)+'СЕТ СН'!$F$12-'СЕТ СН'!$F$23</f>
        <v>-377.60912855999999</v>
      </c>
      <c r="N250" s="37">
        <f>SUMIFS(СВЦЭМ!$G$34:$G$777,СВЦЭМ!$A$34:$A$777,$A250,СВЦЭМ!$B$34:$B$777,N$225)+'СЕТ СН'!$F$12-'СЕТ СН'!$F$23</f>
        <v>-379.79047102999999</v>
      </c>
      <c r="O250" s="37">
        <f>SUMIFS(СВЦЭМ!$G$34:$G$777,СВЦЭМ!$A$34:$A$777,$A250,СВЦЭМ!$B$34:$B$777,O$225)+'СЕТ СН'!$F$12-'СЕТ СН'!$F$23</f>
        <v>-378.82603884000002</v>
      </c>
      <c r="P250" s="37">
        <f>SUMIFS(СВЦЭМ!$G$34:$G$777,СВЦЭМ!$A$34:$A$777,$A250,СВЦЭМ!$B$34:$B$777,P$225)+'СЕТ СН'!$F$12-'СЕТ СН'!$F$23</f>
        <v>-379.85466428999996</v>
      </c>
      <c r="Q250" s="37">
        <f>SUMIFS(СВЦЭМ!$G$34:$G$777,СВЦЭМ!$A$34:$A$777,$A250,СВЦЭМ!$B$34:$B$777,Q$225)+'СЕТ СН'!$F$12-'СЕТ СН'!$F$23</f>
        <v>-381.99456298000001</v>
      </c>
      <c r="R250" s="37">
        <f>SUMIFS(СВЦЭМ!$G$34:$G$777,СВЦЭМ!$A$34:$A$777,$A250,СВЦЭМ!$B$34:$B$777,R$225)+'СЕТ СН'!$F$12-'СЕТ СН'!$F$23</f>
        <v>-382.90960473000001</v>
      </c>
      <c r="S250" s="37">
        <f>SUMIFS(СВЦЭМ!$G$34:$G$777,СВЦЭМ!$A$34:$A$777,$A250,СВЦЭМ!$B$34:$B$777,S$225)+'СЕТ СН'!$F$12-'СЕТ СН'!$F$23</f>
        <v>-380.02854049999996</v>
      </c>
      <c r="T250" s="37">
        <f>SUMIFS(СВЦЭМ!$G$34:$G$777,СВЦЭМ!$A$34:$A$777,$A250,СВЦЭМ!$B$34:$B$777,T$225)+'СЕТ СН'!$F$12-'СЕТ СН'!$F$23</f>
        <v>-370.54375231</v>
      </c>
      <c r="U250" s="37">
        <f>SUMIFS(СВЦЭМ!$G$34:$G$777,СВЦЭМ!$A$34:$A$777,$A250,СВЦЭМ!$B$34:$B$777,U$225)+'СЕТ СН'!$F$12-'СЕТ СН'!$F$23</f>
        <v>-365.06066591000001</v>
      </c>
      <c r="V250" s="37">
        <f>SUMIFS(СВЦЭМ!$G$34:$G$777,СВЦЭМ!$A$34:$A$777,$A250,СВЦЭМ!$B$34:$B$777,V$225)+'СЕТ СН'!$F$12-'СЕТ СН'!$F$23</f>
        <v>-369.51973684999996</v>
      </c>
      <c r="W250" s="37">
        <f>SUMIFS(СВЦЭМ!$G$34:$G$777,СВЦЭМ!$A$34:$A$777,$A250,СВЦЭМ!$B$34:$B$777,W$225)+'СЕТ СН'!$F$12-'СЕТ СН'!$F$23</f>
        <v>-357.32511568000001</v>
      </c>
      <c r="X250" s="37">
        <f>SUMIFS(СВЦЭМ!$G$34:$G$777,СВЦЭМ!$A$34:$A$777,$A250,СВЦЭМ!$B$34:$B$777,X$225)+'СЕТ СН'!$F$12-'СЕТ СН'!$F$23</f>
        <v>-358.05570804000001</v>
      </c>
      <c r="Y250" s="37">
        <f>SUMIFS(СВЦЭМ!$G$34:$G$777,СВЦЭМ!$A$34:$A$777,$A250,СВЦЭМ!$B$34:$B$777,Y$225)+'СЕТ СН'!$F$12-'СЕТ СН'!$F$23</f>
        <v>-344.31726086000003</v>
      </c>
    </row>
    <row r="251" spans="1:25" ht="15.75" x14ac:dyDescent="0.2">
      <c r="A251" s="36">
        <f t="shared" si="6"/>
        <v>43034</v>
      </c>
      <c r="B251" s="37">
        <f>SUMIFS(СВЦЭМ!$G$34:$G$777,СВЦЭМ!$A$34:$A$777,$A251,СВЦЭМ!$B$34:$B$777,B$225)+'СЕТ СН'!$F$12-'СЕТ СН'!$F$23</f>
        <v>-327.16516716000001</v>
      </c>
      <c r="C251" s="37">
        <f>SUMIFS(СВЦЭМ!$G$34:$G$777,СВЦЭМ!$A$34:$A$777,$A251,СВЦЭМ!$B$34:$B$777,C$225)+'СЕТ СН'!$F$12-'СЕТ СН'!$F$23</f>
        <v>-309.1123384</v>
      </c>
      <c r="D251" s="37">
        <f>SUMIFS(СВЦЭМ!$G$34:$G$777,СВЦЭМ!$A$34:$A$777,$A251,СВЦЭМ!$B$34:$B$777,D$225)+'СЕТ СН'!$F$12-'СЕТ СН'!$F$23</f>
        <v>-304.89226502000002</v>
      </c>
      <c r="E251" s="37">
        <f>SUMIFS(СВЦЭМ!$G$34:$G$777,СВЦЭМ!$A$34:$A$777,$A251,СВЦЭМ!$B$34:$B$777,E$225)+'СЕТ СН'!$F$12-'СЕТ СН'!$F$23</f>
        <v>-302.56668882000002</v>
      </c>
      <c r="F251" s="37">
        <f>SUMIFS(СВЦЭМ!$G$34:$G$777,СВЦЭМ!$A$34:$A$777,$A251,СВЦЭМ!$B$34:$B$777,F$225)+'СЕТ СН'!$F$12-'СЕТ СН'!$F$23</f>
        <v>-304.25897564000002</v>
      </c>
      <c r="G251" s="37">
        <f>SUMIFS(СВЦЭМ!$G$34:$G$777,СВЦЭМ!$A$34:$A$777,$A251,СВЦЭМ!$B$34:$B$777,G$225)+'СЕТ СН'!$F$12-'СЕТ СН'!$F$23</f>
        <v>-307.78025725999998</v>
      </c>
      <c r="H251" s="37">
        <f>SUMIFS(СВЦЭМ!$G$34:$G$777,СВЦЭМ!$A$34:$A$777,$A251,СВЦЭМ!$B$34:$B$777,H$225)+'СЕТ СН'!$F$12-'СЕТ СН'!$F$23</f>
        <v>-330.77917408999997</v>
      </c>
      <c r="I251" s="37">
        <f>SUMIFS(СВЦЭМ!$G$34:$G$777,СВЦЭМ!$A$34:$A$777,$A251,СВЦЭМ!$B$34:$B$777,I$225)+'СЕТ СН'!$F$12-'СЕТ СН'!$F$23</f>
        <v>-340.90044575000002</v>
      </c>
      <c r="J251" s="37">
        <f>SUMIFS(СВЦЭМ!$G$34:$G$777,СВЦЭМ!$A$34:$A$777,$A251,СВЦЭМ!$B$34:$B$777,J$225)+'СЕТ СН'!$F$12-'СЕТ СН'!$F$23</f>
        <v>-350.89767957999999</v>
      </c>
      <c r="K251" s="37">
        <f>SUMIFS(СВЦЭМ!$G$34:$G$777,СВЦЭМ!$A$34:$A$777,$A251,СВЦЭМ!$B$34:$B$777,K$225)+'СЕТ СН'!$F$12-'СЕТ СН'!$F$23</f>
        <v>-361.32636522000001</v>
      </c>
      <c r="L251" s="37">
        <f>SUMIFS(СВЦЭМ!$G$34:$G$777,СВЦЭМ!$A$34:$A$777,$A251,СВЦЭМ!$B$34:$B$777,L$225)+'СЕТ СН'!$F$12-'СЕТ СН'!$F$23</f>
        <v>-363.63267406</v>
      </c>
      <c r="M251" s="37">
        <f>SUMIFS(СВЦЭМ!$G$34:$G$777,СВЦЭМ!$A$34:$A$777,$A251,СВЦЭМ!$B$34:$B$777,M$225)+'СЕТ СН'!$F$12-'СЕТ СН'!$F$23</f>
        <v>-362.90144017</v>
      </c>
      <c r="N251" s="37">
        <f>SUMIFS(СВЦЭМ!$G$34:$G$777,СВЦЭМ!$A$34:$A$777,$A251,СВЦЭМ!$B$34:$B$777,N$225)+'СЕТ СН'!$F$12-'СЕТ СН'!$F$23</f>
        <v>-366.48098633000001</v>
      </c>
      <c r="O251" s="37">
        <f>SUMIFS(СВЦЭМ!$G$34:$G$777,СВЦЭМ!$A$34:$A$777,$A251,СВЦЭМ!$B$34:$B$777,O$225)+'СЕТ СН'!$F$12-'СЕТ СН'!$F$23</f>
        <v>-365.50765918000002</v>
      </c>
      <c r="P251" s="37">
        <f>SUMIFS(СВЦЭМ!$G$34:$G$777,СВЦЭМ!$A$34:$A$777,$A251,СВЦЭМ!$B$34:$B$777,P$225)+'СЕТ СН'!$F$12-'СЕТ СН'!$F$23</f>
        <v>-367.59262749000004</v>
      </c>
      <c r="Q251" s="37">
        <f>SUMIFS(СВЦЭМ!$G$34:$G$777,СВЦЭМ!$A$34:$A$777,$A251,СВЦЭМ!$B$34:$B$777,Q$225)+'СЕТ СН'!$F$12-'СЕТ СН'!$F$23</f>
        <v>-369.4724066</v>
      </c>
      <c r="R251" s="37">
        <f>SUMIFS(СВЦЭМ!$G$34:$G$777,СВЦЭМ!$A$34:$A$777,$A251,СВЦЭМ!$B$34:$B$777,R$225)+'СЕТ СН'!$F$12-'СЕТ СН'!$F$23</f>
        <v>-370.77141261999998</v>
      </c>
      <c r="S251" s="37">
        <f>SUMIFS(СВЦЭМ!$G$34:$G$777,СВЦЭМ!$A$34:$A$777,$A251,СВЦЭМ!$B$34:$B$777,S$225)+'СЕТ СН'!$F$12-'СЕТ СН'!$F$23</f>
        <v>-366.72400303000001</v>
      </c>
      <c r="T251" s="37">
        <f>SUMIFS(СВЦЭМ!$G$34:$G$777,СВЦЭМ!$A$34:$A$777,$A251,СВЦЭМ!$B$34:$B$777,T$225)+'СЕТ СН'!$F$12-'СЕТ СН'!$F$23</f>
        <v>-357.56077078999999</v>
      </c>
      <c r="U251" s="37">
        <f>SUMIFS(СВЦЭМ!$G$34:$G$777,СВЦЭМ!$A$34:$A$777,$A251,СВЦЭМ!$B$34:$B$777,U$225)+'СЕТ СН'!$F$12-'СЕТ СН'!$F$23</f>
        <v>-353.11655873000001</v>
      </c>
      <c r="V251" s="37">
        <f>SUMIFS(СВЦЭМ!$G$34:$G$777,СВЦЭМ!$A$34:$A$777,$A251,СВЦЭМ!$B$34:$B$777,V$225)+'СЕТ СН'!$F$12-'СЕТ СН'!$F$23</f>
        <v>-358.68957627999998</v>
      </c>
      <c r="W251" s="37">
        <f>SUMIFS(СВЦЭМ!$G$34:$G$777,СВЦЭМ!$A$34:$A$777,$A251,СВЦЭМ!$B$34:$B$777,W$225)+'СЕТ СН'!$F$12-'СЕТ СН'!$F$23</f>
        <v>-364.23963519</v>
      </c>
      <c r="X251" s="37">
        <f>SUMIFS(СВЦЭМ!$G$34:$G$777,СВЦЭМ!$A$34:$A$777,$A251,СВЦЭМ!$B$34:$B$777,X$225)+'СЕТ СН'!$F$12-'СЕТ СН'!$F$23</f>
        <v>-354.10947777000001</v>
      </c>
      <c r="Y251" s="37">
        <f>SUMIFS(СВЦЭМ!$G$34:$G$777,СВЦЭМ!$A$34:$A$777,$A251,СВЦЭМ!$B$34:$B$777,Y$225)+'СЕТ СН'!$F$12-'СЕТ СН'!$F$23</f>
        <v>-346.98394746999998</v>
      </c>
    </row>
    <row r="252" spans="1:25" ht="15.75" x14ac:dyDescent="0.2">
      <c r="A252" s="36">
        <f t="shared" si="6"/>
        <v>43035</v>
      </c>
      <c r="B252" s="37">
        <f>SUMIFS(СВЦЭМ!$G$34:$G$777,СВЦЭМ!$A$34:$A$777,$A252,СВЦЭМ!$B$34:$B$777,B$225)+'СЕТ СН'!$F$12-'СЕТ СН'!$F$23</f>
        <v>-314.06997768999997</v>
      </c>
      <c r="C252" s="37">
        <f>SUMIFS(СВЦЭМ!$G$34:$G$777,СВЦЭМ!$A$34:$A$777,$A252,СВЦЭМ!$B$34:$B$777,C$225)+'СЕТ СН'!$F$12-'СЕТ СН'!$F$23</f>
        <v>-304.31210028999999</v>
      </c>
      <c r="D252" s="37">
        <f>SUMIFS(СВЦЭМ!$G$34:$G$777,СВЦЭМ!$A$34:$A$777,$A252,СВЦЭМ!$B$34:$B$777,D$225)+'СЕТ СН'!$F$12-'СЕТ СН'!$F$23</f>
        <v>-293.56074386</v>
      </c>
      <c r="E252" s="37">
        <f>SUMIFS(СВЦЭМ!$G$34:$G$777,СВЦЭМ!$A$34:$A$777,$A252,СВЦЭМ!$B$34:$B$777,E$225)+'СЕТ СН'!$F$12-'СЕТ СН'!$F$23</f>
        <v>-293.43284097999998</v>
      </c>
      <c r="F252" s="37">
        <f>SUMIFS(СВЦЭМ!$G$34:$G$777,СВЦЭМ!$A$34:$A$777,$A252,СВЦЭМ!$B$34:$B$777,F$225)+'СЕТ СН'!$F$12-'СЕТ СН'!$F$23</f>
        <v>-295.84038354</v>
      </c>
      <c r="G252" s="37">
        <f>SUMIFS(СВЦЭМ!$G$34:$G$777,СВЦЭМ!$A$34:$A$777,$A252,СВЦЭМ!$B$34:$B$777,G$225)+'СЕТ СН'!$F$12-'СЕТ СН'!$F$23</f>
        <v>-298.44604337999999</v>
      </c>
      <c r="H252" s="37">
        <f>SUMIFS(СВЦЭМ!$G$34:$G$777,СВЦЭМ!$A$34:$A$777,$A252,СВЦЭМ!$B$34:$B$777,H$225)+'СЕТ СН'!$F$12-'СЕТ СН'!$F$23</f>
        <v>-307.50857680000001</v>
      </c>
      <c r="I252" s="37">
        <f>SUMIFS(СВЦЭМ!$G$34:$G$777,СВЦЭМ!$A$34:$A$777,$A252,СВЦЭМ!$B$34:$B$777,I$225)+'СЕТ СН'!$F$12-'СЕТ СН'!$F$23</f>
        <v>-324.60567510999999</v>
      </c>
      <c r="J252" s="37">
        <f>SUMIFS(СВЦЭМ!$G$34:$G$777,СВЦЭМ!$A$34:$A$777,$A252,СВЦЭМ!$B$34:$B$777,J$225)+'СЕТ СН'!$F$12-'СЕТ СН'!$F$23</f>
        <v>-338.81262803999999</v>
      </c>
      <c r="K252" s="37">
        <f>SUMIFS(СВЦЭМ!$G$34:$G$777,СВЦЭМ!$A$34:$A$777,$A252,СВЦЭМ!$B$34:$B$777,K$225)+'СЕТ СН'!$F$12-'СЕТ СН'!$F$23</f>
        <v>-360.31979108999997</v>
      </c>
      <c r="L252" s="37">
        <f>SUMIFS(СВЦЭМ!$G$34:$G$777,СВЦЭМ!$A$34:$A$777,$A252,СВЦЭМ!$B$34:$B$777,L$225)+'СЕТ СН'!$F$12-'СЕТ СН'!$F$23</f>
        <v>-376.29670368000001</v>
      </c>
      <c r="M252" s="37">
        <f>SUMIFS(СВЦЭМ!$G$34:$G$777,СВЦЭМ!$A$34:$A$777,$A252,СВЦЭМ!$B$34:$B$777,M$225)+'СЕТ СН'!$F$12-'СЕТ СН'!$F$23</f>
        <v>-380.36838621000004</v>
      </c>
      <c r="N252" s="37">
        <f>SUMIFS(СВЦЭМ!$G$34:$G$777,СВЦЭМ!$A$34:$A$777,$A252,СВЦЭМ!$B$34:$B$777,N$225)+'СЕТ СН'!$F$12-'СЕТ СН'!$F$23</f>
        <v>-381.21951849999999</v>
      </c>
      <c r="O252" s="37">
        <f>SUMIFS(СВЦЭМ!$G$34:$G$777,СВЦЭМ!$A$34:$A$777,$A252,СВЦЭМ!$B$34:$B$777,O$225)+'СЕТ СН'!$F$12-'СЕТ СН'!$F$23</f>
        <v>-382.98581988000001</v>
      </c>
      <c r="P252" s="37">
        <f>SUMIFS(СВЦЭМ!$G$34:$G$777,СВЦЭМ!$A$34:$A$777,$A252,СВЦЭМ!$B$34:$B$777,P$225)+'СЕТ СН'!$F$12-'СЕТ СН'!$F$23</f>
        <v>-382.65227318999996</v>
      </c>
      <c r="Q252" s="37">
        <f>SUMIFS(СВЦЭМ!$G$34:$G$777,СВЦЭМ!$A$34:$A$777,$A252,СВЦЭМ!$B$34:$B$777,Q$225)+'СЕТ СН'!$F$12-'СЕТ СН'!$F$23</f>
        <v>-382.29625053000001</v>
      </c>
      <c r="R252" s="37">
        <f>SUMIFS(СВЦЭМ!$G$34:$G$777,СВЦЭМ!$A$34:$A$777,$A252,СВЦЭМ!$B$34:$B$777,R$225)+'СЕТ СН'!$F$12-'СЕТ СН'!$F$23</f>
        <v>-383.76401047000002</v>
      </c>
      <c r="S252" s="37">
        <f>SUMIFS(СВЦЭМ!$G$34:$G$777,СВЦЭМ!$A$34:$A$777,$A252,СВЦЭМ!$B$34:$B$777,S$225)+'СЕТ СН'!$F$12-'СЕТ СН'!$F$23</f>
        <v>-382.13812109000003</v>
      </c>
      <c r="T252" s="37">
        <f>SUMIFS(СВЦЭМ!$G$34:$G$777,СВЦЭМ!$A$34:$A$777,$A252,СВЦЭМ!$B$34:$B$777,T$225)+'СЕТ СН'!$F$12-'СЕТ СН'!$F$23</f>
        <v>-373.89839486</v>
      </c>
      <c r="U252" s="37">
        <f>SUMIFS(СВЦЭМ!$G$34:$G$777,СВЦЭМ!$A$34:$A$777,$A252,СВЦЭМ!$B$34:$B$777,U$225)+'СЕТ СН'!$F$12-'СЕТ СН'!$F$23</f>
        <v>-370.27718004999997</v>
      </c>
      <c r="V252" s="37">
        <f>SUMIFS(СВЦЭМ!$G$34:$G$777,СВЦЭМ!$A$34:$A$777,$A252,СВЦЭМ!$B$34:$B$777,V$225)+'СЕТ СН'!$F$12-'СЕТ СН'!$F$23</f>
        <v>-372.75208406000002</v>
      </c>
      <c r="W252" s="37">
        <f>SUMIFS(СВЦЭМ!$G$34:$G$777,СВЦЭМ!$A$34:$A$777,$A252,СВЦЭМ!$B$34:$B$777,W$225)+'СЕТ СН'!$F$12-'СЕТ СН'!$F$23</f>
        <v>-365.05844948000004</v>
      </c>
      <c r="X252" s="37">
        <f>SUMIFS(СВЦЭМ!$G$34:$G$777,СВЦЭМ!$A$34:$A$777,$A252,СВЦЭМ!$B$34:$B$777,X$225)+'СЕТ СН'!$F$12-'СЕТ СН'!$F$23</f>
        <v>-351.48785141999997</v>
      </c>
      <c r="Y252" s="37">
        <f>SUMIFS(СВЦЭМ!$G$34:$G$777,СВЦЭМ!$A$34:$A$777,$A252,СВЦЭМ!$B$34:$B$777,Y$225)+'СЕТ СН'!$F$12-'СЕТ СН'!$F$23</f>
        <v>-333.40413993000004</v>
      </c>
    </row>
    <row r="253" spans="1:25" ht="15.75" x14ac:dyDescent="0.2">
      <c r="A253" s="36">
        <f t="shared" si="6"/>
        <v>43036</v>
      </c>
      <c r="B253" s="37">
        <f>SUMIFS(СВЦЭМ!$G$34:$G$777,СВЦЭМ!$A$34:$A$777,$A253,СВЦЭМ!$B$34:$B$777,B$225)+'СЕТ СН'!$F$12-'СЕТ СН'!$F$23</f>
        <v>-311.09893962000001</v>
      </c>
      <c r="C253" s="37">
        <f>SUMIFS(СВЦЭМ!$G$34:$G$777,СВЦЭМ!$A$34:$A$777,$A253,СВЦЭМ!$B$34:$B$777,C$225)+'СЕТ СН'!$F$12-'СЕТ СН'!$F$23</f>
        <v>-310.54719927999997</v>
      </c>
      <c r="D253" s="37">
        <f>SUMIFS(СВЦЭМ!$G$34:$G$777,СВЦЭМ!$A$34:$A$777,$A253,СВЦЭМ!$B$34:$B$777,D$225)+'СЕТ СН'!$F$12-'СЕТ СН'!$F$23</f>
        <v>-303.14779876</v>
      </c>
      <c r="E253" s="37">
        <f>SUMIFS(СВЦЭМ!$G$34:$G$777,СВЦЭМ!$A$34:$A$777,$A253,СВЦЭМ!$B$34:$B$777,E$225)+'СЕТ СН'!$F$12-'СЕТ СН'!$F$23</f>
        <v>-304.38415849</v>
      </c>
      <c r="F253" s="37">
        <f>SUMIFS(СВЦЭМ!$G$34:$G$777,СВЦЭМ!$A$34:$A$777,$A253,СВЦЭМ!$B$34:$B$777,F$225)+'СЕТ СН'!$F$12-'СЕТ СН'!$F$23</f>
        <v>-304.06691669999998</v>
      </c>
      <c r="G253" s="37">
        <f>SUMIFS(СВЦЭМ!$G$34:$G$777,СВЦЭМ!$A$34:$A$777,$A253,СВЦЭМ!$B$34:$B$777,G$225)+'СЕТ СН'!$F$12-'СЕТ СН'!$F$23</f>
        <v>-305.11985994999998</v>
      </c>
      <c r="H253" s="37">
        <f>SUMIFS(СВЦЭМ!$G$34:$G$777,СВЦЭМ!$A$34:$A$777,$A253,СВЦЭМ!$B$34:$B$777,H$225)+'СЕТ СН'!$F$12-'СЕТ СН'!$F$23</f>
        <v>-309.23384626000001</v>
      </c>
      <c r="I253" s="37">
        <f>SUMIFS(СВЦЭМ!$G$34:$G$777,СВЦЭМ!$A$34:$A$777,$A253,СВЦЭМ!$B$34:$B$777,I$225)+'СЕТ СН'!$F$12-'СЕТ СН'!$F$23</f>
        <v>-324.69968741000002</v>
      </c>
      <c r="J253" s="37">
        <f>SUMIFS(СВЦЭМ!$G$34:$G$777,СВЦЭМ!$A$34:$A$777,$A253,СВЦЭМ!$B$34:$B$777,J$225)+'СЕТ СН'!$F$12-'СЕТ СН'!$F$23</f>
        <v>-346.22579917999997</v>
      </c>
      <c r="K253" s="37">
        <f>SUMIFS(СВЦЭМ!$G$34:$G$777,СВЦЭМ!$A$34:$A$777,$A253,СВЦЭМ!$B$34:$B$777,K$225)+'СЕТ СН'!$F$12-'СЕТ СН'!$F$23</f>
        <v>-359.59870186000001</v>
      </c>
      <c r="L253" s="37">
        <f>SUMIFS(СВЦЭМ!$G$34:$G$777,СВЦЭМ!$A$34:$A$777,$A253,СВЦЭМ!$B$34:$B$777,L$225)+'СЕТ СН'!$F$12-'СЕТ СН'!$F$23</f>
        <v>-372.58245051</v>
      </c>
      <c r="M253" s="37">
        <f>SUMIFS(СВЦЭМ!$G$34:$G$777,СВЦЭМ!$A$34:$A$777,$A253,СВЦЭМ!$B$34:$B$777,M$225)+'СЕТ СН'!$F$12-'СЕТ СН'!$F$23</f>
        <v>-374.70142680999999</v>
      </c>
      <c r="N253" s="37">
        <f>SUMIFS(СВЦЭМ!$G$34:$G$777,СВЦЭМ!$A$34:$A$777,$A253,СВЦЭМ!$B$34:$B$777,N$225)+'СЕТ СН'!$F$12-'СЕТ СН'!$F$23</f>
        <v>-377.18147959999999</v>
      </c>
      <c r="O253" s="37">
        <f>SUMIFS(СВЦЭМ!$G$34:$G$777,СВЦЭМ!$A$34:$A$777,$A253,СВЦЭМ!$B$34:$B$777,O$225)+'СЕТ СН'!$F$12-'СЕТ СН'!$F$23</f>
        <v>-379.42949278000003</v>
      </c>
      <c r="P253" s="37">
        <f>SUMIFS(СВЦЭМ!$G$34:$G$777,СВЦЭМ!$A$34:$A$777,$A253,СВЦЭМ!$B$34:$B$777,P$225)+'СЕТ СН'!$F$12-'СЕТ СН'!$F$23</f>
        <v>-375.67697476000001</v>
      </c>
      <c r="Q253" s="37">
        <f>SUMIFS(СВЦЭМ!$G$34:$G$777,СВЦЭМ!$A$34:$A$777,$A253,СВЦЭМ!$B$34:$B$777,Q$225)+'СЕТ СН'!$F$12-'СЕТ СН'!$F$23</f>
        <v>-374.10158319999999</v>
      </c>
      <c r="R253" s="37">
        <f>SUMIFS(СВЦЭМ!$G$34:$G$777,СВЦЭМ!$A$34:$A$777,$A253,СВЦЭМ!$B$34:$B$777,R$225)+'СЕТ СН'!$F$12-'СЕТ СН'!$F$23</f>
        <v>-376.06048426999996</v>
      </c>
      <c r="S253" s="37">
        <f>SUMIFS(СВЦЭМ!$G$34:$G$777,СВЦЭМ!$A$34:$A$777,$A253,СВЦЭМ!$B$34:$B$777,S$225)+'СЕТ СН'!$F$12-'СЕТ СН'!$F$23</f>
        <v>-372.39805818000002</v>
      </c>
      <c r="T253" s="37">
        <f>SUMIFS(СВЦЭМ!$G$34:$G$777,СВЦЭМ!$A$34:$A$777,$A253,СВЦЭМ!$B$34:$B$777,T$225)+'СЕТ СН'!$F$12-'СЕТ СН'!$F$23</f>
        <v>-366.26017741999999</v>
      </c>
      <c r="U253" s="37">
        <f>SUMIFS(СВЦЭМ!$G$34:$G$777,СВЦЭМ!$A$34:$A$777,$A253,СВЦЭМ!$B$34:$B$777,U$225)+'СЕТ СН'!$F$12-'СЕТ СН'!$F$23</f>
        <v>-367.59561816999997</v>
      </c>
      <c r="V253" s="37">
        <f>SUMIFS(СВЦЭМ!$G$34:$G$777,СВЦЭМ!$A$34:$A$777,$A253,СВЦЭМ!$B$34:$B$777,V$225)+'СЕТ СН'!$F$12-'СЕТ СН'!$F$23</f>
        <v>-374.28964317999998</v>
      </c>
      <c r="W253" s="37">
        <f>SUMIFS(СВЦЭМ!$G$34:$G$777,СВЦЭМ!$A$34:$A$777,$A253,СВЦЭМ!$B$34:$B$777,W$225)+'СЕТ СН'!$F$12-'СЕТ СН'!$F$23</f>
        <v>-360.60774493999998</v>
      </c>
      <c r="X253" s="37">
        <f>SUMIFS(СВЦЭМ!$G$34:$G$777,СВЦЭМ!$A$34:$A$777,$A253,СВЦЭМ!$B$34:$B$777,X$225)+'СЕТ СН'!$F$12-'СЕТ СН'!$F$23</f>
        <v>-357.19579649000002</v>
      </c>
      <c r="Y253" s="37">
        <f>SUMIFS(СВЦЭМ!$G$34:$G$777,СВЦЭМ!$A$34:$A$777,$A253,СВЦЭМ!$B$34:$B$777,Y$225)+'СЕТ СН'!$F$12-'СЕТ СН'!$F$23</f>
        <v>-334.50609514000001</v>
      </c>
    </row>
    <row r="254" spans="1:25" ht="15.75" x14ac:dyDescent="0.2">
      <c r="A254" s="36">
        <f t="shared" si="6"/>
        <v>43037</v>
      </c>
      <c r="B254" s="37">
        <f>SUMIFS(СВЦЭМ!$G$34:$G$777,СВЦЭМ!$A$34:$A$777,$A254,СВЦЭМ!$B$34:$B$777,B$225)+'СЕТ СН'!$F$12-'СЕТ СН'!$F$23</f>
        <v>-297.68855440999999</v>
      </c>
      <c r="C254" s="37">
        <f>SUMIFS(СВЦЭМ!$G$34:$G$777,СВЦЭМ!$A$34:$A$777,$A254,СВЦЭМ!$B$34:$B$777,C$225)+'СЕТ СН'!$F$12-'СЕТ СН'!$F$23</f>
        <v>-302.51549593999999</v>
      </c>
      <c r="D254" s="37">
        <f>SUMIFS(СВЦЭМ!$G$34:$G$777,СВЦЭМ!$A$34:$A$777,$A254,СВЦЭМ!$B$34:$B$777,D$225)+'СЕТ СН'!$F$12-'СЕТ СН'!$F$23</f>
        <v>-296.06718853000001</v>
      </c>
      <c r="E254" s="37">
        <f>SUMIFS(СВЦЭМ!$G$34:$G$777,СВЦЭМ!$A$34:$A$777,$A254,СВЦЭМ!$B$34:$B$777,E$225)+'СЕТ СН'!$F$12-'СЕТ СН'!$F$23</f>
        <v>-296.39438939000001</v>
      </c>
      <c r="F254" s="37">
        <f>SUMIFS(СВЦЭМ!$G$34:$G$777,СВЦЭМ!$A$34:$A$777,$A254,СВЦЭМ!$B$34:$B$777,F$225)+'СЕТ СН'!$F$12-'СЕТ СН'!$F$23</f>
        <v>-296.76803554000003</v>
      </c>
      <c r="G254" s="37">
        <f>SUMIFS(СВЦЭМ!$G$34:$G$777,СВЦЭМ!$A$34:$A$777,$A254,СВЦЭМ!$B$34:$B$777,G$225)+'СЕТ СН'!$F$12-'СЕТ СН'!$F$23</f>
        <v>-296.03076007999999</v>
      </c>
      <c r="H254" s="37">
        <f>SUMIFS(СВЦЭМ!$G$34:$G$777,СВЦЭМ!$A$34:$A$777,$A254,СВЦЭМ!$B$34:$B$777,H$225)+'СЕТ СН'!$F$12-'СЕТ СН'!$F$23</f>
        <v>-293.55205941000003</v>
      </c>
      <c r="I254" s="37">
        <f>SUMIFS(СВЦЭМ!$G$34:$G$777,СВЦЭМ!$A$34:$A$777,$A254,СВЦЭМ!$B$34:$B$777,I$225)+'СЕТ СН'!$F$12-'СЕТ СН'!$F$23</f>
        <v>-294.94898060000003</v>
      </c>
      <c r="J254" s="37">
        <f>SUMIFS(СВЦЭМ!$G$34:$G$777,СВЦЭМ!$A$34:$A$777,$A254,СВЦЭМ!$B$34:$B$777,J$225)+'СЕТ СН'!$F$12-'СЕТ СН'!$F$23</f>
        <v>-323.72918966999998</v>
      </c>
      <c r="K254" s="37">
        <f>SUMIFS(СВЦЭМ!$G$34:$G$777,СВЦЭМ!$A$34:$A$777,$A254,СВЦЭМ!$B$34:$B$777,K$225)+'СЕТ СН'!$F$12-'СЕТ СН'!$F$23</f>
        <v>-353.58581200000003</v>
      </c>
      <c r="L254" s="37">
        <f>SUMIFS(СВЦЭМ!$G$34:$G$777,СВЦЭМ!$A$34:$A$777,$A254,СВЦЭМ!$B$34:$B$777,L$225)+'СЕТ СН'!$F$12-'СЕТ СН'!$F$23</f>
        <v>-378.55909548</v>
      </c>
      <c r="M254" s="37">
        <f>SUMIFS(СВЦЭМ!$G$34:$G$777,СВЦЭМ!$A$34:$A$777,$A254,СВЦЭМ!$B$34:$B$777,M$225)+'СЕТ СН'!$F$12-'СЕТ СН'!$F$23</f>
        <v>-389.03735031999997</v>
      </c>
      <c r="N254" s="37">
        <f>SUMIFS(СВЦЭМ!$G$34:$G$777,СВЦЭМ!$A$34:$A$777,$A254,СВЦЭМ!$B$34:$B$777,N$225)+'СЕТ СН'!$F$12-'СЕТ СН'!$F$23</f>
        <v>-386.91431021</v>
      </c>
      <c r="O254" s="37">
        <f>SUMIFS(СВЦЭМ!$G$34:$G$777,СВЦЭМ!$A$34:$A$777,$A254,СВЦЭМ!$B$34:$B$777,O$225)+'СЕТ СН'!$F$12-'СЕТ СН'!$F$23</f>
        <v>-383.24651786999999</v>
      </c>
      <c r="P254" s="37">
        <f>SUMIFS(СВЦЭМ!$G$34:$G$777,СВЦЭМ!$A$34:$A$777,$A254,СВЦЭМ!$B$34:$B$777,P$225)+'СЕТ СН'!$F$12-'СЕТ СН'!$F$23</f>
        <v>-369.09161591999998</v>
      </c>
      <c r="Q254" s="37">
        <f>SUMIFS(СВЦЭМ!$G$34:$G$777,СВЦЭМ!$A$34:$A$777,$A254,СВЦЭМ!$B$34:$B$777,Q$225)+'СЕТ СН'!$F$12-'СЕТ СН'!$F$23</f>
        <v>-371.06956403999999</v>
      </c>
      <c r="R254" s="37">
        <f>SUMIFS(СВЦЭМ!$G$34:$G$777,СВЦЭМ!$A$34:$A$777,$A254,СВЦЭМ!$B$34:$B$777,R$225)+'СЕТ СН'!$F$12-'СЕТ СН'!$F$23</f>
        <v>-372.09350369000003</v>
      </c>
      <c r="S254" s="37">
        <f>SUMIFS(СВЦЭМ!$G$34:$G$777,СВЦЭМ!$A$34:$A$777,$A254,СВЦЭМ!$B$34:$B$777,S$225)+'СЕТ СН'!$F$12-'СЕТ СН'!$F$23</f>
        <v>-369.53026152000001</v>
      </c>
      <c r="T254" s="37">
        <f>SUMIFS(СВЦЭМ!$G$34:$G$777,СВЦЭМ!$A$34:$A$777,$A254,СВЦЭМ!$B$34:$B$777,T$225)+'СЕТ СН'!$F$12-'СЕТ СН'!$F$23</f>
        <v>-386.25014732</v>
      </c>
      <c r="U254" s="37">
        <f>SUMIFS(СВЦЭМ!$G$34:$G$777,СВЦЭМ!$A$34:$A$777,$A254,СВЦЭМ!$B$34:$B$777,U$225)+'СЕТ СН'!$F$12-'СЕТ СН'!$F$23</f>
        <v>-386.73231451000004</v>
      </c>
      <c r="V254" s="37">
        <f>SUMIFS(СВЦЭМ!$G$34:$G$777,СВЦЭМ!$A$34:$A$777,$A254,СВЦЭМ!$B$34:$B$777,V$225)+'СЕТ СН'!$F$12-'СЕТ СН'!$F$23</f>
        <v>-380.69258407999996</v>
      </c>
      <c r="W254" s="37">
        <f>SUMIFS(СВЦЭМ!$G$34:$G$777,СВЦЭМ!$A$34:$A$777,$A254,СВЦЭМ!$B$34:$B$777,W$225)+'СЕТ СН'!$F$12-'СЕТ СН'!$F$23</f>
        <v>-358.66371482</v>
      </c>
      <c r="X254" s="37">
        <f>SUMIFS(СВЦЭМ!$G$34:$G$777,СВЦЭМ!$A$34:$A$777,$A254,СВЦЭМ!$B$34:$B$777,X$225)+'СЕТ СН'!$F$12-'СЕТ СН'!$F$23</f>
        <v>-329.37671855999997</v>
      </c>
      <c r="Y254" s="37">
        <f>SUMIFS(СВЦЭМ!$G$34:$G$777,СВЦЭМ!$A$34:$A$777,$A254,СВЦЭМ!$B$34:$B$777,Y$225)+'СЕТ СН'!$F$12-'СЕТ СН'!$F$23</f>
        <v>-308.21263327999998</v>
      </c>
    </row>
    <row r="255" spans="1:25" ht="15.75" x14ac:dyDescent="0.2">
      <c r="A255" s="36">
        <f t="shared" si="6"/>
        <v>43038</v>
      </c>
      <c r="B255" s="37">
        <f>SUMIFS(СВЦЭМ!$G$34:$G$777,СВЦЭМ!$A$34:$A$777,$A255,СВЦЭМ!$B$34:$B$777,B$225)+'СЕТ СН'!$F$12-'СЕТ СН'!$F$23</f>
        <v>-322.21258404000002</v>
      </c>
      <c r="C255" s="37">
        <f>SUMIFS(СВЦЭМ!$G$34:$G$777,СВЦЭМ!$A$34:$A$777,$A255,СВЦЭМ!$B$34:$B$777,C$225)+'СЕТ СН'!$F$12-'СЕТ СН'!$F$23</f>
        <v>-327.96512072999997</v>
      </c>
      <c r="D255" s="37">
        <f>SUMIFS(СВЦЭМ!$G$34:$G$777,СВЦЭМ!$A$34:$A$777,$A255,СВЦЭМ!$B$34:$B$777,D$225)+'СЕТ СН'!$F$12-'СЕТ СН'!$F$23</f>
        <v>-330.99638216</v>
      </c>
      <c r="E255" s="37">
        <f>SUMIFS(СВЦЭМ!$G$34:$G$777,СВЦЭМ!$A$34:$A$777,$A255,СВЦЭМ!$B$34:$B$777,E$225)+'СЕТ СН'!$F$12-'СЕТ СН'!$F$23</f>
        <v>-322.29096471999998</v>
      </c>
      <c r="F255" s="37">
        <f>SUMIFS(СВЦЭМ!$G$34:$G$777,СВЦЭМ!$A$34:$A$777,$A255,СВЦЭМ!$B$34:$B$777,F$225)+'СЕТ СН'!$F$12-'СЕТ СН'!$F$23</f>
        <v>-331.99576547000004</v>
      </c>
      <c r="G255" s="37">
        <f>SUMIFS(СВЦЭМ!$G$34:$G$777,СВЦЭМ!$A$34:$A$777,$A255,СВЦЭМ!$B$34:$B$777,G$225)+'СЕТ СН'!$F$12-'СЕТ СН'!$F$23</f>
        <v>-328.11714140000004</v>
      </c>
      <c r="H255" s="37">
        <f>SUMIFS(СВЦЭМ!$G$34:$G$777,СВЦЭМ!$A$34:$A$777,$A255,СВЦЭМ!$B$34:$B$777,H$225)+'СЕТ СН'!$F$12-'СЕТ СН'!$F$23</f>
        <v>-322.08637635999997</v>
      </c>
      <c r="I255" s="37">
        <f>SUMIFS(СВЦЭМ!$G$34:$G$777,СВЦЭМ!$A$34:$A$777,$A255,СВЦЭМ!$B$34:$B$777,I$225)+'СЕТ СН'!$F$12-'СЕТ СН'!$F$23</f>
        <v>-324.02316587000001</v>
      </c>
      <c r="J255" s="37">
        <f>SUMIFS(СВЦЭМ!$G$34:$G$777,СВЦЭМ!$A$34:$A$777,$A255,СВЦЭМ!$B$34:$B$777,J$225)+'СЕТ СН'!$F$12-'СЕТ СН'!$F$23</f>
        <v>-339.30506962999999</v>
      </c>
      <c r="K255" s="37">
        <f>SUMIFS(СВЦЭМ!$G$34:$G$777,СВЦЭМ!$A$34:$A$777,$A255,СВЦЭМ!$B$34:$B$777,K$225)+'СЕТ СН'!$F$12-'СЕТ СН'!$F$23</f>
        <v>-363.88631322000003</v>
      </c>
      <c r="L255" s="37">
        <f>SUMIFS(СВЦЭМ!$G$34:$G$777,СВЦЭМ!$A$34:$A$777,$A255,СВЦЭМ!$B$34:$B$777,L$225)+'СЕТ СН'!$F$12-'СЕТ СН'!$F$23</f>
        <v>-369.85510775</v>
      </c>
      <c r="M255" s="37">
        <f>SUMIFS(СВЦЭМ!$G$34:$G$777,СВЦЭМ!$A$34:$A$777,$A255,СВЦЭМ!$B$34:$B$777,M$225)+'СЕТ СН'!$F$12-'СЕТ СН'!$F$23</f>
        <v>-370.25092142</v>
      </c>
      <c r="N255" s="37">
        <f>SUMIFS(СВЦЭМ!$G$34:$G$777,СВЦЭМ!$A$34:$A$777,$A255,СВЦЭМ!$B$34:$B$777,N$225)+'СЕТ СН'!$F$12-'СЕТ СН'!$F$23</f>
        <v>-373.19111757999997</v>
      </c>
      <c r="O255" s="37">
        <f>SUMIFS(СВЦЭМ!$G$34:$G$777,СВЦЭМ!$A$34:$A$777,$A255,СВЦЭМ!$B$34:$B$777,O$225)+'СЕТ СН'!$F$12-'СЕТ СН'!$F$23</f>
        <v>-374.44504173999997</v>
      </c>
      <c r="P255" s="37">
        <f>SUMIFS(СВЦЭМ!$G$34:$G$777,СВЦЭМ!$A$34:$A$777,$A255,СВЦЭМ!$B$34:$B$777,P$225)+'СЕТ СН'!$F$12-'СЕТ СН'!$F$23</f>
        <v>-376.60808969000004</v>
      </c>
      <c r="Q255" s="37">
        <f>SUMIFS(СВЦЭМ!$G$34:$G$777,СВЦЭМ!$A$34:$A$777,$A255,СВЦЭМ!$B$34:$B$777,Q$225)+'СЕТ СН'!$F$12-'СЕТ СН'!$F$23</f>
        <v>-378.37778309999999</v>
      </c>
      <c r="R255" s="37">
        <f>SUMIFS(СВЦЭМ!$G$34:$G$777,СВЦЭМ!$A$34:$A$777,$A255,СВЦЭМ!$B$34:$B$777,R$225)+'СЕТ СН'!$F$12-'СЕТ СН'!$F$23</f>
        <v>-379.82794187000002</v>
      </c>
      <c r="S255" s="37">
        <f>SUMIFS(СВЦЭМ!$G$34:$G$777,СВЦЭМ!$A$34:$A$777,$A255,СВЦЭМ!$B$34:$B$777,S$225)+'СЕТ СН'!$F$12-'СЕТ СН'!$F$23</f>
        <v>-376.98716107999996</v>
      </c>
      <c r="T255" s="37">
        <f>SUMIFS(СВЦЭМ!$G$34:$G$777,СВЦЭМ!$A$34:$A$777,$A255,СВЦЭМ!$B$34:$B$777,T$225)+'СЕТ СН'!$F$12-'СЕТ СН'!$F$23</f>
        <v>-375.50779365</v>
      </c>
      <c r="U255" s="37">
        <f>SUMIFS(СВЦЭМ!$G$34:$G$777,СВЦЭМ!$A$34:$A$777,$A255,СВЦЭМ!$B$34:$B$777,U$225)+'СЕТ СН'!$F$12-'СЕТ СН'!$F$23</f>
        <v>-391.01874104000001</v>
      </c>
      <c r="V255" s="37">
        <f>SUMIFS(СВЦЭМ!$G$34:$G$777,СВЦЭМ!$A$34:$A$777,$A255,СВЦЭМ!$B$34:$B$777,V$225)+'СЕТ СН'!$F$12-'СЕТ СН'!$F$23</f>
        <v>-384.61192270999999</v>
      </c>
      <c r="W255" s="37">
        <f>SUMIFS(СВЦЭМ!$G$34:$G$777,СВЦЭМ!$A$34:$A$777,$A255,СВЦЭМ!$B$34:$B$777,W$225)+'СЕТ СН'!$F$12-'СЕТ СН'!$F$23</f>
        <v>-369.54192970999998</v>
      </c>
      <c r="X255" s="37">
        <f>SUMIFS(СВЦЭМ!$G$34:$G$777,СВЦЭМ!$A$34:$A$777,$A255,СВЦЭМ!$B$34:$B$777,X$225)+'СЕТ СН'!$F$12-'СЕТ СН'!$F$23</f>
        <v>-357.42772327</v>
      </c>
      <c r="Y255" s="37">
        <f>SUMIFS(СВЦЭМ!$G$34:$G$777,СВЦЭМ!$A$34:$A$777,$A255,СВЦЭМ!$B$34:$B$777,Y$225)+'СЕТ СН'!$F$12-'СЕТ СН'!$F$23</f>
        <v>-345.12752132000003</v>
      </c>
    </row>
    <row r="256" spans="1:25" ht="15.75" x14ac:dyDescent="0.2">
      <c r="A256" s="36">
        <f t="shared" si="6"/>
        <v>43039</v>
      </c>
      <c r="B256" s="37">
        <f>SUMIFS(СВЦЭМ!$G$34:$G$777,СВЦЭМ!$A$34:$A$777,$A256,СВЦЭМ!$B$34:$B$777,B$225)+'СЕТ СН'!$F$12-'СЕТ СН'!$F$23</f>
        <v>-311.98405817999998</v>
      </c>
      <c r="C256" s="37">
        <f>SUMIFS(СВЦЭМ!$G$34:$G$777,СВЦЭМ!$A$34:$A$777,$A256,СВЦЭМ!$B$34:$B$777,C$225)+'СЕТ СН'!$F$12-'СЕТ СН'!$F$23</f>
        <v>-316.62695024999999</v>
      </c>
      <c r="D256" s="37">
        <f>SUMIFS(СВЦЭМ!$G$34:$G$777,СВЦЭМ!$A$34:$A$777,$A256,СВЦЭМ!$B$34:$B$777,D$225)+'СЕТ СН'!$F$12-'СЕТ СН'!$F$23</f>
        <v>-304.80923197999999</v>
      </c>
      <c r="E256" s="37">
        <f>SUMIFS(СВЦЭМ!$G$34:$G$777,СВЦЭМ!$A$34:$A$777,$A256,СВЦЭМ!$B$34:$B$777,E$225)+'СЕТ СН'!$F$12-'СЕТ СН'!$F$23</f>
        <v>-299.52517603000001</v>
      </c>
      <c r="F256" s="37">
        <f>SUMIFS(СВЦЭМ!$G$34:$G$777,СВЦЭМ!$A$34:$A$777,$A256,СВЦЭМ!$B$34:$B$777,F$225)+'СЕТ СН'!$F$12-'СЕТ СН'!$F$23</f>
        <v>-299.17406729999999</v>
      </c>
      <c r="G256" s="37">
        <f>SUMIFS(СВЦЭМ!$G$34:$G$777,СВЦЭМ!$A$34:$A$777,$A256,СВЦЭМ!$B$34:$B$777,G$225)+'СЕТ СН'!$F$12-'СЕТ СН'!$F$23</f>
        <v>-307.33166742999998</v>
      </c>
      <c r="H256" s="37">
        <f>SUMIFS(СВЦЭМ!$G$34:$G$777,СВЦЭМ!$A$34:$A$777,$A256,СВЦЭМ!$B$34:$B$777,H$225)+'СЕТ СН'!$F$12-'СЕТ СН'!$F$23</f>
        <v>-319.79962563999999</v>
      </c>
      <c r="I256" s="37">
        <f>SUMIFS(СВЦЭМ!$G$34:$G$777,СВЦЭМ!$A$34:$A$777,$A256,СВЦЭМ!$B$34:$B$777,I$225)+'СЕТ СН'!$F$12-'СЕТ СН'!$F$23</f>
        <v>-314.61742794999998</v>
      </c>
      <c r="J256" s="37">
        <f>SUMIFS(СВЦЭМ!$G$34:$G$777,СВЦЭМ!$A$34:$A$777,$A256,СВЦЭМ!$B$34:$B$777,J$225)+'СЕТ СН'!$F$12-'СЕТ СН'!$F$23</f>
        <v>-328.56422506000001</v>
      </c>
      <c r="K256" s="37">
        <f>SUMIFS(СВЦЭМ!$G$34:$G$777,СВЦЭМ!$A$34:$A$777,$A256,СВЦЭМ!$B$34:$B$777,K$225)+'СЕТ СН'!$F$12-'СЕТ СН'!$F$23</f>
        <v>-351.19904009999999</v>
      </c>
      <c r="L256" s="37">
        <f>SUMIFS(СВЦЭМ!$G$34:$G$777,СВЦЭМ!$A$34:$A$777,$A256,СВЦЭМ!$B$34:$B$777,L$225)+'СЕТ СН'!$F$12-'СЕТ СН'!$F$23</f>
        <v>-363.40014242999996</v>
      </c>
      <c r="M256" s="37">
        <f>SUMIFS(СВЦЭМ!$G$34:$G$777,СВЦЭМ!$A$34:$A$777,$A256,СВЦЭМ!$B$34:$B$777,M$225)+'СЕТ СН'!$F$12-'СЕТ СН'!$F$23</f>
        <v>-363.34050368999999</v>
      </c>
      <c r="N256" s="37">
        <f>SUMIFS(СВЦЭМ!$G$34:$G$777,СВЦЭМ!$A$34:$A$777,$A256,СВЦЭМ!$B$34:$B$777,N$225)+'СЕТ СН'!$F$12-'СЕТ СН'!$F$23</f>
        <v>-365.79985178000004</v>
      </c>
      <c r="O256" s="37">
        <f>SUMIFS(СВЦЭМ!$G$34:$G$777,СВЦЭМ!$A$34:$A$777,$A256,СВЦЭМ!$B$34:$B$777,O$225)+'СЕТ СН'!$F$12-'СЕТ СН'!$F$23</f>
        <v>-365.0714595</v>
      </c>
      <c r="P256" s="37">
        <f>SUMIFS(СВЦЭМ!$G$34:$G$777,СВЦЭМ!$A$34:$A$777,$A256,СВЦЭМ!$B$34:$B$777,P$225)+'СЕТ СН'!$F$12-'СЕТ СН'!$F$23</f>
        <v>-366.84506622000004</v>
      </c>
      <c r="Q256" s="37">
        <f>SUMIFS(СВЦЭМ!$G$34:$G$777,СВЦЭМ!$A$34:$A$777,$A256,СВЦЭМ!$B$34:$B$777,Q$225)+'СЕТ СН'!$F$12-'СЕТ СН'!$F$23</f>
        <v>-367.06545416</v>
      </c>
      <c r="R256" s="37">
        <f>SUMIFS(СВЦЭМ!$G$34:$G$777,СВЦЭМ!$A$34:$A$777,$A256,СВЦЭМ!$B$34:$B$777,R$225)+'СЕТ СН'!$F$12-'СЕТ СН'!$F$23</f>
        <v>-369.38458501000002</v>
      </c>
      <c r="S256" s="37">
        <f>SUMIFS(СВЦЭМ!$G$34:$G$777,СВЦЭМ!$A$34:$A$777,$A256,СВЦЭМ!$B$34:$B$777,S$225)+'СЕТ СН'!$F$12-'СЕТ СН'!$F$23</f>
        <v>-367.14738476000002</v>
      </c>
      <c r="T256" s="37">
        <f>SUMIFS(СВЦЭМ!$G$34:$G$777,СВЦЭМ!$A$34:$A$777,$A256,СВЦЭМ!$B$34:$B$777,T$225)+'СЕТ СН'!$F$12-'СЕТ СН'!$F$23</f>
        <v>-377.81452651999996</v>
      </c>
      <c r="U256" s="37">
        <f>SUMIFS(СВЦЭМ!$G$34:$G$777,СВЦЭМ!$A$34:$A$777,$A256,СВЦЭМ!$B$34:$B$777,U$225)+'СЕТ СН'!$F$12-'СЕТ СН'!$F$23</f>
        <v>-389.64071355999999</v>
      </c>
      <c r="V256" s="37">
        <f>SUMIFS(СВЦЭМ!$G$34:$G$777,СВЦЭМ!$A$34:$A$777,$A256,СВЦЭМ!$B$34:$B$777,V$225)+'СЕТ СН'!$F$12-'СЕТ СН'!$F$23</f>
        <v>-380.18911722000001</v>
      </c>
      <c r="W256" s="37">
        <f>SUMIFS(СВЦЭМ!$G$34:$G$777,СВЦЭМ!$A$34:$A$777,$A256,СВЦЭМ!$B$34:$B$777,W$225)+'СЕТ СН'!$F$12-'СЕТ СН'!$F$23</f>
        <v>-365.85738234999997</v>
      </c>
      <c r="X256" s="37">
        <f>SUMIFS(СВЦЭМ!$G$34:$G$777,СВЦЭМ!$A$34:$A$777,$A256,СВЦЭМ!$B$34:$B$777,X$225)+'СЕТ СН'!$F$12-'СЕТ СН'!$F$23</f>
        <v>-349.92824894</v>
      </c>
      <c r="Y256" s="37">
        <f>SUMIFS(СВЦЭМ!$G$34:$G$777,СВЦЭМ!$A$34:$A$777,$A256,СВЦЭМ!$B$34:$B$777,Y$225)+'СЕТ СН'!$F$12-'СЕТ СН'!$F$23</f>
        <v>-331.97887893999996</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26"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27"/>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7" customFormat="1" ht="12.75" customHeight="1" x14ac:dyDescent="0.2">
      <c r="A260" s="128"/>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01.10.2017</v>
      </c>
      <c r="B261" s="37">
        <f>SUMIFS(СВЦЭМ!$H$34:$H$777,СВЦЭМ!$A$34:$A$777,$A261,СВЦЭМ!$B$34:$B$777,B$260)+'СЕТ СН'!$F$12-'СЕТ СН'!$F$23</f>
        <v>-95.515990810000005</v>
      </c>
      <c r="C261" s="37">
        <f>SUMIFS(СВЦЭМ!$H$34:$H$777,СВЦЭМ!$A$34:$A$777,$A261,СВЦЭМ!$B$34:$B$777,C$260)+'СЕТ СН'!$F$12-'СЕТ СН'!$F$23</f>
        <v>-36.296343180000008</v>
      </c>
      <c r="D261" s="37">
        <f>SUMIFS(СВЦЭМ!$H$34:$H$777,СВЦЭМ!$A$34:$A$777,$A261,СВЦЭМ!$B$34:$B$777,D$260)+'СЕТ СН'!$F$12-'СЕТ СН'!$F$23</f>
        <v>-27.927967139999964</v>
      </c>
      <c r="E261" s="37">
        <f>SUMIFS(СВЦЭМ!$H$34:$H$777,СВЦЭМ!$A$34:$A$777,$A261,СВЦЭМ!$B$34:$B$777,E$260)+'СЕТ СН'!$F$12-'СЕТ СН'!$F$23</f>
        <v>-34.524676709999994</v>
      </c>
      <c r="F261" s="37">
        <f>SUMIFS(СВЦЭМ!$H$34:$H$777,СВЦЭМ!$A$34:$A$777,$A261,СВЦЭМ!$B$34:$B$777,F$260)+'СЕТ СН'!$F$12-'СЕТ СН'!$F$23</f>
        <v>-30.010824540000044</v>
      </c>
      <c r="G261" s="37">
        <f>SUMIFS(СВЦЭМ!$H$34:$H$777,СВЦЭМ!$A$34:$A$777,$A261,СВЦЭМ!$B$34:$B$777,G$260)+'СЕТ СН'!$F$12-'СЕТ СН'!$F$23</f>
        <v>-29.84452183999997</v>
      </c>
      <c r="H261" s="37">
        <f>SUMIFS(СВЦЭМ!$H$34:$H$777,СВЦЭМ!$A$34:$A$777,$A261,СВЦЭМ!$B$34:$B$777,H$260)+'СЕТ СН'!$F$12-'СЕТ СН'!$F$23</f>
        <v>-72.123434529999997</v>
      </c>
      <c r="I261" s="37">
        <f>SUMIFS(СВЦЭМ!$H$34:$H$777,СВЦЭМ!$A$34:$A$777,$A261,СВЦЭМ!$B$34:$B$777,I$260)+'СЕТ СН'!$F$12-'СЕТ СН'!$F$23</f>
        <v>-116.4195646</v>
      </c>
      <c r="J261" s="37">
        <f>SUMIFS(СВЦЭМ!$H$34:$H$777,СВЦЭМ!$A$34:$A$777,$A261,СВЦЭМ!$B$34:$B$777,J$260)+'СЕТ СН'!$F$12-'СЕТ СН'!$F$23</f>
        <v>-169.98667984999997</v>
      </c>
      <c r="K261" s="37">
        <f>SUMIFS(СВЦЭМ!$H$34:$H$777,СВЦЭМ!$A$34:$A$777,$A261,СВЦЭМ!$B$34:$B$777,K$260)+'СЕТ СН'!$F$12-'СЕТ СН'!$F$23</f>
        <v>-217.53993940999999</v>
      </c>
      <c r="L261" s="37">
        <f>SUMIFS(СВЦЭМ!$H$34:$H$777,СВЦЭМ!$A$34:$A$777,$A261,СВЦЭМ!$B$34:$B$777,L$260)+'СЕТ СН'!$F$12-'СЕТ СН'!$F$23</f>
        <v>-234.97852214</v>
      </c>
      <c r="M261" s="37">
        <f>SUMIFS(СВЦЭМ!$H$34:$H$777,СВЦЭМ!$A$34:$A$777,$A261,СВЦЭМ!$B$34:$B$777,M$260)+'СЕТ СН'!$F$12-'СЕТ СН'!$F$23</f>
        <v>-252.68794990999999</v>
      </c>
      <c r="N261" s="37">
        <f>SUMIFS(СВЦЭМ!$H$34:$H$777,СВЦЭМ!$A$34:$A$777,$A261,СВЦЭМ!$B$34:$B$777,N$260)+'СЕТ СН'!$F$12-'СЕТ СН'!$F$23</f>
        <v>-247.83246224999999</v>
      </c>
      <c r="O261" s="37">
        <f>SUMIFS(СВЦЭМ!$H$34:$H$777,СВЦЭМ!$A$34:$A$777,$A261,СВЦЭМ!$B$34:$B$777,O$260)+'СЕТ СН'!$F$12-'СЕТ СН'!$F$23</f>
        <v>-248.35613628999999</v>
      </c>
      <c r="P261" s="37">
        <f>SUMIFS(СВЦЭМ!$H$34:$H$777,СВЦЭМ!$A$34:$A$777,$A261,СВЦЭМ!$B$34:$B$777,P$260)+'СЕТ СН'!$F$12-'СЕТ СН'!$F$23</f>
        <v>-250.45737129999998</v>
      </c>
      <c r="Q261" s="37">
        <f>SUMIFS(СВЦЭМ!$H$34:$H$777,СВЦЭМ!$A$34:$A$777,$A261,СВЦЭМ!$B$34:$B$777,Q$260)+'СЕТ СН'!$F$12-'СЕТ СН'!$F$23</f>
        <v>-252.60630204</v>
      </c>
      <c r="R261" s="37">
        <f>SUMIFS(СВЦЭМ!$H$34:$H$777,СВЦЭМ!$A$34:$A$777,$A261,СВЦЭМ!$B$34:$B$777,R$260)+'СЕТ СН'!$F$12-'СЕТ СН'!$F$23</f>
        <v>-253.38493283000003</v>
      </c>
      <c r="S261" s="37">
        <f>SUMIFS(СВЦЭМ!$H$34:$H$777,СВЦЭМ!$A$34:$A$777,$A261,СВЦЭМ!$B$34:$B$777,S$260)+'СЕТ СН'!$F$12-'СЕТ СН'!$F$23</f>
        <v>-253.27670168999998</v>
      </c>
      <c r="T261" s="37">
        <f>SUMIFS(СВЦЭМ!$H$34:$H$777,СВЦЭМ!$A$34:$A$777,$A261,СВЦЭМ!$B$34:$B$777,T$260)+'СЕТ СН'!$F$12-'СЕТ СН'!$F$23</f>
        <v>-254.70396731</v>
      </c>
      <c r="U261" s="37">
        <f>SUMIFS(СВЦЭМ!$H$34:$H$777,СВЦЭМ!$A$34:$A$777,$A261,СВЦЭМ!$B$34:$B$777,U$260)+'СЕТ СН'!$F$12-'СЕТ СН'!$F$23</f>
        <v>-256.46685048000001</v>
      </c>
      <c r="V261" s="37">
        <f>SUMIFS(СВЦЭМ!$H$34:$H$777,СВЦЭМ!$A$34:$A$777,$A261,СВЦЭМ!$B$34:$B$777,V$260)+'СЕТ СН'!$F$12-'СЕТ СН'!$F$23</f>
        <v>-252.48920320000002</v>
      </c>
      <c r="W261" s="37">
        <f>SUMIFS(СВЦЭМ!$H$34:$H$777,СВЦЭМ!$A$34:$A$777,$A261,СВЦЭМ!$B$34:$B$777,W$260)+'СЕТ СН'!$F$12-'СЕТ СН'!$F$23</f>
        <v>-205.99285792000001</v>
      </c>
      <c r="X261" s="37">
        <f>SUMIFS(СВЦЭМ!$H$34:$H$777,СВЦЭМ!$A$34:$A$777,$A261,СВЦЭМ!$B$34:$B$777,X$260)+'СЕТ СН'!$F$12-'СЕТ СН'!$F$23</f>
        <v>-167.83509552999999</v>
      </c>
      <c r="Y261" s="37">
        <f>SUMIFS(СВЦЭМ!$H$34:$H$777,СВЦЭМ!$A$34:$A$777,$A261,СВЦЭМ!$B$34:$B$777,Y$260)+'СЕТ СН'!$F$12-'СЕТ СН'!$F$23</f>
        <v>-131.69428391999998</v>
      </c>
      <c r="AA261" s="46"/>
    </row>
    <row r="262" spans="1:27" ht="15.75" x14ac:dyDescent="0.2">
      <c r="A262" s="36">
        <f>A261+1</f>
        <v>43010</v>
      </c>
      <c r="B262" s="37">
        <f>SUMIFS(СВЦЭМ!$H$34:$H$777,СВЦЭМ!$A$34:$A$777,$A262,СВЦЭМ!$B$34:$B$777,B$260)+'СЕТ СН'!$F$12-'СЕТ СН'!$F$23</f>
        <v>-55.978064330000052</v>
      </c>
      <c r="C262" s="37">
        <f>SUMIFS(СВЦЭМ!$H$34:$H$777,СВЦЭМ!$A$34:$A$777,$A262,СВЦЭМ!$B$34:$B$777,C$260)+'СЕТ СН'!$F$12-'СЕТ СН'!$F$23</f>
        <v>-26.894485720000034</v>
      </c>
      <c r="D262" s="37">
        <f>SUMIFS(СВЦЭМ!$H$34:$H$777,СВЦЭМ!$A$34:$A$777,$A262,СВЦЭМ!$B$34:$B$777,D$260)+'СЕТ СН'!$F$12-'СЕТ СН'!$F$23</f>
        <v>-22.104209380000043</v>
      </c>
      <c r="E262" s="37">
        <f>SUMIFS(СВЦЭМ!$H$34:$H$777,СВЦЭМ!$A$34:$A$777,$A262,СВЦЭМ!$B$34:$B$777,E$260)+'СЕТ СН'!$F$12-'СЕТ СН'!$F$23</f>
        <v>-17.133168039999987</v>
      </c>
      <c r="F262" s="37">
        <f>SUMIFS(СВЦЭМ!$H$34:$H$777,СВЦЭМ!$A$34:$A$777,$A262,СВЦЭМ!$B$34:$B$777,F$260)+'СЕТ СН'!$F$12-'СЕТ СН'!$F$23</f>
        <v>-10.401802739999994</v>
      </c>
      <c r="G262" s="37">
        <f>SUMIFS(СВЦЭМ!$H$34:$H$777,СВЦЭМ!$A$34:$A$777,$A262,СВЦЭМ!$B$34:$B$777,G$260)+'СЕТ СН'!$F$12-'СЕТ СН'!$F$23</f>
        <v>-16.641078429999993</v>
      </c>
      <c r="H262" s="37">
        <f>SUMIFS(СВЦЭМ!$H$34:$H$777,СВЦЭМ!$A$34:$A$777,$A262,СВЦЭМ!$B$34:$B$777,H$260)+'СЕТ СН'!$F$12-'СЕТ СН'!$F$23</f>
        <v>-53.764052659999948</v>
      </c>
      <c r="I262" s="37">
        <f>SUMIFS(СВЦЭМ!$H$34:$H$777,СВЦЭМ!$A$34:$A$777,$A262,СВЦЭМ!$B$34:$B$777,I$260)+'СЕТ СН'!$F$12-'СЕТ СН'!$F$23</f>
        <v>-94.136155789999975</v>
      </c>
      <c r="J262" s="37">
        <f>SUMIFS(СВЦЭМ!$H$34:$H$777,СВЦЭМ!$A$34:$A$777,$A262,СВЦЭМ!$B$34:$B$777,J$260)+'СЕТ СН'!$F$12-'СЕТ СН'!$F$23</f>
        <v>-142.69612160999998</v>
      </c>
      <c r="K262" s="37">
        <f>SUMIFS(СВЦЭМ!$H$34:$H$777,СВЦЭМ!$A$34:$A$777,$A262,СВЦЭМ!$B$34:$B$777,K$260)+'СЕТ СН'!$F$12-'СЕТ СН'!$F$23</f>
        <v>-204.32073501999997</v>
      </c>
      <c r="L262" s="37">
        <f>SUMIFS(СВЦЭМ!$H$34:$H$777,СВЦЭМ!$A$34:$A$777,$A262,СВЦЭМ!$B$34:$B$777,L$260)+'СЕТ СН'!$F$12-'СЕТ СН'!$F$23</f>
        <v>-243.30609017</v>
      </c>
      <c r="M262" s="37">
        <f>SUMIFS(СВЦЭМ!$H$34:$H$777,СВЦЭМ!$A$34:$A$777,$A262,СВЦЭМ!$B$34:$B$777,M$260)+'СЕТ СН'!$F$12-'СЕТ СН'!$F$23</f>
        <v>-259.45019537000002</v>
      </c>
      <c r="N262" s="37">
        <f>SUMIFS(СВЦЭМ!$H$34:$H$777,СВЦЭМ!$A$34:$A$777,$A262,СВЦЭМ!$B$34:$B$777,N$260)+'СЕТ СН'!$F$12-'СЕТ СН'!$F$23</f>
        <v>-255.40366289000002</v>
      </c>
      <c r="O262" s="37">
        <f>SUMIFS(СВЦЭМ!$H$34:$H$777,СВЦЭМ!$A$34:$A$777,$A262,СВЦЭМ!$B$34:$B$777,O$260)+'СЕТ СН'!$F$12-'СЕТ СН'!$F$23</f>
        <v>-257.11535369000001</v>
      </c>
      <c r="P262" s="37">
        <f>SUMIFS(СВЦЭМ!$H$34:$H$777,СВЦЭМ!$A$34:$A$777,$A262,СВЦЭМ!$B$34:$B$777,P$260)+'СЕТ СН'!$F$12-'СЕТ СН'!$F$23</f>
        <v>-251.02905340000001</v>
      </c>
      <c r="Q262" s="37">
        <f>SUMIFS(СВЦЭМ!$H$34:$H$777,СВЦЭМ!$A$34:$A$777,$A262,СВЦЭМ!$B$34:$B$777,Q$260)+'СЕТ СН'!$F$12-'СЕТ СН'!$F$23</f>
        <v>-246.81076654999998</v>
      </c>
      <c r="R262" s="37">
        <f>SUMIFS(СВЦЭМ!$H$34:$H$777,СВЦЭМ!$A$34:$A$777,$A262,СВЦЭМ!$B$34:$B$777,R$260)+'СЕТ СН'!$F$12-'СЕТ СН'!$F$23</f>
        <v>-244.30579083999999</v>
      </c>
      <c r="S262" s="37">
        <f>SUMIFS(СВЦЭМ!$H$34:$H$777,СВЦЭМ!$A$34:$A$777,$A262,СВЦЭМ!$B$34:$B$777,S$260)+'СЕТ СН'!$F$12-'СЕТ СН'!$F$23</f>
        <v>-251.84179223000001</v>
      </c>
      <c r="T262" s="37">
        <f>SUMIFS(СВЦЭМ!$H$34:$H$777,СВЦЭМ!$A$34:$A$777,$A262,СВЦЭМ!$B$34:$B$777,T$260)+'СЕТ СН'!$F$12-'СЕТ СН'!$F$23</f>
        <v>-260.80369332999999</v>
      </c>
      <c r="U262" s="37">
        <f>SUMIFS(СВЦЭМ!$H$34:$H$777,СВЦЭМ!$A$34:$A$777,$A262,СВЦЭМ!$B$34:$B$777,U$260)+'СЕТ СН'!$F$12-'СЕТ СН'!$F$23</f>
        <v>-246.51168000000001</v>
      </c>
      <c r="V262" s="37">
        <f>SUMIFS(СВЦЭМ!$H$34:$H$777,СВЦЭМ!$A$34:$A$777,$A262,СВЦЭМ!$B$34:$B$777,V$260)+'СЕТ СН'!$F$12-'СЕТ СН'!$F$23</f>
        <v>-246.89453961999999</v>
      </c>
      <c r="W262" s="37">
        <f>SUMIFS(СВЦЭМ!$H$34:$H$777,СВЦЭМ!$A$34:$A$777,$A262,СВЦЭМ!$B$34:$B$777,W$260)+'СЕТ СН'!$F$12-'СЕТ СН'!$F$23</f>
        <v>-213.30071908999997</v>
      </c>
      <c r="X262" s="37">
        <f>SUMIFS(СВЦЭМ!$H$34:$H$777,СВЦЭМ!$A$34:$A$777,$A262,СВЦЭМ!$B$34:$B$777,X$260)+'СЕТ СН'!$F$12-'СЕТ СН'!$F$23</f>
        <v>-177.35545509000002</v>
      </c>
      <c r="Y262" s="37">
        <f>SUMIFS(СВЦЭМ!$H$34:$H$777,СВЦЭМ!$A$34:$A$777,$A262,СВЦЭМ!$B$34:$B$777,Y$260)+'СЕТ СН'!$F$12-'СЕТ СН'!$F$23</f>
        <v>-139.04778643999998</v>
      </c>
    </row>
    <row r="263" spans="1:27" ht="15.75" x14ac:dyDescent="0.2">
      <c r="A263" s="36">
        <f t="shared" ref="A263:A291" si="7">A262+1</f>
        <v>43011</v>
      </c>
      <c r="B263" s="37">
        <f>SUMIFS(СВЦЭМ!$H$34:$H$777,СВЦЭМ!$A$34:$A$777,$A263,СВЦЭМ!$B$34:$B$777,B$260)+'СЕТ СН'!$F$12-'СЕТ СН'!$F$23</f>
        <v>-125.54726638</v>
      </c>
      <c r="C263" s="37">
        <f>SUMIFS(СВЦЭМ!$H$34:$H$777,СВЦЭМ!$A$34:$A$777,$A263,СВЦЭМ!$B$34:$B$777,C$260)+'СЕТ СН'!$F$12-'СЕТ СН'!$F$23</f>
        <v>-95.923009499999978</v>
      </c>
      <c r="D263" s="37">
        <f>SUMIFS(СВЦЭМ!$H$34:$H$777,СВЦЭМ!$A$34:$A$777,$A263,СВЦЭМ!$B$34:$B$777,D$260)+'СЕТ СН'!$F$12-'СЕТ СН'!$F$23</f>
        <v>-81.773410210000009</v>
      </c>
      <c r="E263" s="37">
        <f>SUMIFS(СВЦЭМ!$H$34:$H$777,СВЦЭМ!$A$34:$A$777,$A263,СВЦЭМ!$B$34:$B$777,E$260)+'СЕТ СН'!$F$12-'СЕТ СН'!$F$23</f>
        <v>-79.698795609999991</v>
      </c>
      <c r="F263" s="37">
        <f>SUMIFS(СВЦЭМ!$H$34:$H$777,СВЦЭМ!$A$34:$A$777,$A263,СВЦЭМ!$B$34:$B$777,F$260)+'СЕТ СН'!$F$12-'СЕТ СН'!$F$23</f>
        <v>-80.592280730000027</v>
      </c>
      <c r="G263" s="37">
        <f>SUMIFS(СВЦЭМ!$H$34:$H$777,СВЦЭМ!$A$34:$A$777,$A263,СВЦЭМ!$B$34:$B$777,G$260)+'СЕТ СН'!$F$12-'СЕТ СН'!$F$23</f>
        <v>-86.724858359999985</v>
      </c>
      <c r="H263" s="37">
        <f>SUMIFS(СВЦЭМ!$H$34:$H$777,СВЦЭМ!$A$34:$A$777,$A263,СВЦЭМ!$B$34:$B$777,H$260)+'СЕТ СН'!$F$12-'СЕТ СН'!$F$23</f>
        <v>-118.72411994999999</v>
      </c>
      <c r="I263" s="37">
        <f>SUMIFS(СВЦЭМ!$H$34:$H$777,СВЦЭМ!$A$34:$A$777,$A263,СВЦЭМ!$B$34:$B$777,I$260)+'СЕТ СН'!$F$12-'СЕТ СН'!$F$23</f>
        <v>-142.32022074999998</v>
      </c>
      <c r="J263" s="37">
        <f>SUMIFS(СВЦЭМ!$H$34:$H$777,СВЦЭМ!$A$34:$A$777,$A263,СВЦЭМ!$B$34:$B$777,J$260)+'СЕТ СН'!$F$12-'СЕТ СН'!$F$23</f>
        <v>-163.58653655000001</v>
      </c>
      <c r="K263" s="37">
        <f>SUMIFS(СВЦЭМ!$H$34:$H$777,СВЦЭМ!$A$34:$A$777,$A263,СВЦЭМ!$B$34:$B$777,K$260)+'СЕТ СН'!$F$12-'СЕТ СН'!$F$23</f>
        <v>-202.62877573999998</v>
      </c>
      <c r="L263" s="37">
        <f>SUMIFS(СВЦЭМ!$H$34:$H$777,СВЦЭМ!$A$34:$A$777,$A263,СВЦЭМ!$B$34:$B$777,L$260)+'СЕТ СН'!$F$12-'СЕТ СН'!$F$23</f>
        <v>-237.03414430999999</v>
      </c>
      <c r="M263" s="37">
        <f>SUMIFS(СВЦЭМ!$H$34:$H$777,СВЦЭМ!$A$34:$A$777,$A263,СВЦЭМ!$B$34:$B$777,M$260)+'СЕТ СН'!$F$12-'СЕТ СН'!$F$23</f>
        <v>-253.71199970999999</v>
      </c>
      <c r="N263" s="37">
        <f>SUMIFS(СВЦЭМ!$H$34:$H$777,СВЦЭМ!$A$34:$A$777,$A263,СВЦЭМ!$B$34:$B$777,N$260)+'СЕТ СН'!$F$12-'СЕТ СН'!$F$23</f>
        <v>-258.04104225999998</v>
      </c>
      <c r="O263" s="37">
        <f>SUMIFS(СВЦЭМ!$H$34:$H$777,СВЦЭМ!$A$34:$A$777,$A263,СВЦЭМ!$B$34:$B$777,O$260)+'СЕТ СН'!$F$12-'СЕТ СН'!$F$23</f>
        <v>-255.47432180999999</v>
      </c>
      <c r="P263" s="37">
        <f>SUMIFS(СВЦЭМ!$H$34:$H$777,СВЦЭМ!$A$34:$A$777,$A263,СВЦЭМ!$B$34:$B$777,P$260)+'СЕТ СН'!$F$12-'СЕТ СН'!$F$23</f>
        <v>-255.59039224000003</v>
      </c>
      <c r="Q263" s="37">
        <f>SUMIFS(СВЦЭМ!$H$34:$H$777,СВЦЭМ!$A$34:$A$777,$A263,СВЦЭМ!$B$34:$B$777,Q$260)+'СЕТ СН'!$F$12-'СЕТ СН'!$F$23</f>
        <v>-255.96379242</v>
      </c>
      <c r="R263" s="37">
        <f>SUMIFS(СВЦЭМ!$H$34:$H$777,СВЦЭМ!$A$34:$A$777,$A263,СВЦЭМ!$B$34:$B$777,R$260)+'СЕТ СН'!$F$12-'СЕТ СН'!$F$23</f>
        <v>-255.90533345</v>
      </c>
      <c r="S263" s="37">
        <f>SUMIFS(СВЦЭМ!$H$34:$H$777,СВЦЭМ!$A$34:$A$777,$A263,СВЦЭМ!$B$34:$B$777,S$260)+'СЕТ СН'!$F$12-'СЕТ СН'!$F$23</f>
        <v>-256.63536934000001</v>
      </c>
      <c r="T263" s="37">
        <f>SUMIFS(СВЦЭМ!$H$34:$H$777,СВЦЭМ!$A$34:$A$777,$A263,СВЦЭМ!$B$34:$B$777,T$260)+'СЕТ СН'!$F$12-'СЕТ СН'!$F$23</f>
        <v>-255.84164404000001</v>
      </c>
      <c r="U263" s="37">
        <f>SUMIFS(СВЦЭМ!$H$34:$H$777,СВЦЭМ!$A$34:$A$777,$A263,СВЦЭМ!$B$34:$B$777,U$260)+'СЕТ СН'!$F$12-'СЕТ СН'!$F$23</f>
        <v>-241.07200517000001</v>
      </c>
      <c r="V263" s="37">
        <f>SUMIFS(СВЦЭМ!$H$34:$H$777,СВЦЭМ!$A$34:$A$777,$A263,СВЦЭМ!$B$34:$B$777,V$260)+'СЕТ СН'!$F$12-'СЕТ СН'!$F$23</f>
        <v>-243.49999693000001</v>
      </c>
      <c r="W263" s="37">
        <f>SUMIFS(СВЦЭМ!$H$34:$H$777,СВЦЭМ!$A$34:$A$777,$A263,СВЦЭМ!$B$34:$B$777,W$260)+'СЕТ СН'!$F$12-'СЕТ СН'!$F$23</f>
        <v>-212.53128585000002</v>
      </c>
      <c r="X263" s="37">
        <f>SUMIFS(СВЦЭМ!$H$34:$H$777,СВЦЭМ!$A$34:$A$777,$A263,СВЦЭМ!$B$34:$B$777,X$260)+'СЕТ СН'!$F$12-'СЕТ СН'!$F$23</f>
        <v>-184.11760106000003</v>
      </c>
      <c r="Y263" s="37">
        <f>SUMIFS(СВЦЭМ!$H$34:$H$777,СВЦЭМ!$A$34:$A$777,$A263,СВЦЭМ!$B$34:$B$777,Y$260)+'СЕТ СН'!$F$12-'СЕТ СН'!$F$23</f>
        <v>-153.84091904000002</v>
      </c>
    </row>
    <row r="264" spans="1:27" ht="15.75" x14ac:dyDescent="0.2">
      <c r="A264" s="36">
        <f t="shared" si="7"/>
        <v>43012</v>
      </c>
      <c r="B264" s="37">
        <f>SUMIFS(СВЦЭМ!$H$34:$H$777,СВЦЭМ!$A$34:$A$777,$A264,СВЦЭМ!$B$34:$B$777,B$260)+'СЕТ СН'!$F$12-'СЕТ СН'!$F$23</f>
        <v>-128.51585144000001</v>
      </c>
      <c r="C264" s="37">
        <f>SUMIFS(СВЦЭМ!$H$34:$H$777,СВЦЭМ!$A$34:$A$777,$A264,СВЦЭМ!$B$34:$B$777,C$260)+'СЕТ СН'!$F$12-'СЕТ СН'!$F$23</f>
        <v>-114.61268383999999</v>
      </c>
      <c r="D264" s="37">
        <f>SUMIFS(СВЦЭМ!$H$34:$H$777,СВЦЭМ!$A$34:$A$777,$A264,СВЦЭМ!$B$34:$B$777,D$260)+'СЕТ СН'!$F$12-'СЕТ СН'!$F$23</f>
        <v>-123.99928842999998</v>
      </c>
      <c r="E264" s="37">
        <f>SUMIFS(СВЦЭМ!$H$34:$H$777,СВЦЭМ!$A$34:$A$777,$A264,СВЦЭМ!$B$34:$B$777,E$260)+'СЕТ СН'!$F$12-'СЕТ СН'!$F$23</f>
        <v>-127.40196029999998</v>
      </c>
      <c r="F264" s="37">
        <f>SUMIFS(СВЦЭМ!$H$34:$H$777,СВЦЭМ!$A$34:$A$777,$A264,СВЦЭМ!$B$34:$B$777,F$260)+'СЕТ СН'!$F$12-'СЕТ СН'!$F$23</f>
        <v>-128.41797966000001</v>
      </c>
      <c r="G264" s="37">
        <f>SUMIFS(СВЦЭМ!$H$34:$H$777,СВЦЭМ!$A$34:$A$777,$A264,СВЦЭМ!$B$34:$B$777,G$260)+'СЕТ СН'!$F$12-'СЕТ СН'!$F$23</f>
        <v>-121.10803334000002</v>
      </c>
      <c r="H264" s="37">
        <f>SUMIFS(СВЦЭМ!$H$34:$H$777,СВЦЭМ!$A$34:$A$777,$A264,СВЦЭМ!$B$34:$B$777,H$260)+'СЕТ СН'!$F$12-'СЕТ СН'!$F$23</f>
        <v>-102.69164128</v>
      </c>
      <c r="I264" s="37">
        <f>SUMIFS(СВЦЭМ!$H$34:$H$777,СВЦЭМ!$A$34:$A$777,$A264,СВЦЭМ!$B$34:$B$777,I$260)+'СЕТ СН'!$F$12-'СЕТ СН'!$F$23</f>
        <v>-115.59906900999999</v>
      </c>
      <c r="J264" s="37">
        <f>SUMIFS(СВЦЭМ!$H$34:$H$777,СВЦЭМ!$A$34:$A$777,$A264,СВЦЭМ!$B$34:$B$777,J$260)+'СЕТ СН'!$F$12-'СЕТ СН'!$F$23</f>
        <v>-142.07139190999999</v>
      </c>
      <c r="K264" s="37">
        <f>SUMIFS(СВЦЭМ!$H$34:$H$777,СВЦЭМ!$A$34:$A$777,$A264,СВЦЭМ!$B$34:$B$777,K$260)+'СЕТ СН'!$F$12-'СЕТ СН'!$F$23</f>
        <v>-195.82258266999997</v>
      </c>
      <c r="L264" s="37">
        <f>SUMIFS(СВЦЭМ!$H$34:$H$777,СВЦЭМ!$A$34:$A$777,$A264,СВЦЭМ!$B$34:$B$777,L$260)+'СЕТ СН'!$F$12-'СЕТ СН'!$F$23</f>
        <v>-246.73369471000001</v>
      </c>
      <c r="M264" s="37">
        <f>SUMIFS(СВЦЭМ!$H$34:$H$777,СВЦЭМ!$A$34:$A$777,$A264,СВЦЭМ!$B$34:$B$777,M$260)+'СЕТ СН'!$F$12-'СЕТ СН'!$F$23</f>
        <v>-259.15963827000002</v>
      </c>
      <c r="N264" s="37">
        <f>SUMIFS(СВЦЭМ!$H$34:$H$777,СВЦЭМ!$A$34:$A$777,$A264,СВЦЭМ!$B$34:$B$777,N$260)+'СЕТ СН'!$F$12-'СЕТ СН'!$F$23</f>
        <v>-262.62758624000003</v>
      </c>
      <c r="O264" s="37">
        <f>SUMIFS(СВЦЭМ!$H$34:$H$777,СВЦЭМ!$A$34:$A$777,$A264,СВЦЭМ!$B$34:$B$777,O$260)+'СЕТ СН'!$F$12-'СЕТ СН'!$F$23</f>
        <v>-260.99219461000001</v>
      </c>
      <c r="P264" s="37">
        <f>SUMIFS(СВЦЭМ!$H$34:$H$777,СВЦЭМ!$A$34:$A$777,$A264,СВЦЭМ!$B$34:$B$777,P$260)+'СЕТ СН'!$F$12-'СЕТ СН'!$F$23</f>
        <v>-262.1115562</v>
      </c>
      <c r="Q264" s="37">
        <f>SUMIFS(СВЦЭМ!$H$34:$H$777,СВЦЭМ!$A$34:$A$777,$A264,СВЦЭМ!$B$34:$B$777,Q$260)+'СЕТ СН'!$F$12-'СЕТ СН'!$F$23</f>
        <v>-261.77770944999997</v>
      </c>
      <c r="R264" s="37">
        <f>SUMIFS(СВЦЭМ!$H$34:$H$777,СВЦЭМ!$A$34:$A$777,$A264,СВЦЭМ!$B$34:$B$777,R$260)+'СЕТ СН'!$F$12-'СЕТ СН'!$F$23</f>
        <v>-256.42196299</v>
      </c>
      <c r="S264" s="37">
        <f>SUMIFS(СВЦЭМ!$H$34:$H$777,СВЦЭМ!$A$34:$A$777,$A264,СВЦЭМ!$B$34:$B$777,S$260)+'СЕТ СН'!$F$12-'СЕТ СН'!$F$23</f>
        <v>-251.41198571000001</v>
      </c>
      <c r="T264" s="37">
        <f>SUMIFS(СВЦЭМ!$H$34:$H$777,СВЦЭМ!$A$34:$A$777,$A264,СВЦЭМ!$B$34:$B$777,T$260)+'СЕТ СН'!$F$12-'СЕТ СН'!$F$23</f>
        <v>-248.10727716000002</v>
      </c>
      <c r="U264" s="37">
        <f>SUMIFS(СВЦЭМ!$H$34:$H$777,СВЦЭМ!$A$34:$A$777,$A264,СВЦЭМ!$B$34:$B$777,U$260)+'СЕТ СН'!$F$12-'СЕТ СН'!$F$23</f>
        <v>-235.47131961000002</v>
      </c>
      <c r="V264" s="37">
        <f>SUMIFS(СВЦЭМ!$H$34:$H$777,СВЦЭМ!$A$34:$A$777,$A264,СВЦЭМ!$B$34:$B$777,V$260)+'СЕТ СН'!$F$12-'СЕТ СН'!$F$23</f>
        <v>-223.01977943999998</v>
      </c>
      <c r="W264" s="37">
        <f>SUMIFS(СВЦЭМ!$H$34:$H$777,СВЦЭМ!$A$34:$A$777,$A264,СВЦЭМ!$B$34:$B$777,W$260)+'СЕТ СН'!$F$12-'СЕТ СН'!$F$23</f>
        <v>-213.62367138000002</v>
      </c>
      <c r="X264" s="37">
        <f>SUMIFS(СВЦЭМ!$H$34:$H$777,СВЦЭМ!$A$34:$A$777,$A264,СВЦЭМ!$B$34:$B$777,X$260)+'СЕТ СН'!$F$12-'СЕТ СН'!$F$23</f>
        <v>-173.05922072999999</v>
      </c>
      <c r="Y264" s="37">
        <f>SUMIFS(СВЦЭМ!$H$34:$H$777,СВЦЭМ!$A$34:$A$777,$A264,СВЦЭМ!$B$34:$B$777,Y$260)+'СЕТ СН'!$F$12-'СЕТ СН'!$F$23</f>
        <v>-109.98013529000002</v>
      </c>
    </row>
    <row r="265" spans="1:27" ht="15.75" x14ac:dyDescent="0.2">
      <c r="A265" s="36">
        <f t="shared" si="7"/>
        <v>43013</v>
      </c>
      <c r="B265" s="37">
        <f>SUMIFS(СВЦЭМ!$H$34:$H$777,СВЦЭМ!$A$34:$A$777,$A265,СВЦЭМ!$B$34:$B$777,B$260)+'СЕТ СН'!$F$12-'СЕТ СН'!$F$23</f>
        <v>-114.68693709000001</v>
      </c>
      <c r="C265" s="37">
        <f>SUMIFS(СВЦЭМ!$H$34:$H$777,СВЦЭМ!$A$34:$A$777,$A265,СВЦЭМ!$B$34:$B$777,C$260)+'СЕТ СН'!$F$12-'СЕТ СН'!$F$23</f>
        <v>-102.82641708</v>
      </c>
      <c r="D265" s="37">
        <f>SUMIFS(СВЦЭМ!$H$34:$H$777,СВЦЭМ!$A$34:$A$777,$A265,СВЦЭМ!$B$34:$B$777,D$260)+'СЕТ СН'!$F$12-'СЕТ СН'!$F$23</f>
        <v>-112.41796704000001</v>
      </c>
      <c r="E265" s="37">
        <f>SUMIFS(СВЦЭМ!$H$34:$H$777,СВЦЭМ!$A$34:$A$777,$A265,СВЦЭМ!$B$34:$B$777,E$260)+'СЕТ СН'!$F$12-'СЕТ СН'!$F$23</f>
        <v>-115.72798906000003</v>
      </c>
      <c r="F265" s="37">
        <f>SUMIFS(СВЦЭМ!$H$34:$H$777,СВЦЭМ!$A$34:$A$777,$A265,СВЦЭМ!$B$34:$B$777,F$260)+'СЕТ СН'!$F$12-'СЕТ СН'!$F$23</f>
        <v>-116.77878136999999</v>
      </c>
      <c r="G265" s="37">
        <f>SUMIFS(СВЦЭМ!$H$34:$H$777,СВЦЭМ!$A$34:$A$777,$A265,СВЦЭМ!$B$34:$B$777,G$260)+'СЕТ СН'!$F$12-'СЕТ СН'!$F$23</f>
        <v>-100.25195769999999</v>
      </c>
      <c r="H265" s="37">
        <f>SUMIFS(СВЦЭМ!$H$34:$H$777,СВЦЭМ!$A$34:$A$777,$A265,СВЦЭМ!$B$34:$B$777,H$260)+'СЕТ СН'!$F$12-'СЕТ СН'!$F$23</f>
        <v>-105.00338941000001</v>
      </c>
      <c r="I265" s="37">
        <f>SUMIFS(СВЦЭМ!$H$34:$H$777,СВЦЭМ!$A$34:$A$777,$A265,СВЦЭМ!$B$34:$B$777,I$260)+'СЕТ СН'!$F$12-'СЕТ СН'!$F$23</f>
        <v>-130.51057584</v>
      </c>
      <c r="J265" s="37">
        <f>SUMIFS(СВЦЭМ!$H$34:$H$777,СВЦЭМ!$A$34:$A$777,$A265,СВЦЭМ!$B$34:$B$777,J$260)+'СЕТ СН'!$F$12-'СЕТ СН'!$F$23</f>
        <v>-165.49052146000002</v>
      </c>
      <c r="K265" s="37">
        <f>SUMIFS(СВЦЭМ!$H$34:$H$777,СВЦЭМ!$A$34:$A$777,$A265,СВЦЭМ!$B$34:$B$777,K$260)+'СЕТ СН'!$F$12-'СЕТ СН'!$F$23</f>
        <v>-174.38731264</v>
      </c>
      <c r="L265" s="37">
        <f>SUMIFS(СВЦЭМ!$H$34:$H$777,СВЦЭМ!$A$34:$A$777,$A265,СВЦЭМ!$B$34:$B$777,L$260)+'СЕТ СН'!$F$12-'СЕТ СН'!$F$23</f>
        <v>-202.14248464999997</v>
      </c>
      <c r="M265" s="37">
        <f>SUMIFS(СВЦЭМ!$H$34:$H$777,СВЦЭМ!$A$34:$A$777,$A265,СВЦЭМ!$B$34:$B$777,M$260)+'СЕТ СН'!$F$12-'СЕТ СН'!$F$23</f>
        <v>-219.25705966999999</v>
      </c>
      <c r="N265" s="37">
        <f>SUMIFS(СВЦЭМ!$H$34:$H$777,СВЦЭМ!$A$34:$A$777,$A265,СВЦЭМ!$B$34:$B$777,N$260)+'СЕТ СН'!$F$12-'СЕТ СН'!$F$23</f>
        <v>-224.36357358999999</v>
      </c>
      <c r="O265" s="37">
        <f>SUMIFS(СВЦЭМ!$H$34:$H$777,СВЦЭМ!$A$34:$A$777,$A265,СВЦЭМ!$B$34:$B$777,O$260)+'СЕТ СН'!$F$12-'СЕТ СН'!$F$23</f>
        <v>-222.77877727999999</v>
      </c>
      <c r="P265" s="37">
        <f>SUMIFS(СВЦЭМ!$H$34:$H$777,СВЦЭМ!$A$34:$A$777,$A265,СВЦЭМ!$B$34:$B$777,P$260)+'СЕТ СН'!$F$12-'СЕТ СН'!$F$23</f>
        <v>-221.68369282999998</v>
      </c>
      <c r="Q265" s="37">
        <f>SUMIFS(СВЦЭМ!$H$34:$H$777,СВЦЭМ!$A$34:$A$777,$A265,СВЦЭМ!$B$34:$B$777,Q$260)+'СЕТ СН'!$F$12-'СЕТ СН'!$F$23</f>
        <v>-222.35633953000001</v>
      </c>
      <c r="R265" s="37">
        <f>SUMIFS(СВЦЭМ!$H$34:$H$777,СВЦЭМ!$A$34:$A$777,$A265,СВЦЭМ!$B$34:$B$777,R$260)+'СЕТ СН'!$F$12-'СЕТ СН'!$F$23</f>
        <v>-231.95919696999999</v>
      </c>
      <c r="S265" s="37">
        <f>SUMIFS(СВЦЭМ!$H$34:$H$777,СВЦЭМ!$A$34:$A$777,$A265,СВЦЭМ!$B$34:$B$777,S$260)+'СЕТ СН'!$F$12-'СЕТ СН'!$F$23</f>
        <v>-252.84107577999998</v>
      </c>
      <c r="T265" s="37">
        <f>SUMIFS(СВЦЭМ!$H$34:$H$777,СВЦЭМ!$A$34:$A$777,$A265,СВЦЭМ!$B$34:$B$777,T$260)+'СЕТ СН'!$F$12-'СЕТ СН'!$F$23</f>
        <v>-259.15659986999998</v>
      </c>
      <c r="U265" s="37">
        <f>SUMIFS(СВЦЭМ!$H$34:$H$777,СВЦЭМ!$A$34:$A$777,$A265,СВЦЭМ!$B$34:$B$777,U$260)+'СЕТ СН'!$F$12-'СЕТ СН'!$F$23</f>
        <v>-264.06466556999999</v>
      </c>
      <c r="V265" s="37">
        <f>SUMIFS(СВЦЭМ!$H$34:$H$777,СВЦЭМ!$A$34:$A$777,$A265,СВЦЭМ!$B$34:$B$777,V$260)+'СЕТ СН'!$F$12-'СЕТ СН'!$F$23</f>
        <v>-243.20254913000002</v>
      </c>
      <c r="W265" s="37">
        <f>SUMIFS(СВЦЭМ!$H$34:$H$777,СВЦЭМ!$A$34:$A$777,$A265,СВЦЭМ!$B$34:$B$777,W$260)+'СЕТ СН'!$F$12-'СЕТ СН'!$F$23</f>
        <v>-219.00839791999999</v>
      </c>
      <c r="X265" s="37">
        <f>SUMIFS(СВЦЭМ!$H$34:$H$777,СВЦЭМ!$A$34:$A$777,$A265,СВЦЭМ!$B$34:$B$777,X$260)+'СЕТ СН'!$F$12-'СЕТ СН'!$F$23</f>
        <v>-161.74728993999997</v>
      </c>
      <c r="Y265" s="37">
        <f>SUMIFS(СВЦЭМ!$H$34:$H$777,СВЦЭМ!$A$34:$A$777,$A265,СВЦЭМ!$B$34:$B$777,Y$260)+'СЕТ СН'!$F$12-'СЕТ СН'!$F$23</f>
        <v>-128.90859552000001</v>
      </c>
    </row>
    <row r="266" spans="1:27" ht="15.75" x14ac:dyDescent="0.2">
      <c r="A266" s="36">
        <f t="shared" si="7"/>
        <v>43014</v>
      </c>
      <c r="B266" s="37">
        <f>SUMIFS(СВЦЭМ!$H$34:$H$777,СВЦЭМ!$A$34:$A$777,$A266,СВЦЭМ!$B$34:$B$777,B$260)+'СЕТ СН'!$F$12-'СЕТ СН'!$F$23</f>
        <v>-109.07990415</v>
      </c>
      <c r="C266" s="37">
        <f>SUMIFS(СВЦЭМ!$H$34:$H$777,СВЦЭМ!$A$34:$A$777,$A266,СВЦЭМ!$B$34:$B$777,C$260)+'СЕТ СН'!$F$12-'СЕТ СН'!$F$23</f>
        <v>-83.948094400000002</v>
      </c>
      <c r="D266" s="37">
        <f>SUMIFS(СВЦЭМ!$H$34:$H$777,СВЦЭМ!$A$34:$A$777,$A266,СВЦЭМ!$B$34:$B$777,D$260)+'СЕТ СН'!$F$12-'СЕТ СН'!$F$23</f>
        <v>-69.811608349999972</v>
      </c>
      <c r="E266" s="37">
        <f>SUMIFS(СВЦЭМ!$H$34:$H$777,СВЦЭМ!$A$34:$A$777,$A266,СВЦЭМ!$B$34:$B$777,E$260)+'СЕТ СН'!$F$12-'СЕТ СН'!$F$23</f>
        <v>-63.141023909999944</v>
      </c>
      <c r="F266" s="37">
        <f>SUMIFS(СВЦЭМ!$H$34:$H$777,СВЦЭМ!$A$34:$A$777,$A266,СВЦЭМ!$B$34:$B$777,F$260)+'СЕТ СН'!$F$12-'СЕТ СН'!$F$23</f>
        <v>-61.78760834000002</v>
      </c>
      <c r="G266" s="37">
        <f>SUMIFS(СВЦЭМ!$H$34:$H$777,СВЦЭМ!$A$34:$A$777,$A266,СВЦЭМ!$B$34:$B$777,G$260)+'СЕТ СН'!$F$12-'СЕТ СН'!$F$23</f>
        <v>-73.809537970000008</v>
      </c>
      <c r="H266" s="37">
        <f>SUMIFS(СВЦЭМ!$H$34:$H$777,СВЦЭМ!$A$34:$A$777,$A266,СВЦЭМ!$B$34:$B$777,H$260)+'СЕТ СН'!$F$12-'СЕТ СН'!$F$23</f>
        <v>-99.770430089999991</v>
      </c>
      <c r="I266" s="37">
        <f>SUMIFS(СВЦЭМ!$H$34:$H$777,СВЦЭМ!$A$34:$A$777,$A266,СВЦЭМ!$B$34:$B$777,I$260)+'СЕТ СН'!$F$12-'СЕТ СН'!$F$23</f>
        <v>-110.85545010999999</v>
      </c>
      <c r="J266" s="37">
        <f>SUMIFS(СВЦЭМ!$H$34:$H$777,СВЦЭМ!$A$34:$A$777,$A266,СВЦЭМ!$B$34:$B$777,J$260)+'СЕТ СН'!$F$12-'СЕТ СН'!$F$23</f>
        <v>-155.74472366999998</v>
      </c>
      <c r="K266" s="37">
        <f>SUMIFS(СВЦЭМ!$H$34:$H$777,СВЦЭМ!$A$34:$A$777,$A266,СВЦЭМ!$B$34:$B$777,K$260)+'СЕТ СН'!$F$12-'СЕТ СН'!$F$23</f>
        <v>-199.91854501</v>
      </c>
      <c r="L266" s="37">
        <f>SUMIFS(СВЦЭМ!$H$34:$H$777,СВЦЭМ!$A$34:$A$777,$A266,СВЦЭМ!$B$34:$B$777,L$260)+'СЕТ СН'!$F$12-'СЕТ СН'!$F$23</f>
        <v>-249.03490785000002</v>
      </c>
      <c r="M266" s="37">
        <f>SUMIFS(СВЦЭМ!$H$34:$H$777,СВЦЭМ!$A$34:$A$777,$A266,СВЦЭМ!$B$34:$B$777,M$260)+'СЕТ СН'!$F$12-'СЕТ СН'!$F$23</f>
        <v>-272.33491334000001</v>
      </c>
      <c r="N266" s="37">
        <f>SUMIFS(СВЦЭМ!$H$34:$H$777,СВЦЭМ!$A$34:$A$777,$A266,СВЦЭМ!$B$34:$B$777,N$260)+'СЕТ СН'!$F$12-'СЕТ СН'!$F$23</f>
        <v>-289.74037622999998</v>
      </c>
      <c r="O266" s="37">
        <f>SUMIFS(СВЦЭМ!$H$34:$H$777,СВЦЭМ!$A$34:$A$777,$A266,СВЦЭМ!$B$34:$B$777,O$260)+'СЕТ СН'!$F$12-'СЕТ СН'!$F$23</f>
        <v>-289.34696747999999</v>
      </c>
      <c r="P266" s="37">
        <f>SUMIFS(СВЦЭМ!$H$34:$H$777,СВЦЭМ!$A$34:$A$777,$A266,СВЦЭМ!$B$34:$B$777,P$260)+'СЕТ СН'!$F$12-'СЕТ СН'!$F$23</f>
        <v>-291.32267909000001</v>
      </c>
      <c r="Q266" s="37">
        <f>SUMIFS(СВЦЭМ!$H$34:$H$777,СВЦЭМ!$A$34:$A$777,$A266,СВЦЭМ!$B$34:$B$777,Q$260)+'СЕТ СН'!$F$12-'СЕТ СН'!$F$23</f>
        <v>-265.33292987999999</v>
      </c>
      <c r="R266" s="37">
        <f>SUMIFS(СВЦЭМ!$H$34:$H$777,СВЦЭМ!$A$34:$A$777,$A266,СВЦЭМ!$B$34:$B$777,R$260)+'СЕТ СН'!$F$12-'СЕТ СН'!$F$23</f>
        <v>-242.89107282999998</v>
      </c>
      <c r="S266" s="37">
        <f>SUMIFS(СВЦЭМ!$H$34:$H$777,СВЦЭМ!$A$34:$A$777,$A266,СВЦЭМ!$B$34:$B$777,S$260)+'СЕТ СН'!$F$12-'СЕТ СН'!$F$23</f>
        <v>-245.23381463999999</v>
      </c>
      <c r="T266" s="37">
        <f>SUMIFS(СВЦЭМ!$H$34:$H$777,СВЦЭМ!$A$34:$A$777,$A266,СВЦЭМ!$B$34:$B$777,T$260)+'СЕТ СН'!$F$12-'СЕТ СН'!$F$23</f>
        <v>-251.78954381</v>
      </c>
      <c r="U266" s="37">
        <f>SUMIFS(СВЦЭМ!$H$34:$H$777,СВЦЭМ!$A$34:$A$777,$A266,СВЦЭМ!$B$34:$B$777,U$260)+'СЕТ СН'!$F$12-'СЕТ СН'!$F$23</f>
        <v>-277.25001606000001</v>
      </c>
      <c r="V266" s="37">
        <f>SUMIFS(СВЦЭМ!$H$34:$H$777,СВЦЭМ!$A$34:$A$777,$A266,СВЦЭМ!$B$34:$B$777,V$260)+'СЕТ СН'!$F$12-'СЕТ СН'!$F$23</f>
        <v>-261.78893190999997</v>
      </c>
      <c r="W266" s="37">
        <f>SUMIFS(СВЦЭМ!$H$34:$H$777,СВЦЭМ!$A$34:$A$777,$A266,СВЦЭМ!$B$34:$B$777,W$260)+'СЕТ СН'!$F$12-'СЕТ СН'!$F$23</f>
        <v>-215.53414135000003</v>
      </c>
      <c r="X266" s="37">
        <f>SUMIFS(СВЦЭМ!$H$34:$H$777,СВЦЭМ!$A$34:$A$777,$A266,СВЦЭМ!$B$34:$B$777,X$260)+'СЕТ СН'!$F$12-'СЕТ СН'!$F$23</f>
        <v>-158.93501606000001</v>
      </c>
      <c r="Y266" s="37">
        <f>SUMIFS(СВЦЭМ!$H$34:$H$777,СВЦЭМ!$A$34:$A$777,$A266,СВЦЭМ!$B$34:$B$777,Y$260)+'СЕТ СН'!$F$12-'СЕТ СН'!$F$23</f>
        <v>-110.19682117000002</v>
      </c>
    </row>
    <row r="267" spans="1:27" ht="15.75" x14ac:dyDescent="0.2">
      <c r="A267" s="36">
        <f t="shared" si="7"/>
        <v>43015</v>
      </c>
      <c r="B267" s="37">
        <f>SUMIFS(СВЦЭМ!$H$34:$H$777,СВЦЭМ!$A$34:$A$777,$A267,СВЦЭМ!$B$34:$B$777,B$260)+'СЕТ СН'!$F$12-'СЕТ СН'!$F$23</f>
        <v>-136.39979104999998</v>
      </c>
      <c r="C267" s="37">
        <f>SUMIFS(СВЦЭМ!$H$34:$H$777,СВЦЭМ!$A$34:$A$777,$A267,СВЦЭМ!$B$34:$B$777,C$260)+'СЕТ СН'!$F$12-'СЕТ СН'!$F$23</f>
        <v>-109.79423014000002</v>
      </c>
      <c r="D267" s="37">
        <f>SUMIFS(СВЦЭМ!$H$34:$H$777,СВЦЭМ!$A$34:$A$777,$A267,СВЦЭМ!$B$34:$B$777,D$260)+'СЕТ СН'!$F$12-'СЕТ СН'!$F$23</f>
        <v>-97.960703229999979</v>
      </c>
      <c r="E267" s="37">
        <f>SUMIFS(СВЦЭМ!$H$34:$H$777,СВЦЭМ!$A$34:$A$777,$A267,СВЦЭМ!$B$34:$B$777,E$260)+'СЕТ СН'!$F$12-'СЕТ СН'!$F$23</f>
        <v>-91.190277069999979</v>
      </c>
      <c r="F267" s="37">
        <f>SUMIFS(СВЦЭМ!$H$34:$H$777,СВЦЭМ!$A$34:$A$777,$A267,СВЦЭМ!$B$34:$B$777,F$260)+'СЕТ СН'!$F$12-'СЕТ СН'!$F$23</f>
        <v>-91.142662570000027</v>
      </c>
      <c r="G267" s="37">
        <f>SUMIFS(СВЦЭМ!$H$34:$H$777,СВЦЭМ!$A$34:$A$777,$A267,СВЦЭМ!$B$34:$B$777,G$260)+'СЕТ СН'!$F$12-'СЕТ СН'!$F$23</f>
        <v>-94.835102860000006</v>
      </c>
      <c r="H267" s="37">
        <f>SUMIFS(СВЦЭМ!$H$34:$H$777,СВЦЭМ!$A$34:$A$777,$A267,СВЦЭМ!$B$34:$B$777,H$260)+'СЕТ СН'!$F$12-'СЕТ СН'!$F$23</f>
        <v>-111.25123165000002</v>
      </c>
      <c r="I267" s="37">
        <f>SUMIFS(СВЦЭМ!$H$34:$H$777,СВЦЭМ!$A$34:$A$777,$A267,СВЦЭМ!$B$34:$B$777,I$260)+'СЕТ СН'!$F$12-'СЕТ СН'!$F$23</f>
        <v>-150.81311115</v>
      </c>
      <c r="J267" s="37">
        <f>SUMIFS(СВЦЭМ!$H$34:$H$777,СВЦЭМ!$A$34:$A$777,$A267,СВЦЭМ!$B$34:$B$777,J$260)+'СЕТ СН'!$F$12-'СЕТ СН'!$F$23</f>
        <v>-201.53063286999998</v>
      </c>
      <c r="K267" s="37">
        <f>SUMIFS(СВЦЭМ!$H$34:$H$777,СВЦЭМ!$A$34:$A$777,$A267,СВЦЭМ!$B$34:$B$777,K$260)+'СЕТ СН'!$F$12-'СЕТ СН'!$F$23</f>
        <v>-239.53952400999998</v>
      </c>
      <c r="L267" s="37">
        <f>SUMIFS(СВЦЭМ!$H$34:$H$777,СВЦЭМ!$A$34:$A$777,$A267,СВЦЭМ!$B$34:$B$777,L$260)+'СЕТ СН'!$F$12-'СЕТ СН'!$F$23</f>
        <v>-242.33907529999999</v>
      </c>
      <c r="M267" s="37">
        <f>SUMIFS(СВЦЭМ!$H$34:$H$777,СВЦЭМ!$A$34:$A$777,$A267,СВЦЭМ!$B$34:$B$777,M$260)+'СЕТ СН'!$F$12-'СЕТ СН'!$F$23</f>
        <v>-242.57615555000001</v>
      </c>
      <c r="N267" s="37">
        <f>SUMIFS(СВЦЭМ!$H$34:$H$777,СВЦЭМ!$A$34:$A$777,$A267,СВЦЭМ!$B$34:$B$777,N$260)+'СЕТ СН'!$F$12-'СЕТ СН'!$F$23</f>
        <v>-248.29037219999998</v>
      </c>
      <c r="O267" s="37">
        <f>SUMIFS(СВЦЭМ!$H$34:$H$777,СВЦЭМ!$A$34:$A$777,$A267,СВЦЭМ!$B$34:$B$777,O$260)+'СЕТ СН'!$F$12-'СЕТ СН'!$F$23</f>
        <v>-251.35533005000002</v>
      </c>
      <c r="P267" s="37">
        <f>SUMIFS(СВЦЭМ!$H$34:$H$777,СВЦЭМ!$A$34:$A$777,$A267,СВЦЭМ!$B$34:$B$777,P$260)+'СЕТ СН'!$F$12-'СЕТ СН'!$F$23</f>
        <v>-241.78632973999999</v>
      </c>
      <c r="Q267" s="37">
        <f>SUMIFS(СВЦЭМ!$H$34:$H$777,СВЦЭМ!$A$34:$A$777,$A267,СВЦЭМ!$B$34:$B$777,Q$260)+'СЕТ СН'!$F$12-'СЕТ СН'!$F$23</f>
        <v>-240.9016269</v>
      </c>
      <c r="R267" s="37">
        <f>SUMIFS(СВЦЭМ!$H$34:$H$777,СВЦЭМ!$A$34:$A$777,$A267,СВЦЭМ!$B$34:$B$777,R$260)+'СЕТ СН'!$F$12-'СЕТ СН'!$F$23</f>
        <v>-243.05152520000001</v>
      </c>
      <c r="S267" s="37">
        <f>SUMIFS(СВЦЭМ!$H$34:$H$777,СВЦЭМ!$A$34:$A$777,$A267,СВЦЭМ!$B$34:$B$777,S$260)+'СЕТ СН'!$F$12-'СЕТ СН'!$F$23</f>
        <v>-252.50269379999997</v>
      </c>
      <c r="T267" s="37">
        <f>SUMIFS(СВЦЭМ!$H$34:$H$777,СВЦЭМ!$A$34:$A$777,$A267,СВЦЭМ!$B$34:$B$777,T$260)+'СЕТ СН'!$F$12-'СЕТ СН'!$F$23</f>
        <v>-249.18278691</v>
      </c>
      <c r="U267" s="37">
        <f>SUMIFS(СВЦЭМ!$H$34:$H$777,СВЦЭМ!$A$34:$A$777,$A267,СВЦЭМ!$B$34:$B$777,U$260)+'СЕТ СН'!$F$12-'СЕТ СН'!$F$23</f>
        <v>-225.28788756</v>
      </c>
      <c r="V267" s="37">
        <f>SUMIFS(СВЦЭМ!$H$34:$H$777,СВЦЭМ!$A$34:$A$777,$A267,СВЦЭМ!$B$34:$B$777,V$260)+'СЕТ СН'!$F$12-'СЕТ СН'!$F$23</f>
        <v>-232.28014877999999</v>
      </c>
      <c r="W267" s="37">
        <f>SUMIFS(СВЦЭМ!$H$34:$H$777,СВЦЭМ!$A$34:$A$777,$A267,СВЦЭМ!$B$34:$B$777,W$260)+'СЕТ СН'!$F$12-'СЕТ СН'!$F$23</f>
        <v>-226.57170993</v>
      </c>
      <c r="X267" s="37">
        <f>SUMIFS(СВЦЭМ!$H$34:$H$777,СВЦЭМ!$A$34:$A$777,$A267,СВЦЭМ!$B$34:$B$777,X$260)+'СЕТ СН'!$F$12-'СЕТ СН'!$F$23</f>
        <v>-209.70047161000002</v>
      </c>
      <c r="Y267" s="37">
        <f>SUMIFS(СВЦЭМ!$H$34:$H$777,СВЦЭМ!$A$34:$A$777,$A267,СВЦЭМ!$B$34:$B$777,Y$260)+'СЕТ СН'!$F$12-'СЕТ СН'!$F$23</f>
        <v>-172.05436415000003</v>
      </c>
    </row>
    <row r="268" spans="1:27" ht="15.75" x14ac:dyDescent="0.2">
      <c r="A268" s="36">
        <f t="shared" si="7"/>
        <v>43016</v>
      </c>
      <c r="B268" s="37">
        <f>SUMIFS(СВЦЭМ!$H$34:$H$777,СВЦЭМ!$A$34:$A$777,$A268,СВЦЭМ!$B$34:$B$777,B$260)+'СЕТ СН'!$F$12-'СЕТ СН'!$F$23</f>
        <v>-132.22593653000001</v>
      </c>
      <c r="C268" s="37">
        <f>SUMIFS(СВЦЭМ!$H$34:$H$777,СВЦЭМ!$A$34:$A$777,$A268,СВЦЭМ!$B$34:$B$777,C$260)+'СЕТ СН'!$F$12-'СЕТ СН'!$F$23</f>
        <v>-103.01952746000001</v>
      </c>
      <c r="D268" s="37">
        <f>SUMIFS(СВЦЭМ!$H$34:$H$777,СВЦЭМ!$A$34:$A$777,$A268,СВЦЭМ!$B$34:$B$777,D$260)+'СЕТ СН'!$F$12-'СЕТ СН'!$F$23</f>
        <v>-87.884228679999978</v>
      </c>
      <c r="E268" s="37">
        <f>SUMIFS(СВЦЭМ!$H$34:$H$777,СВЦЭМ!$A$34:$A$777,$A268,СВЦЭМ!$B$34:$B$777,E$260)+'СЕТ СН'!$F$12-'СЕТ СН'!$F$23</f>
        <v>-84.963309250000009</v>
      </c>
      <c r="F268" s="37">
        <f>SUMIFS(СВЦЭМ!$H$34:$H$777,СВЦЭМ!$A$34:$A$777,$A268,СВЦЭМ!$B$34:$B$777,F$260)+'СЕТ СН'!$F$12-'СЕТ СН'!$F$23</f>
        <v>-84.507200959999977</v>
      </c>
      <c r="G268" s="37">
        <f>SUMIFS(СВЦЭМ!$H$34:$H$777,СВЦЭМ!$A$34:$A$777,$A268,СВЦЭМ!$B$34:$B$777,G$260)+'СЕТ СН'!$F$12-'СЕТ СН'!$F$23</f>
        <v>-86.119619829999976</v>
      </c>
      <c r="H268" s="37">
        <f>SUMIFS(СВЦЭМ!$H$34:$H$777,СВЦЭМ!$A$34:$A$777,$A268,СВЦЭМ!$B$34:$B$777,H$260)+'СЕТ СН'!$F$12-'СЕТ СН'!$F$23</f>
        <v>-101.67813803000001</v>
      </c>
      <c r="I268" s="37">
        <f>SUMIFS(СВЦЭМ!$H$34:$H$777,СВЦЭМ!$A$34:$A$777,$A268,СВЦЭМ!$B$34:$B$777,I$260)+'СЕТ СН'!$F$12-'СЕТ СН'!$F$23</f>
        <v>-130.88032878000001</v>
      </c>
      <c r="J268" s="37">
        <f>SUMIFS(СВЦЭМ!$H$34:$H$777,СВЦЭМ!$A$34:$A$777,$A268,СВЦЭМ!$B$34:$B$777,J$260)+'СЕТ СН'!$F$12-'СЕТ СН'!$F$23</f>
        <v>-192.90224561999997</v>
      </c>
      <c r="K268" s="37">
        <f>SUMIFS(СВЦЭМ!$H$34:$H$777,СВЦЭМ!$A$34:$A$777,$A268,СВЦЭМ!$B$34:$B$777,K$260)+'СЕТ СН'!$F$12-'СЕТ СН'!$F$23</f>
        <v>-255.03573863000003</v>
      </c>
      <c r="L268" s="37">
        <f>SUMIFS(СВЦЭМ!$H$34:$H$777,СВЦЭМ!$A$34:$A$777,$A268,СВЦЭМ!$B$34:$B$777,L$260)+'СЕТ СН'!$F$12-'СЕТ СН'!$F$23</f>
        <v>-241.79470134000002</v>
      </c>
      <c r="M268" s="37">
        <f>SUMIFS(СВЦЭМ!$H$34:$H$777,СВЦЭМ!$A$34:$A$777,$A268,СВЦЭМ!$B$34:$B$777,M$260)+'СЕТ СН'!$F$12-'СЕТ СН'!$F$23</f>
        <v>-236.28072434000001</v>
      </c>
      <c r="N268" s="37">
        <f>SUMIFS(СВЦЭМ!$H$34:$H$777,СВЦЭМ!$A$34:$A$777,$A268,СВЦЭМ!$B$34:$B$777,N$260)+'СЕТ СН'!$F$12-'СЕТ СН'!$F$23</f>
        <v>-244.49056044000002</v>
      </c>
      <c r="O268" s="37">
        <f>SUMIFS(СВЦЭМ!$H$34:$H$777,СВЦЭМ!$A$34:$A$777,$A268,СВЦЭМ!$B$34:$B$777,O$260)+'СЕТ СН'!$F$12-'СЕТ СН'!$F$23</f>
        <v>-248.36235604000001</v>
      </c>
      <c r="P268" s="37">
        <f>SUMIFS(СВЦЭМ!$H$34:$H$777,СВЦЭМ!$A$34:$A$777,$A268,СВЦЭМ!$B$34:$B$777,P$260)+'СЕТ СН'!$F$12-'СЕТ СН'!$F$23</f>
        <v>-253.07920804000003</v>
      </c>
      <c r="Q268" s="37">
        <f>SUMIFS(СВЦЭМ!$H$34:$H$777,СВЦЭМ!$A$34:$A$777,$A268,СВЦЭМ!$B$34:$B$777,Q$260)+'СЕТ СН'!$F$12-'СЕТ СН'!$F$23</f>
        <v>-252.81201340000001</v>
      </c>
      <c r="R268" s="37">
        <f>SUMIFS(СВЦЭМ!$H$34:$H$777,СВЦЭМ!$A$34:$A$777,$A268,СВЦЭМ!$B$34:$B$777,R$260)+'СЕТ СН'!$F$12-'СЕТ СН'!$F$23</f>
        <v>-245.92731519</v>
      </c>
      <c r="S268" s="37">
        <f>SUMIFS(СВЦЭМ!$H$34:$H$777,СВЦЭМ!$A$34:$A$777,$A268,СВЦЭМ!$B$34:$B$777,S$260)+'СЕТ СН'!$F$12-'СЕТ СН'!$F$23</f>
        <v>-238.27585073</v>
      </c>
      <c r="T268" s="37">
        <f>SUMIFS(СВЦЭМ!$H$34:$H$777,СВЦЭМ!$A$34:$A$777,$A268,СВЦЭМ!$B$34:$B$777,T$260)+'СЕТ СН'!$F$12-'СЕТ СН'!$F$23</f>
        <v>-218.48972228999997</v>
      </c>
      <c r="U268" s="37">
        <f>SUMIFS(СВЦЭМ!$H$34:$H$777,СВЦЭМ!$A$34:$A$777,$A268,СВЦЭМ!$B$34:$B$777,U$260)+'СЕТ СН'!$F$12-'СЕТ СН'!$F$23</f>
        <v>-199.68454953999998</v>
      </c>
      <c r="V268" s="37">
        <f>SUMIFS(СВЦЭМ!$H$34:$H$777,СВЦЭМ!$A$34:$A$777,$A268,СВЦЭМ!$B$34:$B$777,V$260)+'СЕТ СН'!$F$12-'СЕТ СН'!$F$23</f>
        <v>-207.71396262000002</v>
      </c>
      <c r="W268" s="37">
        <f>SUMIFS(СВЦЭМ!$H$34:$H$777,СВЦЭМ!$A$34:$A$777,$A268,СВЦЭМ!$B$34:$B$777,W$260)+'СЕТ СН'!$F$12-'СЕТ СН'!$F$23</f>
        <v>-229.79445844000003</v>
      </c>
      <c r="X268" s="37">
        <f>SUMIFS(СВЦЭМ!$H$34:$H$777,СВЦЭМ!$A$34:$A$777,$A268,СВЦЭМ!$B$34:$B$777,X$260)+'СЕТ СН'!$F$12-'СЕТ СН'!$F$23</f>
        <v>-226.37890087</v>
      </c>
      <c r="Y268" s="37">
        <f>SUMIFS(СВЦЭМ!$H$34:$H$777,СВЦЭМ!$A$34:$A$777,$A268,СВЦЭМ!$B$34:$B$777,Y$260)+'СЕТ СН'!$F$12-'СЕТ СН'!$F$23</f>
        <v>-165.71132168000003</v>
      </c>
    </row>
    <row r="269" spans="1:27" ht="15.75" x14ac:dyDescent="0.2">
      <c r="A269" s="36">
        <f t="shared" si="7"/>
        <v>43017</v>
      </c>
      <c r="B269" s="37">
        <f>SUMIFS(СВЦЭМ!$H$34:$H$777,СВЦЭМ!$A$34:$A$777,$A269,СВЦЭМ!$B$34:$B$777,B$260)+'СЕТ СН'!$F$12-'СЕТ СН'!$F$23</f>
        <v>-145.67585975999998</v>
      </c>
      <c r="C269" s="37">
        <f>SUMIFS(СВЦЭМ!$H$34:$H$777,СВЦЭМ!$A$34:$A$777,$A269,СВЦЭМ!$B$34:$B$777,C$260)+'СЕТ СН'!$F$12-'СЕТ СН'!$F$23</f>
        <v>-116.93977512999999</v>
      </c>
      <c r="D269" s="37">
        <f>SUMIFS(СВЦЭМ!$H$34:$H$777,СВЦЭМ!$A$34:$A$777,$A269,СВЦЭМ!$B$34:$B$777,D$260)+'СЕТ СН'!$F$12-'СЕТ СН'!$F$23</f>
        <v>-102.49755883</v>
      </c>
      <c r="E269" s="37">
        <f>SUMIFS(СВЦЭМ!$H$34:$H$777,СВЦЭМ!$A$34:$A$777,$A269,СВЦЭМ!$B$34:$B$777,E$260)+'СЕТ СН'!$F$12-'СЕТ СН'!$F$23</f>
        <v>-97.444786509999972</v>
      </c>
      <c r="F269" s="37">
        <f>SUMIFS(СВЦЭМ!$H$34:$H$777,СВЦЭМ!$A$34:$A$777,$A269,СВЦЭМ!$B$34:$B$777,F$260)+'СЕТ СН'!$F$12-'СЕТ СН'!$F$23</f>
        <v>-100.90947649999998</v>
      </c>
      <c r="G269" s="37">
        <f>SUMIFS(СВЦЭМ!$H$34:$H$777,СВЦЭМ!$A$34:$A$777,$A269,СВЦЭМ!$B$34:$B$777,G$260)+'СЕТ СН'!$F$12-'СЕТ СН'!$F$23</f>
        <v>-119.20403630999999</v>
      </c>
      <c r="H269" s="37">
        <f>SUMIFS(СВЦЭМ!$H$34:$H$777,СВЦЭМ!$A$34:$A$777,$A269,СВЦЭМ!$B$34:$B$777,H$260)+'СЕТ СН'!$F$12-'СЕТ СН'!$F$23</f>
        <v>-147.97717124000002</v>
      </c>
      <c r="I269" s="37">
        <f>SUMIFS(СВЦЭМ!$H$34:$H$777,СВЦЭМ!$A$34:$A$777,$A269,СВЦЭМ!$B$34:$B$777,I$260)+'СЕТ СН'!$F$12-'СЕТ СН'!$F$23</f>
        <v>-180.95073497999999</v>
      </c>
      <c r="J269" s="37">
        <f>SUMIFS(СВЦЭМ!$H$34:$H$777,СВЦЭМ!$A$34:$A$777,$A269,СВЦЭМ!$B$34:$B$777,J$260)+'СЕТ СН'!$F$12-'СЕТ СН'!$F$23</f>
        <v>-211.35162642</v>
      </c>
      <c r="K269" s="37">
        <f>SUMIFS(СВЦЭМ!$H$34:$H$777,СВЦЭМ!$A$34:$A$777,$A269,СВЦЭМ!$B$34:$B$777,K$260)+'СЕТ СН'!$F$12-'СЕТ СН'!$F$23</f>
        <v>-192.8726557</v>
      </c>
      <c r="L269" s="37">
        <f>SUMIFS(СВЦЭМ!$H$34:$H$777,СВЦЭМ!$A$34:$A$777,$A269,СВЦЭМ!$B$34:$B$777,L$260)+'СЕТ СН'!$F$12-'СЕТ СН'!$F$23</f>
        <v>-160.68236729</v>
      </c>
      <c r="M269" s="37">
        <f>SUMIFS(СВЦЭМ!$H$34:$H$777,СВЦЭМ!$A$34:$A$777,$A269,СВЦЭМ!$B$34:$B$777,M$260)+'СЕТ СН'!$F$12-'СЕТ СН'!$F$23</f>
        <v>-147.43035658999997</v>
      </c>
      <c r="N269" s="37">
        <f>SUMIFS(СВЦЭМ!$H$34:$H$777,СВЦЭМ!$A$34:$A$777,$A269,СВЦЭМ!$B$34:$B$777,N$260)+'СЕТ СН'!$F$12-'СЕТ СН'!$F$23</f>
        <v>-166.24509906999998</v>
      </c>
      <c r="O269" s="37">
        <f>SUMIFS(СВЦЭМ!$H$34:$H$777,СВЦЭМ!$A$34:$A$777,$A269,СВЦЭМ!$B$34:$B$777,O$260)+'СЕТ СН'!$F$12-'СЕТ СН'!$F$23</f>
        <v>-166.99506565000002</v>
      </c>
      <c r="P269" s="37">
        <f>SUMIFS(СВЦЭМ!$H$34:$H$777,СВЦЭМ!$A$34:$A$777,$A269,СВЦЭМ!$B$34:$B$777,P$260)+'СЕТ СН'!$F$12-'СЕТ СН'!$F$23</f>
        <v>-174.85832016000001</v>
      </c>
      <c r="Q269" s="37">
        <f>SUMIFS(СВЦЭМ!$H$34:$H$777,СВЦЭМ!$A$34:$A$777,$A269,СВЦЭМ!$B$34:$B$777,Q$260)+'СЕТ СН'!$F$12-'СЕТ СН'!$F$23</f>
        <v>-177.55546351999999</v>
      </c>
      <c r="R269" s="37">
        <f>SUMIFS(СВЦЭМ!$H$34:$H$777,СВЦЭМ!$A$34:$A$777,$A269,СВЦЭМ!$B$34:$B$777,R$260)+'СЕТ СН'!$F$12-'СЕТ СН'!$F$23</f>
        <v>-179.06361852999999</v>
      </c>
      <c r="S269" s="37">
        <f>SUMIFS(СВЦЭМ!$H$34:$H$777,СВЦЭМ!$A$34:$A$777,$A269,СВЦЭМ!$B$34:$B$777,S$260)+'СЕТ СН'!$F$12-'СЕТ СН'!$F$23</f>
        <v>-174.38356047000002</v>
      </c>
      <c r="T269" s="37">
        <f>SUMIFS(СВЦЭМ!$H$34:$H$777,СВЦЭМ!$A$34:$A$777,$A269,СВЦЭМ!$B$34:$B$777,T$260)+'СЕТ СН'!$F$12-'СЕТ СН'!$F$23</f>
        <v>-147.1108448</v>
      </c>
      <c r="U269" s="37">
        <f>SUMIFS(СВЦЭМ!$H$34:$H$777,СВЦЭМ!$A$34:$A$777,$A269,СВЦЭМ!$B$34:$B$777,U$260)+'СЕТ СН'!$F$12-'СЕТ СН'!$F$23</f>
        <v>-127.09235516000001</v>
      </c>
      <c r="V269" s="37">
        <f>SUMIFS(СВЦЭМ!$H$34:$H$777,СВЦЭМ!$A$34:$A$777,$A269,СВЦЭМ!$B$34:$B$777,V$260)+'СЕТ СН'!$F$12-'СЕТ СН'!$F$23</f>
        <v>-141.34362225000001</v>
      </c>
      <c r="W269" s="37">
        <f>SUMIFS(СВЦЭМ!$H$34:$H$777,СВЦЭМ!$A$34:$A$777,$A269,СВЦЭМ!$B$34:$B$777,W$260)+'СЕТ СН'!$F$12-'СЕТ СН'!$F$23</f>
        <v>-169.53334667000001</v>
      </c>
      <c r="X269" s="37">
        <f>SUMIFS(СВЦЭМ!$H$34:$H$777,СВЦЭМ!$A$34:$A$777,$A269,СВЦЭМ!$B$34:$B$777,X$260)+'СЕТ СН'!$F$12-'СЕТ СН'!$F$23</f>
        <v>-184.23313036000002</v>
      </c>
      <c r="Y269" s="37">
        <f>SUMIFS(СВЦЭМ!$H$34:$H$777,СВЦЭМ!$A$34:$A$777,$A269,СВЦЭМ!$B$34:$B$777,Y$260)+'СЕТ СН'!$F$12-'СЕТ СН'!$F$23</f>
        <v>-153.23647705000002</v>
      </c>
    </row>
    <row r="270" spans="1:27" ht="15.75" x14ac:dyDescent="0.2">
      <c r="A270" s="36">
        <f t="shared" si="7"/>
        <v>43018</v>
      </c>
      <c r="B270" s="37">
        <f>SUMIFS(СВЦЭМ!$H$34:$H$777,СВЦЭМ!$A$34:$A$777,$A270,СВЦЭМ!$B$34:$B$777,B$260)+'СЕТ СН'!$F$12-'СЕТ СН'!$F$23</f>
        <v>-82.247194579999984</v>
      </c>
      <c r="C270" s="37">
        <f>SUMIFS(СВЦЭМ!$H$34:$H$777,СВЦЭМ!$A$34:$A$777,$A270,СВЦЭМ!$B$34:$B$777,C$260)+'СЕТ СН'!$F$12-'СЕТ СН'!$F$23</f>
        <v>-50.351848349999955</v>
      </c>
      <c r="D270" s="37">
        <f>SUMIFS(СВЦЭМ!$H$34:$H$777,СВЦЭМ!$A$34:$A$777,$A270,СВЦЭМ!$B$34:$B$777,D$260)+'СЕТ СН'!$F$12-'СЕТ СН'!$F$23</f>
        <v>-33.928080189999946</v>
      </c>
      <c r="E270" s="37">
        <f>SUMIFS(СВЦЭМ!$H$34:$H$777,СВЦЭМ!$A$34:$A$777,$A270,СВЦЭМ!$B$34:$B$777,E$260)+'СЕТ СН'!$F$12-'СЕТ СН'!$F$23</f>
        <v>-27.266331570000034</v>
      </c>
      <c r="F270" s="37">
        <f>SUMIFS(СВЦЭМ!$H$34:$H$777,СВЦЭМ!$A$34:$A$777,$A270,СВЦЭМ!$B$34:$B$777,F$260)+'СЕТ СН'!$F$12-'СЕТ СН'!$F$23</f>
        <v>-27.186601300000007</v>
      </c>
      <c r="G270" s="37">
        <f>SUMIFS(СВЦЭМ!$H$34:$H$777,СВЦЭМ!$A$34:$A$777,$A270,СВЦЭМ!$B$34:$B$777,G$260)+'СЕТ СН'!$F$12-'СЕТ СН'!$F$23</f>
        <v>-39.215828190000025</v>
      </c>
      <c r="H270" s="37">
        <f>SUMIFS(СВЦЭМ!$H$34:$H$777,СВЦЭМ!$A$34:$A$777,$A270,СВЦЭМ!$B$34:$B$777,H$260)+'СЕТ СН'!$F$12-'СЕТ СН'!$F$23</f>
        <v>-95.991528329999994</v>
      </c>
      <c r="I270" s="37">
        <f>SUMIFS(СВЦЭМ!$H$34:$H$777,СВЦЭМ!$A$34:$A$777,$A270,СВЦЭМ!$B$34:$B$777,I$260)+'СЕТ СН'!$F$12-'СЕТ СН'!$F$23</f>
        <v>-150.97194316999997</v>
      </c>
      <c r="J270" s="37">
        <f>SUMIFS(СВЦЭМ!$H$34:$H$777,СВЦЭМ!$A$34:$A$777,$A270,СВЦЭМ!$B$34:$B$777,J$260)+'СЕТ СН'!$F$12-'СЕТ СН'!$F$23</f>
        <v>-184.60805528999998</v>
      </c>
      <c r="K270" s="37">
        <f>SUMIFS(СВЦЭМ!$H$34:$H$777,СВЦЭМ!$A$34:$A$777,$A270,СВЦЭМ!$B$34:$B$777,K$260)+'СЕТ СН'!$F$12-'СЕТ СН'!$F$23</f>
        <v>-183.21770088</v>
      </c>
      <c r="L270" s="37">
        <f>SUMIFS(СВЦЭМ!$H$34:$H$777,СВЦЭМ!$A$34:$A$777,$A270,СВЦЭМ!$B$34:$B$777,L$260)+'СЕТ СН'!$F$12-'СЕТ СН'!$F$23</f>
        <v>-172.52375239999998</v>
      </c>
      <c r="M270" s="37">
        <f>SUMIFS(СВЦЭМ!$H$34:$H$777,СВЦЭМ!$A$34:$A$777,$A270,СВЦЭМ!$B$34:$B$777,M$260)+'СЕТ СН'!$F$12-'СЕТ СН'!$F$23</f>
        <v>-168.96504957000002</v>
      </c>
      <c r="N270" s="37">
        <f>SUMIFS(СВЦЭМ!$H$34:$H$777,СВЦЭМ!$A$34:$A$777,$A270,СВЦЭМ!$B$34:$B$777,N$260)+'СЕТ СН'!$F$12-'СЕТ СН'!$F$23</f>
        <v>-179.29822869999998</v>
      </c>
      <c r="O270" s="37">
        <f>SUMIFS(СВЦЭМ!$H$34:$H$777,СВЦЭМ!$A$34:$A$777,$A270,СВЦЭМ!$B$34:$B$777,O$260)+'СЕТ СН'!$F$12-'СЕТ СН'!$F$23</f>
        <v>-180.65925913000001</v>
      </c>
      <c r="P270" s="37">
        <f>SUMIFS(СВЦЭМ!$H$34:$H$777,СВЦЭМ!$A$34:$A$777,$A270,СВЦЭМ!$B$34:$B$777,P$260)+'СЕТ СН'!$F$12-'СЕТ СН'!$F$23</f>
        <v>-184.79484372000002</v>
      </c>
      <c r="Q270" s="37">
        <f>SUMIFS(СВЦЭМ!$H$34:$H$777,СВЦЭМ!$A$34:$A$777,$A270,СВЦЭМ!$B$34:$B$777,Q$260)+'СЕТ СН'!$F$12-'СЕТ СН'!$F$23</f>
        <v>-185.36257189000003</v>
      </c>
      <c r="R270" s="37">
        <f>SUMIFS(СВЦЭМ!$H$34:$H$777,СВЦЭМ!$A$34:$A$777,$A270,СВЦЭМ!$B$34:$B$777,R$260)+'СЕТ СН'!$F$12-'СЕТ СН'!$F$23</f>
        <v>-184.82792367000002</v>
      </c>
      <c r="S270" s="37">
        <f>SUMIFS(СВЦЭМ!$H$34:$H$777,СВЦЭМ!$A$34:$A$777,$A270,СВЦЭМ!$B$34:$B$777,S$260)+'СЕТ СН'!$F$12-'СЕТ СН'!$F$23</f>
        <v>-180.43096451000002</v>
      </c>
      <c r="T270" s="37">
        <f>SUMIFS(СВЦЭМ!$H$34:$H$777,СВЦЭМ!$A$34:$A$777,$A270,СВЦЭМ!$B$34:$B$777,T$260)+'СЕТ СН'!$F$12-'СЕТ СН'!$F$23</f>
        <v>-163.94702282999998</v>
      </c>
      <c r="U270" s="37">
        <f>SUMIFS(СВЦЭМ!$H$34:$H$777,СВЦЭМ!$A$34:$A$777,$A270,СВЦЭМ!$B$34:$B$777,U$260)+'СЕТ СН'!$F$12-'СЕТ СН'!$F$23</f>
        <v>-145.25166087999997</v>
      </c>
      <c r="V270" s="37">
        <f>SUMIFS(СВЦЭМ!$H$34:$H$777,СВЦЭМ!$A$34:$A$777,$A270,СВЦЭМ!$B$34:$B$777,V$260)+'СЕТ СН'!$F$12-'СЕТ СН'!$F$23</f>
        <v>-153.48249884000001</v>
      </c>
      <c r="W270" s="37">
        <f>SUMIFS(СВЦЭМ!$H$34:$H$777,СВЦЭМ!$A$34:$A$777,$A270,СВЦЭМ!$B$34:$B$777,W$260)+'СЕТ СН'!$F$12-'СЕТ СН'!$F$23</f>
        <v>-174.75674416999999</v>
      </c>
      <c r="X270" s="37">
        <f>SUMIFS(СВЦЭМ!$H$34:$H$777,СВЦЭМ!$A$34:$A$777,$A270,СВЦЭМ!$B$34:$B$777,X$260)+'СЕТ СН'!$F$12-'СЕТ СН'!$F$23</f>
        <v>-189.41671314000001</v>
      </c>
      <c r="Y270" s="37">
        <f>SUMIFS(СВЦЭМ!$H$34:$H$777,СВЦЭМ!$A$34:$A$777,$A270,СВЦЭМ!$B$34:$B$777,Y$260)+'СЕТ СН'!$F$12-'СЕТ СН'!$F$23</f>
        <v>-137.25430924</v>
      </c>
    </row>
    <row r="271" spans="1:27" ht="15.75" x14ac:dyDescent="0.2">
      <c r="A271" s="36">
        <f t="shared" si="7"/>
        <v>43019</v>
      </c>
      <c r="B271" s="37">
        <f>SUMIFS(СВЦЭМ!$H$34:$H$777,СВЦЭМ!$A$34:$A$777,$A271,СВЦЭМ!$B$34:$B$777,B$260)+'СЕТ СН'!$F$12-'СЕТ СН'!$F$23</f>
        <v>-72.974042870000005</v>
      </c>
      <c r="C271" s="37">
        <f>SUMIFS(СВЦЭМ!$H$34:$H$777,СВЦЭМ!$A$34:$A$777,$A271,СВЦЭМ!$B$34:$B$777,C$260)+'СЕТ СН'!$F$12-'СЕТ СН'!$F$23</f>
        <v>-44.504131320000056</v>
      </c>
      <c r="D271" s="37">
        <f>SUMIFS(СВЦЭМ!$H$34:$H$777,СВЦЭМ!$A$34:$A$777,$A271,СВЦЭМ!$B$34:$B$777,D$260)+'СЕТ СН'!$F$12-'СЕТ СН'!$F$23</f>
        <v>-33.65935214000001</v>
      </c>
      <c r="E271" s="37">
        <f>SUMIFS(СВЦЭМ!$H$34:$H$777,СВЦЭМ!$A$34:$A$777,$A271,СВЦЭМ!$B$34:$B$777,E$260)+'СЕТ СН'!$F$12-'СЕТ СН'!$F$23</f>
        <v>-27.141507150000052</v>
      </c>
      <c r="F271" s="37">
        <f>SUMIFS(СВЦЭМ!$H$34:$H$777,СВЦЭМ!$A$34:$A$777,$A271,СВЦЭМ!$B$34:$B$777,F$260)+'СЕТ СН'!$F$12-'СЕТ СН'!$F$23</f>
        <v>-26.142677690000028</v>
      </c>
      <c r="G271" s="37">
        <f>SUMIFS(СВЦЭМ!$H$34:$H$777,СВЦЭМ!$A$34:$A$777,$A271,СВЦЭМ!$B$34:$B$777,G$260)+'СЕТ СН'!$F$12-'СЕТ СН'!$F$23</f>
        <v>-47.406373740000049</v>
      </c>
      <c r="H271" s="37">
        <f>SUMIFS(СВЦЭМ!$H$34:$H$777,СВЦЭМ!$A$34:$A$777,$A271,СВЦЭМ!$B$34:$B$777,H$260)+'СЕТ СН'!$F$12-'СЕТ СН'!$F$23</f>
        <v>-92.829389649999996</v>
      </c>
      <c r="I271" s="37">
        <f>SUMIFS(СВЦЭМ!$H$34:$H$777,СВЦЭМ!$A$34:$A$777,$A271,СВЦЭМ!$B$34:$B$777,I$260)+'СЕТ СН'!$F$12-'СЕТ СН'!$F$23</f>
        <v>-143.83129875999998</v>
      </c>
      <c r="J271" s="37">
        <f>SUMIFS(СВЦЭМ!$H$34:$H$777,СВЦЭМ!$A$34:$A$777,$A271,СВЦЭМ!$B$34:$B$777,J$260)+'СЕТ СН'!$F$12-'СЕТ СН'!$F$23</f>
        <v>-177.85448444999997</v>
      </c>
      <c r="K271" s="37">
        <f>SUMIFS(СВЦЭМ!$H$34:$H$777,СВЦЭМ!$A$34:$A$777,$A271,СВЦЭМ!$B$34:$B$777,K$260)+'СЕТ СН'!$F$12-'СЕТ СН'!$F$23</f>
        <v>-186.13173935999998</v>
      </c>
      <c r="L271" s="37">
        <f>SUMIFS(СВЦЭМ!$H$34:$H$777,СВЦЭМ!$A$34:$A$777,$A271,СВЦЭМ!$B$34:$B$777,L$260)+'СЕТ СН'!$F$12-'СЕТ СН'!$F$23</f>
        <v>-166.80963637000002</v>
      </c>
      <c r="M271" s="37">
        <f>SUMIFS(СВЦЭМ!$H$34:$H$777,СВЦЭМ!$A$34:$A$777,$A271,СВЦЭМ!$B$34:$B$777,M$260)+'СЕТ СН'!$F$12-'СЕТ СН'!$F$23</f>
        <v>-155.98842729</v>
      </c>
      <c r="N271" s="37">
        <f>SUMIFS(СВЦЭМ!$H$34:$H$777,СВЦЭМ!$A$34:$A$777,$A271,СВЦЭМ!$B$34:$B$777,N$260)+'СЕТ СН'!$F$12-'СЕТ СН'!$F$23</f>
        <v>-165.33399279999998</v>
      </c>
      <c r="O271" s="37">
        <f>SUMIFS(СВЦЭМ!$H$34:$H$777,СВЦЭМ!$A$34:$A$777,$A271,СВЦЭМ!$B$34:$B$777,O$260)+'СЕТ СН'!$F$12-'СЕТ СН'!$F$23</f>
        <v>-172.33094575000001</v>
      </c>
      <c r="P271" s="37">
        <f>SUMIFS(СВЦЭМ!$H$34:$H$777,СВЦЭМ!$A$34:$A$777,$A271,СВЦЭМ!$B$34:$B$777,P$260)+'СЕТ СН'!$F$12-'СЕТ СН'!$F$23</f>
        <v>-175.44484768000001</v>
      </c>
      <c r="Q271" s="37">
        <f>SUMIFS(СВЦЭМ!$H$34:$H$777,СВЦЭМ!$A$34:$A$777,$A271,СВЦЭМ!$B$34:$B$777,Q$260)+'СЕТ СН'!$F$12-'СЕТ СН'!$F$23</f>
        <v>-177.09359592999999</v>
      </c>
      <c r="R271" s="37">
        <f>SUMIFS(СВЦЭМ!$H$34:$H$777,СВЦЭМ!$A$34:$A$777,$A271,СВЦЭМ!$B$34:$B$777,R$260)+'СЕТ СН'!$F$12-'СЕТ СН'!$F$23</f>
        <v>-177.57187067000001</v>
      </c>
      <c r="S271" s="37">
        <f>SUMIFS(СВЦЭМ!$H$34:$H$777,СВЦЭМ!$A$34:$A$777,$A271,СВЦЭМ!$B$34:$B$777,S$260)+'СЕТ СН'!$F$12-'СЕТ СН'!$F$23</f>
        <v>-166.89603175000002</v>
      </c>
      <c r="T271" s="37">
        <f>SUMIFS(СВЦЭМ!$H$34:$H$777,СВЦЭМ!$A$34:$A$777,$A271,СВЦЭМ!$B$34:$B$777,T$260)+'СЕТ СН'!$F$12-'СЕТ СН'!$F$23</f>
        <v>-141.50947546999998</v>
      </c>
      <c r="U271" s="37">
        <f>SUMIFS(СВЦЭМ!$H$34:$H$777,СВЦЭМ!$A$34:$A$777,$A271,СВЦЭМ!$B$34:$B$777,U$260)+'СЕТ СН'!$F$12-'СЕТ СН'!$F$23</f>
        <v>-127.70031645</v>
      </c>
      <c r="V271" s="37">
        <f>SUMIFS(СВЦЭМ!$H$34:$H$777,СВЦЭМ!$A$34:$A$777,$A271,СВЦЭМ!$B$34:$B$777,V$260)+'СЕТ СН'!$F$12-'СЕТ СН'!$F$23</f>
        <v>-143.94240696000003</v>
      </c>
      <c r="W271" s="37">
        <f>SUMIFS(СВЦЭМ!$H$34:$H$777,СВЦЭМ!$A$34:$A$777,$A271,СВЦЭМ!$B$34:$B$777,W$260)+'СЕТ СН'!$F$12-'СЕТ СН'!$F$23</f>
        <v>-172.7606978</v>
      </c>
      <c r="X271" s="37">
        <f>SUMIFS(СВЦЭМ!$H$34:$H$777,СВЦЭМ!$A$34:$A$777,$A271,СВЦЭМ!$B$34:$B$777,X$260)+'СЕТ СН'!$F$12-'СЕТ СН'!$F$23</f>
        <v>-189.23178848999999</v>
      </c>
      <c r="Y271" s="37">
        <f>SUMIFS(СВЦЭМ!$H$34:$H$777,СВЦЭМ!$A$34:$A$777,$A271,СВЦЭМ!$B$34:$B$777,Y$260)+'СЕТ СН'!$F$12-'СЕТ СН'!$F$23</f>
        <v>-133.90244852000001</v>
      </c>
    </row>
    <row r="272" spans="1:27" ht="15.75" x14ac:dyDescent="0.2">
      <c r="A272" s="36">
        <f t="shared" si="7"/>
        <v>43020</v>
      </c>
      <c r="B272" s="37">
        <f>SUMIFS(СВЦЭМ!$H$34:$H$777,СВЦЭМ!$A$34:$A$777,$A272,СВЦЭМ!$B$34:$B$777,B$260)+'СЕТ СН'!$F$12-'СЕТ СН'!$F$23</f>
        <v>-91.835464590000015</v>
      </c>
      <c r="C272" s="37">
        <f>SUMIFS(СВЦЭМ!$H$34:$H$777,СВЦЭМ!$A$34:$A$777,$A272,СВЦЭМ!$B$34:$B$777,C$260)+'СЕТ СН'!$F$12-'СЕТ СН'!$F$23</f>
        <v>-64.207012579999969</v>
      </c>
      <c r="D272" s="37">
        <f>SUMIFS(СВЦЭМ!$H$34:$H$777,СВЦЭМ!$A$34:$A$777,$A272,СВЦЭМ!$B$34:$B$777,D$260)+'СЕТ СН'!$F$12-'СЕТ СН'!$F$23</f>
        <v>-48.139446290000024</v>
      </c>
      <c r="E272" s="37">
        <f>SUMIFS(СВЦЭМ!$H$34:$H$777,СВЦЭМ!$A$34:$A$777,$A272,СВЦЭМ!$B$34:$B$777,E$260)+'СЕТ СН'!$F$12-'СЕТ СН'!$F$23</f>
        <v>-41.009942410000008</v>
      </c>
      <c r="F272" s="37">
        <f>SUMIFS(СВЦЭМ!$H$34:$H$777,СВЦЭМ!$A$34:$A$777,$A272,СВЦЭМ!$B$34:$B$777,F$260)+'СЕТ СН'!$F$12-'СЕТ СН'!$F$23</f>
        <v>-39.382386939999947</v>
      </c>
      <c r="G272" s="37">
        <f>SUMIFS(СВЦЭМ!$H$34:$H$777,СВЦЭМ!$A$34:$A$777,$A272,СВЦЭМ!$B$34:$B$777,G$260)+'СЕТ СН'!$F$12-'СЕТ СН'!$F$23</f>
        <v>-64.134780320000004</v>
      </c>
      <c r="H272" s="37">
        <f>SUMIFS(СВЦЭМ!$H$34:$H$777,СВЦЭМ!$A$34:$A$777,$A272,СВЦЭМ!$B$34:$B$777,H$260)+'СЕТ СН'!$F$12-'СЕТ СН'!$F$23</f>
        <v>-108.31598849</v>
      </c>
      <c r="I272" s="37">
        <f>SUMIFS(СВЦЭМ!$H$34:$H$777,СВЦЭМ!$A$34:$A$777,$A272,СВЦЭМ!$B$34:$B$777,I$260)+'СЕТ СН'!$F$12-'СЕТ СН'!$F$23</f>
        <v>-151.94564071999997</v>
      </c>
      <c r="J272" s="37">
        <f>SUMIFS(СВЦЭМ!$H$34:$H$777,СВЦЭМ!$A$34:$A$777,$A272,СВЦЭМ!$B$34:$B$777,J$260)+'СЕТ СН'!$F$12-'СЕТ СН'!$F$23</f>
        <v>-177.56100880999998</v>
      </c>
      <c r="K272" s="37">
        <f>SUMIFS(СВЦЭМ!$H$34:$H$777,СВЦЭМ!$A$34:$A$777,$A272,СВЦЭМ!$B$34:$B$777,K$260)+'СЕТ СН'!$F$12-'СЕТ СН'!$F$23</f>
        <v>-176.86598975999999</v>
      </c>
      <c r="L272" s="37">
        <f>SUMIFS(СВЦЭМ!$H$34:$H$777,СВЦЭМ!$A$34:$A$777,$A272,СВЦЭМ!$B$34:$B$777,L$260)+'СЕТ СН'!$F$12-'СЕТ СН'!$F$23</f>
        <v>-160.93948723</v>
      </c>
      <c r="M272" s="37">
        <f>SUMIFS(СВЦЭМ!$H$34:$H$777,СВЦЭМ!$A$34:$A$777,$A272,СВЦЭМ!$B$34:$B$777,M$260)+'СЕТ СН'!$F$12-'СЕТ СН'!$F$23</f>
        <v>-156.59149001999998</v>
      </c>
      <c r="N272" s="37">
        <f>SUMIFS(СВЦЭМ!$H$34:$H$777,СВЦЭМ!$A$34:$A$777,$A272,СВЦЭМ!$B$34:$B$777,N$260)+'СЕТ СН'!$F$12-'СЕТ СН'!$F$23</f>
        <v>-163.17361542999998</v>
      </c>
      <c r="O272" s="37">
        <f>SUMIFS(СВЦЭМ!$H$34:$H$777,СВЦЭМ!$A$34:$A$777,$A272,СВЦЭМ!$B$34:$B$777,O$260)+'СЕТ СН'!$F$12-'СЕТ СН'!$F$23</f>
        <v>-165.19702640999998</v>
      </c>
      <c r="P272" s="37">
        <f>SUMIFS(СВЦЭМ!$H$34:$H$777,СВЦЭМ!$A$34:$A$777,$A272,СВЦЭМ!$B$34:$B$777,P$260)+'СЕТ СН'!$F$12-'СЕТ СН'!$F$23</f>
        <v>-168.1173253</v>
      </c>
      <c r="Q272" s="37">
        <f>SUMIFS(СВЦЭМ!$H$34:$H$777,СВЦЭМ!$A$34:$A$777,$A272,СВЦЭМ!$B$34:$B$777,Q$260)+'СЕТ СН'!$F$12-'СЕТ СН'!$F$23</f>
        <v>-170.63416196999998</v>
      </c>
      <c r="R272" s="37">
        <f>SUMIFS(СВЦЭМ!$H$34:$H$777,СВЦЭМ!$A$34:$A$777,$A272,СВЦЭМ!$B$34:$B$777,R$260)+'СЕТ СН'!$F$12-'СЕТ СН'!$F$23</f>
        <v>-172.39917243999997</v>
      </c>
      <c r="S272" s="37">
        <f>SUMIFS(СВЦЭМ!$H$34:$H$777,СВЦЭМ!$A$34:$A$777,$A272,СВЦЭМ!$B$34:$B$777,S$260)+'СЕТ СН'!$F$12-'СЕТ СН'!$F$23</f>
        <v>-165.09694019</v>
      </c>
      <c r="T272" s="37">
        <f>SUMIFS(СВЦЭМ!$H$34:$H$777,СВЦЭМ!$A$34:$A$777,$A272,СВЦЭМ!$B$34:$B$777,T$260)+'СЕТ СН'!$F$12-'СЕТ СН'!$F$23</f>
        <v>-149.05617819000003</v>
      </c>
      <c r="U272" s="37">
        <f>SUMIFS(СВЦЭМ!$H$34:$H$777,СВЦЭМ!$A$34:$A$777,$A272,СВЦЭМ!$B$34:$B$777,U$260)+'СЕТ СН'!$F$12-'СЕТ СН'!$F$23</f>
        <v>-135.56768819000001</v>
      </c>
      <c r="V272" s="37">
        <f>SUMIFS(СВЦЭМ!$H$34:$H$777,СВЦЭМ!$A$34:$A$777,$A272,СВЦЭМ!$B$34:$B$777,V$260)+'СЕТ СН'!$F$12-'СЕТ СН'!$F$23</f>
        <v>-144.28058599000002</v>
      </c>
      <c r="W272" s="37">
        <f>SUMIFS(СВЦЭМ!$H$34:$H$777,СВЦЭМ!$A$34:$A$777,$A272,СВЦЭМ!$B$34:$B$777,W$260)+'СЕТ СН'!$F$12-'СЕТ СН'!$F$23</f>
        <v>-166.55793675000001</v>
      </c>
      <c r="X272" s="37">
        <f>SUMIFS(СВЦЭМ!$H$34:$H$777,СВЦЭМ!$A$34:$A$777,$A272,СВЦЭМ!$B$34:$B$777,X$260)+'СЕТ СН'!$F$12-'СЕТ СН'!$F$23</f>
        <v>-187.33054864000002</v>
      </c>
      <c r="Y272" s="37">
        <f>SUMIFS(СВЦЭМ!$H$34:$H$777,СВЦЭМ!$A$34:$A$777,$A272,СВЦЭМ!$B$34:$B$777,Y$260)+'СЕТ СН'!$F$12-'СЕТ СН'!$F$23</f>
        <v>-141.90907735000002</v>
      </c>
    </row>
    <row r="273" spans="1:25" ht="15.75" x14ac:dyDescent="0.2">
      <c r="A273" s="36">
        <f t="shared" si="7"/>
        <v>43021</v>
      </c>
      <c r="B273" s="37">
        <f>SUMIFS(СВЦЭМ!$H$34:$H$777,СВЦЭМ!$A$34:$A$777,$A273,СВЦЭМ!$B$34:$B$777,B$260)+'СЕТ СН'!$F$12-'СЕТ СН'!$F$23</f>
        <v>-93.708291200000019</v>
      </c>
      <c r="C273" s="37">
        <f>SUMIFS(СВЦЭМ!$H$34:$H$777,СВЦЭМ!$A$34:$A$777,$A273,СВЦЭМ!$B$34:$B$777,C$260)+'СЕТ СН'!$F$12-'СЕТ СН'!$F$23</f>
        <v>-95.174386340000012</v>
      </c>
      <c r="D273" s="37">
        <f>SUMIFS(СВЦЭМ!$H$34:$H$777,СВЦЭМ!$A$34:$A$777,$A273,СВЦЭМ!$B$34:$B$777,D$260)+'СЕТ СН'!$F$12-'СЕТ СН'!$F$23</f>
        <v>-71.784012889999985</v>
      </c>
      <c r="E273" s="37">
        <f>SUMIFS(СВЦЭМ!$H$34:$H$777,СВЦЭМ!$A$34:$A$777,$A273,СВЦЭМ!$B$34:$B$777,E$260)+'СЕТ СН'!$F$12-'СЕТ СН'!$F$23</f>
        <v>-32.90373096999997</v>
      </c>
      <c r="F273" s="37">
        <f>SUMIFS(СВЦЭМ!$H$34:$H$777,СВЦЭМ!$A$34:$A$777,$A273,СВЦЭМ!$B$34:$B$777,F$260)+'СЕТ СН'!$F$12-'СЕТ СН'!$F$23</f>
        <v>-18.170375049999961</v>
      </c>
      <c r="G273" s="37">
        <f>SUMIFS(СВЦЭМ!$H$34:$H$777,СВЦЭМ!$A$34:$A$777,$A273,СВЦЭМ!$B$34:$B$777,G$260)+'СЕТ СН'!$F$12-'СЕТ СН'!$F$23</f>
        <v>-35.253286239999966</v>
      </c>
      <c r="H273" s="37">
        <f>SUMIFS(СВЦЭМ!$H$34:$H$777,СВЦЭМ!$A$34:$A$777,$A273,СВЦЭМ!$B$34:$B$777,H$260)+'СЕТ СН'!$F$12-'СЕТ СН'!$F$23</f>
        <v>-80.57643865</v>
      </c>
      <c r="I273" s="37">
        <f>SUMIFS(СВЦЭМ!$H$34:$H$777,СВЦЭМ!$A$34:$A$777,$A273,СВЦЭМ!$B$34:$B$777,I$260)+'СЕТ СН'!$F$12-'СЕТ СН'!$F$23</f>
        <v>-113.56580214000002</v>
      </c>
      <c r="J273" s="37">
        <f>SUMIFS(СВЦЭМ!$H$34:$H$777,СВЦЭМ!$A$34:$A$777,$A273,СВЦЭМ!$B$34:$B$777,J$260)+'СЕТ СН'!$F$12-'СЕТ СН'!$F$23</f>
        <v>-139.70377330999997</v>
      </c>
      <c r="K273" s="37">
        <f>SUMIFS(СВЦЭМ!$H$34:$H$777,СВЦЭМ!$A$34:$A$777,$A273,СВЦЭМ!$B$34:$B$777,K$260)+'СЕТ СН'!$F$12-'СЕТ СН'!$F$23</f>
        <v>-170.60921451000002</v>
      </c>
      <c r="L273" s="37">
        <f>SUMIFS(СВЦЭМ!$H$34:$H$777,СВЦЭМ!$A$34:$A$777,$A273,СВЦЭМ!$B$34:$B$777,L$260)+'СЕТ СН'!$F$12-'СЕТ СН'!$F$23</f>
        <v>-166.27360938999999</v>
      </c>
      <c r="M273" s="37">
        <f>SUMIFS(СВЦЭМ!$H$34:$H$777,СВЦЭМ!$A$34:$A$777,$A273,СВЦЭМ!$B$34:$B$777,M$260)+'СЕТ СН'!$F$12-'СЕТ СН'!$F$23</f>
        <v>-164.30640188000001</v>
      </c>
      <c r="N273" s="37">
        <f>SUMIFS(СВЦЭМ!$H$34:$H$777,СВЦЭМ!$A$34:$A$777,$A273,СВЦЭМ!$B$34:$B$777,N$260)+'СЕТ СН'!$F$12-'СЕТ СН'!$F$23</f>
        <v>-170.99042775999999</v>
      </c>
      <c r="O273" s="37">
        <f>SUMIFS(СВЦЭМ!$H$34:$H$777,СВЦЭМ!$A$34:$A$777,$A273,СВЦЭМ!$B$34:$B$777,O$260)+'СЕТ СН'!$F$12-'СЕТ СН'!$F$23</f>
        <v>-174.09152821999999</v>
      </c>
      <c r="P273" s="37">
        <f>SUMIFS(СВЦЭМ!$H$34:$H$777,СВЦЭМ!$A$34:$A$777,$A273,СВЦЭМ!$B$34:$B$777,P$260)+'СЕТ СН'!$F$12-'СЕТ СН'!$F$23</f>
        <v>-177.60046791000002</v>
      </c>
      <c r="Q273" s="37">
        <f>SUMIFS(СВЦЭМ!$H$34:$H$777,СВЦЭМ!$A$34:$A$777,$A273,СВЦЭМ!$B$34:$B$777,Q$260)+'СЕТ СН'!$F$12-'СЕТ СН'!$F$23</f>
        <v>-179.24729845000002</v>
      </c>
      <c r="R273" s="37">
        <f>SUMIFS(СВЦЭМ!$H$34:$H$777,СВЦЭМ!$A$34:$A$777,$A273,СВЦЭМ!$B$34:$B$777,R$260)+'СЕТ СН'!$F$12-'СЕТ СН'!$F$23</f>
        <v>-180.04352310000002</v>
      </c>
      <c r="S273" s="37">
        <f>SUMIFS(СВЦЭМ!$H$34:$H$777,СВЦЭМ!$A$34:$A$777,$A273,СВЦЭМ!$B$34:$B$777,S$260)+'СЕТ СН'!$F$12-'СЕТ СН'!$F$23</f>
        <v>-170.39379077000001</v>
      </c>
      <c r="T273" s="37">
        <f>SUMIFS(СВЦЭМ!$H$34:$H$777,СВЦЭМ!$A$34:$A$777,$A273,СВЦЭМ!$B$34:$B$777,T$260)+'СЕТ СН'!$F$12-'СЕТ СН'!$F$23</f>
        <v>-150.92902896999999</v>
      </c>
      <c r="U273" s="37">
        <f>SUMIFS(СВЦЭМ!$H$34:$H$777,СВЦЭМ!$A$34:$A$777,$A273,СВЦЭМ!$B$34:$B$777,U$260)+'СЕТ СН'!$F$12-'СЕТ СН'!$F$23</f>
        <v>-137.26902245000002</v>
      </c>
      <c r="V273" s="37">
        <f>SUMIFS(СВЦЭМ!$H$34:$H$777,СВЦЭМ!$A$34:$A$777,$A273,СВЦЭМ!$B$34:$B$777,V$260)+'СЕТ СН'!$F$12-'СЕТ СН'!$F$23</f>
        <v>-147.90218521999998</v>
      </c>
      <c r="W273" s="37">
        <f>SUMIFS(СВЦЭМ!$H$34:$H$777,СВЦЭМ!$A$34:$A$777,$A273,СВЦЭМ!$B$34:$B$777,W$260)+'СЕТ СН'!$F$12-'СЕТ СН'!$F$23</f>
        <v>-171.29028496000001</v>
      </c>
      <c r="X273" s="37">
        <f>SUMIFS(СВЦЭМ!$H$34:$H$777,СВЦЭМ!$A$34:$A$777,$A273,СВЦЭМ!$B$34:$B$777,X$260)+'СЕТ СН'!$F$12-'СЕТ СН'!$F$23</f>
        <v>-169.54301135999998</v>
      </c>
      <c r="Y273" s="37">
        <f>SUMIFS(СВЦЭМ!$H$34:$H$777,СВЦЭМ!$A$34:$A$777,$A273,СВЦЭМ!$B$34:$B$777,Y$260)+'СЕТ СН'!$F$12-'СЕТ СН'!$F$23</f>
        <v>-106.29812765999998</v>
      </c>
    </row>
    <row r="274" spans="1:25" ht="15.75" x14ac:dyDescent="0.2">
      <c r="A274" s="36">
        <f t="shared" si="7"/>
        <v>43022</v>
      </c>
      <c r="B274" s="37">
        <f>SUMIFS(СВЦЭМ!$H$34:$H$777,СВЦЭМ!$A$34:$A$777,$A274,СВЦЭМ!$B$34:$B$777,B$260)+'СЕТ СН'!$F$12-'СЕТ СН'!$F$23</f>
        <v>-62.453735080000001</v>
      </c>
      <c r="C274" s="37">
        <f>SUMIFS(СВЦЭМ!$H$34:$H$777,СВЦЭМ!$A$34:$A$777,$A274,СВЦЭМ!$B$34:$B$777,C$260)+'СЕТ СН'!$F$12-'СЕТ СН'!$F$23</f>
        <v>-29.095578520000004</v>
      </c>
      <c r="D274" s="37">
        <f>SUMIFS(СВЦЭМ!$H$34:$H$777,СВЦЭМ!$A$34:$A$777,$A274,СВЦЭМ!$B$34:$B$777,D$260)+'СЕТ СН'!$F$12-'СЕТ СН'!$F$23</f>
        <v>-38.424288919999981</v>
      </c>
      <c r="E274" s="37">
        <f>SUMIFS(СВЦЭМ!$H$34:$H$777,СВЦЭМ!$A$34:$A$777,$A274,СВЦЭМ!$B$34:$B$777,E$260)+'СЕТ СН'!$F$12-'СЕТ СН'!$F$23</f>
        <v>-28.18843258000004</v>
      </c>
      <c r="F274" s="37">
        <f>SUMIFS(СВЦЭМ!$H$34:$H$777,СВЦЭМ!$A$34:$A$777,$A274,СВЦЭМ!$B$34:$B$777,F$260)+'СЕТ СН'!$F$12-'СЕТ СН'!$F$23</f>
        <v>-30.815821290000031</v>
      </c>
      <c r="G274" s="37">
        <f>SUMIFS(СВЦЭМ!$H$34:$H$777,СВЦЭМ!$A$34:$A$777,$A274,СВЦЭМ!$B$34:$B$777,G$260)+'СЕТ СН'!$F$12-'СЕТ СН'!$F$23</f>
        <v>-36.553772330000015</v>
      </c>
      <c r="H274" s="37">
        <f>SUMIFS(СВЦЭМ!$H$34:$H$777,СВЦЭМ!$A$34:$A$777,$A274,СВЦЭМ!$B$34:$B$777,H$260)+'СЕТ СН'!$F$12-'СЕТ СН'!$F$23</f>
        <v>-58.33333312000002</v>
      </c>
      <c r="I274" s="37">
        <f>SUMIFS(СВЦЭМ!$H$34:$H$777,СВЦЭМ!$A$34:$A$777,$A274,СВЦЭМ!$B$34:$B$777,I$260)+'СЕТ СН'!$F$12-'СЕТ СН'!$F$23</f>
        <v>-85.186599269999988</v>
      </c>
      <c r="J274" s="37">
        <f>SUMIFS(СВЦЭМ!$H$34:$H$777,СВЦЭМ!$A$34:$A$777,$A274,СВЦЭМ!$B$34:$B$777,J$260)+'СЕТ СН'!$F$12-'СЕТ СН'!$F$23</f>
        <v>-145.40753002000002</v>
      </c>
      <c r="K274" s="37">
        <f>SUMIFS(СВЦЭМ!$H$34:$H$777,СВЦЭМ!$A$34:$A$777,$A274,СВЦЭМ!$B$34:$B$777,K$260)+'СЕТ СН'!$F$12-'СЕТ СН'!$F$23</f>
        <v>-191.21904488000001</v>
      </c>
      <c r="L274" s="37">
        <f>SUMIFS(СВЦЭМ!$H$34:$H$777,СВЦЭМ!$A$34:$A$777,$A274,СВЦЭМ!$B$34:$B$777,L$260)+'СЕТ СН'!$F$12-'СЕТ СН'!$F$23</f>
        <v>-174.46074529999999</v>
      </c>
      <c r="M274" s="37">
        <f>SUMIFS(СВЦЭМ!$H$34:$H$777,СВЦЭМ!$A$34:$A$777,$A274,СВЦЭМ!$B$34:$B$777,M$260)+'СЕТ СН'!$F$12-'СЕТ СН'!$F$23</f>
        <v>-167.79405249000001</v>
      </c>
      <c r="N274" s="37">
        <f>SUMIFS(СВЦЭМ!$H$34:$H$777,СВЦЭМ!$A$34:$A$777,$A274,СВЦЭМ!$B$34:$B$777,N$260)+'СЕТ СН'!$F$12-'СЕТ СН'!$F$23</f>
        <v>-174.89203732999999</v>
      </c>
      <c r="O274" s="37">
        <f>SUMIFS(СВЦЭМ!$H$34:$H$777,СВЦЭМ!$A$34:$A$777,$A274,СВЦЭМ!$B$34:$B$777,O$260)+'СЕТ СН'!$F$12-'СЕТ СН'!$F$23</f>
        <v>-179.69175336000001</v>
      </c>
      <c r="P274" s="37">
        <f>SUMIFS(СВЦЭМ!$H$34:$H$777,СВЦЭМ!$A$34:$A$777,$A274,СВЦЭМ!$B$34:$B$777,P$260)+'СЕТ СН'!$F$12-'СЕТ СН'!$F$23</f>
        <v>-182.32858377999997</v>
      </c>
      <c r="Q274" s="37">
        <f>SUMIFS(СВЦЭМ!$H$34:$H$777,СВЦЭМ!$A$34:$A$777,$A274,СВЦЭМ!$B$34:$B$777,Q$260)+'СЕТ СН'!$F$12-'СЕТ СН'!$F$23</f>
        <v>-182.96724472</v>
      </c>
      <c r="R274" s="37">
        <f>SUMIFS(СВЦЭМ!$H$34:$H$777,СВЦЭМ!$A$34:$A$777,$A274,СВЦЭМ!$B$34:$B$777,R$260)+'СЕТ СН'!$F$12-'СЕТ СН'!$F$23</f>
        <v>-185.51044456</v>
      </c>
      <c r="S274" s="37">
        <f>SUMIFS(СВЦЭМ!$H$34:$H$777,СВЦЭМ!$A$34:$A$777,$A274,СВЦЭМ!$B$34:$B$777,S$260)+'СЕТ СН'!$F$12-'СЕТ СН'!$F$23</f>
        <v>-176.42468521000001</v>
      </c>
      <c r="T274" s="37">
        <f>SUMIFS(СВЦЭМ!$H$34:$H$777,СВЦЭМ!$A$34:$A$777,$A274,СВЦЭМ!$B$34:$B$777,T$260)+'СЕТ СН'!$F$12-'СЕТ СН'!$F$23</f>
        <v>-154.28984341</v>
      </c>
      <c r="U274" s="37">
        <f>SUMIFS(СВЦЭМ!$H$34:$H$777,СВЦЭМ!$A$34:$A$777,$A274,СВЦЭМ!$B$34:$B$777,U$260)+'СЕТ СН'!$F$12-'СЕТ СН'!$F$23</f>
        <v>-137.58175561000002</v>
      </c>
      <c r="V274" s="37">
        <f>SUMIFS(СВЦЭМ!$H$34:$H$777,СВЦЭМ!$A$34:$A$777,$A274,СВЦЭМ!$B$34:$B$777,V$260)+'СЕТ СН'!$F$12-'СЕТ СН'!$F$23</f>
        <v>-156.92683427999998</v>
      </c>
      <c r="W274" s="37">
        <f>SUMIFS(СВЦЭМ!$H$34:$H$777,СВЦЭМ!$A$34:$A$777,$A274,СВЦЭМ!$B$34:$B$777,W$260)+'СЕТ СН'!$F$12-'СЕТ СН'!$F$23</f>
        <v>-183.66611392999999</v>
      </c>
      <c r="X274" s="37">
        <f>SUMIFS(СВЦЭМ!$H$34:$H$777,СВЦЭМ!$A$34:$A$777,$A274,СВЦЭМ!$B$34:$B$777,X$260)+'СЕТ СН'!$F$12-'СЕТ СН'!$F$23</f>
        <v>-165.41583652000003</v>
      </c>
      <c r="Y274" s="37">
        <f>SUMIFS(СВЦЭМ!$H$34:$H$777,СВЦЭМ!$A$34:$A$777,$A274,СВЦЭМ!$B$34:$B$777,Y$260)+'СЕТ СН'!$F$12-'СЕТ СН'!$F$23</f>
        <v>-108.67572508000001</v>
      </c>
    </row>
    <row r="275" spans="1:25" ht="15.75" x14ac:dyDescent="0.2">
      <c r="A275" s="36">
        <f t="shared" si="7"/>
        <v>43023</v>
      </c>
      <c r="B275" s="37">
        <f>SUMIFS(СВЦЭМ!$H$34:$H$777,СВЦЭМ!$A$34:$A$777,$A275,СВЦЭМ!$B$34:$B$777,B$260)+'СЕТ СН'!$F$12-'СЕТ СН'!$F$23</f>
        <v>-79.537419069999999</v>
      </c>
      <c r="C275" s="37">
        <f>SUMIFS(СВЦЭМ!$H$34:$H$777,СВЦЭМ!$A$34:$A$777,$A275,СВЦЭМ!$B$34:$B$777,C$260)+'СЕТ СН'!$F$12-'СЕТ СН'!$F$23</f>
        <v>-50.331216250000011</v>
      </c>
      <c r="D275" s="37">
        <f>SUMIFS(СВЦЭМ!$H$34:$H$777,СВЦЭМ!$A$34:$A$777,$A275,СВЦЭМ!$B$34:$B$777,D$260)+'СЕТ СН'!$F$12-'СЕТ СН'!$F$23</f>
        <v>-30.297834200000011</v>
      </c>
      <c r="E275" s="37">
        <f>SUMIFS(СВЦЭМ!$H$34:$H$777,СВЦЭМ!$A$34:$A$777,$A275,СВЦЭМ!$B$34:$B$777,E$260)+'СЕТ СН'!$F$12-'СЕТ СН'!$F$23</f>
        <v>-21.58234557000003</v>
      </c>
      <c r="F275" s="37">
        <f>SUMIFS(СВЦЭМ!$H$34:$H$777,СВЦЭМ!$A$34:$A$777,$A275,СВЦЭМ!$B$34:$B$777,F$260)+'СЕТ СН'!$F$12-'СЕТ СН'!$F$23</f>
        <v>-21.714511939999966</v>
      </c>
      <c r="G275" s="37">
        <f>SUMIFS(СВЦЭМ!$H$34:$H$777,СВЦЭМ!$A$34:$A$777,$A275,СВЦЭМ!$B$34:$B$777,G$260)+'СЕТ СН'!$F$12-'СЕТ СН'!$F$23</f>
        <v>-36.418376019999982</v>
      </c>
      <c r="H275" s="37">
        <f>SUMIFS(СВЦЭМ!$H$34:$H$777,СВЦЭМ!$A$34:$A$777,$A275,СВЦЭМ!$B$34:$B$777,H$260)+'СЕТ СН'!$F$12-'СЕТ СН'!$F$23</f>
        <v>-51.812298929999997</v>
      </c>
      <c r="I275" s="37">
        <f>SUMIFS(СВЦЭМ!$H$34:$H$777,СВЦЭМ!$A$34:$A$777,$A275,СВЦЭМ!$B$34:$B$777,I$260)+'СЕТ СН'!$F$12-'СЕТ СН'!$F$23</f>
        <v>-71.608103540000002</v>
      </c>
      <c r="J275" s="37">
        <f>SUMIFS(СВЦЭМ!$H$34:$H$777,СВЦЭМ!$A$34:$A$777,$A275,СВЦЭМ!$B$34:$B$777,J$260)+'СЕТ СН'!$F$12-'СЕТ СН'!$F$23</f>
        <v>-136.82653517</v>
      </c>
      <c r="K275" s="37">
        <f>SUMIFS(СВЦЭМ!$H$34:$H$777,СВЦЭМ!$A$34:$A$777,$A275,СВЦЭМ!$B$34:$B$777,K$260)+'СЕТ СН'!$F$12-'СЕТ СН'!$F$23</f>
        <v>-191.59931547999997</v>
      </c>
      <c r="L275" s="37">
        <f>SUMIFS(СВЦЭМ!$H$34:$H$777,СВЦЭМ!$A$34:$A$777,$A275,СВЦЭМ!$B$34:$B$777,L$260)+'СЕТ СН'!$F$12-'СЕТ СН'!$F$23</f>
        <v>-181.70539371000001</v>
      </c>
      <c r="M275" s="37">
        <f>SUMIFS(СВЦЭМ!$H$34:$H$777,СВЦЭМ!$A$34:$A$777,$A275,СВЦЭМ!$B$34:$B$777,M$260)+'СЕТ СН'!$F$12-'СЕТ СН'!$F$23</f>
        <v>-177.50125972000001</v>
      </c>
      <c r="N275" s="37">
        <f>SUMIFS(СВЦЭМ!$H$34:$H$777,СВЦЭМ!$A$34:$A$777,$A275,СВЦЭМ!$B$34:$B$777,N$260)+'СЕТ СН'!$F$12-'СЕТ СН'!$F$23</f>
        <v>-184.90338147</v>
      </c>
      <c r="O275" s="37">
        <f>SUMIFS(СВЦЭМ!$H$34:$H$777,СВЦЭМ!$A$34:$A$777,$A275,СВЦЭМ!$B$34:$B$777,O$260)+'СЕТ СН'!$F$12-'СЕТ СН'!$F$23</f>
        <v>-189.70253014000002</v>
      </c>
      <c r="P275" s="37">
        <f>SUMIFS(СВЦЭМ!$H$34:$H$777,СВЦЭМ!$A$34:$A$777,$A275,СВЦЭМ!$B$34:$B$777,P$260)+'СЕТ СН'!$F$12-'СЕТ СН'!$F$23</f>
        <v>-192.85363203999998</v>
      </c>
      <c r="Q275" s="37">
        <f>SUMIFS(СВЦЭМ!$H$34:$H$777,СВЦЭМ!$A$34:$A$777,$A275,СВЦЭМ!$B$34:$B$777,Q$260)+'СЕТ СН'!$F$12-'СЕТ СН'!$F$23</f>
        <v>-194.03805405999998</v>
      </c>
      <c r="R275" s="37">
        <f>SUMIFS(СВЦЭМ!$H$34:$H$777,СВЦЭМ!$A$34:$A$777,$A275,СВЦЭМ!$B$34:$B$777,R$260)+'СЕТ СН'!$F$12-'СЕТ СН'!$F$23</f>
        <v>-193.96163990000002</v>
      </c>
      <c r="S275" s="37">
        <f>SUMIFS(СВЦЭМ!$H$34:$H$777,СВЦЭМ!$A$34:$A$777,$A275,СВЦЭМ!$B$34:$B$777,S$260)+'СЕТ СН'!$F$12-'СЕТ СН'!$F$23</f>
        <v>-180.49987749000002</v>
      </c>
      <c r="T275" s="37">
        <f>SUMIFS(СВЦЭМ!$H$34:$H$777,СВЦЭМ!$A$34:$A$777,$A275,СВЦЭМ!$B$34:$B$777,T$260)+'СЕТ СН'!$F$12-'СЕТ СН'!$F$23</f>
        <v>-158.23973125999999</v>
      </c>
      <c r="U275" s="37">
        <f>SUMIFS(СВЦЭМ!$H$34:$H$777,СВЦЭМ!$A$34:$A$777,$A275,СВЦЭМ!$B$34:$B$777,U$260)+'СЕТ СН'!$F$12-'СЕТ СН'!$F$23</f>
        <v>-140.89350294000002</v>
      </c>
      <c r="V275" s="37">
        <f>SUMIFS(СВЦЭМ!$H$34:$H$777,СВЦЭМ!$A$34:$A$777,$A275,СВЦЭМ!$B$34:$B$777,V$260)+'СЕТ СН'!$F$12-'СЕТ СН'!$F$23</f>
        <v>-150.44081675000001</v>
      </c>
      <c r="W275" s="37">
        <f>SUMIFS(СВЦЭМ!$H$34:$H$777,СВЦЭМ!$A$34:$A$777,$A275,СВЦЭМ!$B$34:$B$777,W$260)+'СЕТ СН'!$F$12-'СЕТ СН'!$F$23</f>
        <v>-173.56401886999998</v>
      </c>
      <c r="X275" s="37">
        <f>SUMIFS(СВЦЭМ!$H$34:$H$777,СВЦЭМ!$A$34:$A$777,$A275,СВЦЭМ!$B$34:$B$777,X$260)+'СЕТ СН'!$F$12-'СЕТ СН'!$F$23</f>
        <v>-182.03474920999997</v>
      </c>
      <c r="Y275" s="37">
        <f>SUMIFS(СВЦЭМ!$H$34:$H$777,СВЦЭМ!$A$34:$A$777,$A275,СВЦЭМ!$B$34:$B$777,Y$260)+'СЕТ СН'!$F$12-'СЕТ СН'!$F$23</f>
        <v>-128.88263112999999</v>
      </c>
    </row>
    <row r="276" spans="1:25" ht="15.75" x14ac:dyDescent="0.2">
      <c r="A276" s="36">
        <f t="shared" si="7"/>
        <v>43024</v>
      </c>
      <c r="B276" s="37">
        <f>SUMIFS(СВЦЭМ!$H$34:$H$777,СВЦЭМ!$A$34:$A$777,$A276,СВЦЭМ!$B$34:$B$777,B$260)+'СЕТ СН'!$F$12-'СЕТ СН'!$F$23</f>
        <v>-111.81693559000001</v>
      </c>
      <c r="C276" s="37">
        <f>SUMIFS(СВЦЭМ!$H$34:$H$777,СВЦЭМ!$A$34:$A$777,$A276,СВЦЭМ!$B$34:$B$777,C$260)+'СЕТ СН'!$F$12-'СЕТ СН'!$F$23</f>
        <v>-91.975969899999996</v>
      </c>
      <c r="D276" s="37">
        <f>SUMIFS(СВЦЭМ!$H$34:$H$777,СВЦЭМ!$A$34:$A$777,$A276,СВЦЭМ!$B$34:$B$777,D$260)+'СЕТ СН'!$F$12-'СЕТ СН'!$F$23</f>
        <v>-75.149399770000002</v>
      </c>
      <c r="E276" s="37">
        <f>SUMIFS(СВЦЭМ!$H$34:$H$777,СВЦЭМ!$A$34:$A$777,$A276,СВЦЭМ!$B$34:$B$777,E$260)+'СЕТ СН'!$F$12-'СЕТ СН'!$F$23</f>
        <v>-67.658920350000017</v>
      </c>
      <c r="F276" s="37">
        <f>SUMIFS(СВЦЭМ!$H$34:$H$777,СВЦЭМ!$A$34:$A$777,$A276,СВЦЭМ!$B$34:$B$777,F$260)+'СЕТ СН'!$F$12-'СЕТ СН'!$F$23</f>
        <v>-70.007237889999999</v>
      </c>
      <c r="G276" s="37">
        <f>SUMIFS(СВЦЭМ!$H$34:$H$777,СВЦЭМ!$A$34:$A$777,$A276,СВЦЭМ!$B$34:$B$777,G$260)+'СЕТ СН'!$F$12-'СЕТ СН'!$F$23</f>
        <v>-85.789060039999981</v>
      </c>
      <c r="H276" s="37">
        <f>SUMIFS(СВЦЭМ!$H$34:$H$777,СВЦЭМ!$A$34:$A$777,$A276,СВЦЭМ!$B$34:$B$777,H$260)+'СЕТ СН'!$F$12-'СЕТ СН'!$F$23</f>
        <v>-88.007346859999984</v>
      </c>
      <c r="I276" s="37">
        <f>SUMIFS(СВЦЭМ!$H$34:$H$777,СВЦЭМ!$A$34:$A$777,$A276,СВЦЭМ!$B$34:$B$777,I$260)+'СЕТ СН'!$F$12-'СЕТ СН'!$F$23</f>
        <v>-95.571530440000004</v>
      </c>
      <c r="J276" s="37">
        <f>SUMIFS(СВЦЭМ!$H$34:$H$777,СВЦЭМ!$A$34:$A$777,$A276,СВЦЭМ!$B$34:$B$777,J$260)+'СЕТ СН'!$F$12-'СЕТ СН'!$F$23</f>
        <v>-117.26830817000001</v>
      </c>
      <c r="K276" s="37">
        <f>SUMIFS(СВЦЭМ!$H$34:$H$777,СВЦЭМ!$A$34:$A$777,$A276,СВЦЭМ!$B$34:$B$777,K$260)+'СЕТ СН'!$F$12-'СЕТ СН'!$F$23</f>
        <v>-151.74534453000001</v>
      </c>
      <c r="L276" s="37">
        <f>SUMIFS(СВЦЭМ!$H$34:$H$777,СВЦЭМ!$A$34:$A$777,$A276,СВЦЭМ!$B$34:$B$777,L$260)+'СЕТ СН'!$F$12-'СЕТ СН'!$F$23</f>
        <v>-196.77971722000001</v>
      </c>
      <c r="M276" s="37">
        <f>SUMIFS(СВЦЭМ!$H$34:$H$777,СВЦЭМ!$A$34:$A$777,$A276,СВЦЭМ!$B$34:$B$777,M$260)+'СЕТ СН'!$F$12-'СЕТ СН'!$F$23</f>
        <v>-219.47756320000002</v>
      </c>
      <c r="N276" s="37">
        <f>SUMIFS(СВЦЭМ!$H$34:$H$777,СВЦЭМ!$A$34:$A$777,$A276,СВЦЭМ!$B$34:$B$777,N$260)+'СЕТ СН'!$F$12-'СЕТ СН'!$F$23</f>
        <v>-220.96873740000001</v>
      </c>
      <c r="O276" s="37">
        <f>SUMIFS(СВЦЭМ!$H$34:$H$777,СВЦЭМ!$A$34:$A$777,$A276,СВЦЭМ!$B$34:$B$777,O$260)+'СЕТ СН'!$F$12-'СЕТ СН'!$F$23</f>
        <v>-219.48461429999998</v>
      </c>
      <c r="P276" s="37">
        <f>SUMIFS(СВЦЭМ!$H$34:$H$777,СВЦЭМ!$A$34:$A$777,$A276,СВЦЭМ!$B$34:$B$777,P$260)+'СЕТ СН'!$F$12-'СЕТ СН'!$F$23</f>
        <v>-223.83506777999997</v>
      </c>
      <c r="Q276" s="37">
        <f>SUMIFS(СВЦЭМ!$H$34:$H$777,СВЦЭМ!$A$34:$A$777,$A276,СВЦЭМ!$B$34:$B$777,Q$260)+'СЕТ СН'!$F$12-'СЕТ СН'!$F$23</f>
        <v>-224.65826490000001</v>
      </c>
      <c r="R276" s="37">
        <f>SUMIFS(СВЦЭМ!$H$34:$H$777,СВЦЭМ!$A$34:$A$777,$A276,СВЦЭМ!$B$34:$B$777,R$260)+'СЕТ СН'!$F$12-'СЕТ СН'!$F$23</f>
        <v>-225.80506978</v>
      </c>
      <c r="S276" s="37">
        <f>SUMIFS(СВЦЭМ!$H$34:$H$777,СВЦЭМ!$A$34:$A$777,$A276,СВЦЭМ!$B$34:$B$777,S$260)+'СЕТ СН'!$F$12-'СЕТ СН'!$F$23</f>
        <v>-220.39284651999998</v>
      </c>
      <c r="T276" s="37">
        <f>SUMIFS(СВЦЭМ!$H$34:$H$777,СВЦЭМ!$A$34:$A$777,$A276,СВЦЭМ!$B$34:$B$777,T$260)+'СЕТ СН'!$F$12-'СЕТ СН'!$F$23</f>
        <v>-212.57677269999999</v>
      </c>
      <c r="U276" s="37">
        <f>SUMIFS(СВЦЭМ!$H$34:$H$777,СВЦЭМ!$A$34:$A$777,$A276,СВЦЭМ!$B$34:$B$777,U$260)+'СЕТ СН'!$F$12-'СЕТ СН'!$F$23</f>
        <v>-207.21815307000003</v>
      </c>
      <c r="V276" s="37">
        <f>SUMIFS(СВЦЭМ!$H$34:$H$777,СВЦЭМ!$A$34:$A$777,$A276,СВЦЭМ!$B$34:$B$777,V$260)+'СЕТ СН'!$F$12-'СЕТ СН'!$F$23</f>
        <v>-185.74293562999998</v>
      </c>
      <c r="W276" s="37">
        <f>SUMIFS(СВЦЭМ!$H$34:$H$777,СВЦЭМ!$A$34:$A$777,$A276,СВЦЭМ!$B$34:$B$777,W$260)+'СЕТ СН'!$F$12-'СЕТ СН'!$F$23</f>
        <v>-154.90611475999998</v>
      </c>
      <c r="X276" s="37">
        <f>SUMIFS(СВЦЭМ!$H$34:$H$777,СВЦЭМ!$A$34:$A$777,$A276,СВЦЭМ!$B$34:$B$777,X$260)+'СЕТ СН'!$F$12-'СЕТ СН'!$F$23</f>
        <v>-117.70625245000002</v>
      </c>
      <c r="Y276" s="37">
        <f>SUMIFS(СВЦЭМ!$H$34:$H$777,СВЦЭМ!$A$34:$A$777,$A276,СВЦЭМ!$B$34:$B$777,Y$260)+'СЕТ СН'!$F$12-'СЕТ СН'!$F$23</f>
        <v>-97.672277529999974</v>
      </c>
    </row>
    <row r="277" spans="1:25" ht="15.75" x14ac:dyDescent="0.2">
      <c r="A277" s="36">
        <f t="shared" si="7"/>
        <v>43025</v>
      </c>
      <c r="B277" s="37">
        <f>SUMIFS(СВЦЭМ!$H$34:$H$777,СВЦЭМ!$A$34:$A$777,$A277,СВЦЭМ!$B$34:$B$777,B$260)+'СЕТ СН'!$F$12-'СЕТ СН'!$F$23</f>
        <v>-98.151923660000023</v>
      </c>
      <c r="C277" s="37">
        <f>SUMIFS(СВЦЭМ!$H$34:$H$777,СВЦЭМ!$A$34:$A$777,$A277,СВЦЭМ!$B$34:$B$777,C$260)+'СЕТ СН'!$F$12-'СЕТ СН'!$F$23</f>
        <v>-82.193565379999995</v>
      </c>
      <c r="D277" s="37">
        <f>SUMIFS(СВЦЭМ!$H$34:$H$777,СВЦЭМ!$A$34:$A$777,$A277,СВЦЭМ!$B$34:$B$777,D$260)+'СЕТ СН'!$F$12-'СЕТ СН'!$F$23</f>
        <v>-61.931454749999943</v>
      </c>
      <c r="E277" s="37">
        <f>SUMIFS(СВЦЭМ!$H$34:$H$777,СВЦЭМ!$A$34:$A$777,$A277,СВЦЭМ!$B$34:$B$777,E$260)+'СЕТ СН'!$F$12-'СЕТ СН'!$F$23</f>
        <v>-55.913162230000012</v>
      </c>
      <c r="F277" s="37">
        <f>SUMIFS(СВЦЭМ!$H$34:$H$777,СВЦЭМ!$A$34:$A$777,$A277,СВЦЭМ!$B$34:$B$777,F$260)+'СЕТ СН'!$F$12-'СЕТ СН'!$F$23</f>
        <v>-53.617372260000025</v>
      </c>
      <c r="G277" s="37">
        <f>SUMIFS(СВЦЭМ!$H$34:$H$777,СВЦЭМ!$A$34:$A$777,$A277,СВЦЭМ!$B$34:$B$777,G$260)+'СЕТ СН'!$F$12-'СЕТ СН'!$F$23</f>
        <v>-66.137660429999983</v>
      </c>
      <c r="H277" s="37">
        <f>SUMIFS(СВЦЭМ!$H$34:$H$777,СВЦЭМ!$A$34:$A$777,$A277,СВЦЭМ!$B$34:$B$777,H$260)+'СЕТ СН'!$F$12-'СЕТ СН'!$F$23</f>
        <v>-86.945429279999985</v>
      </c>
      <c r="I277" s="37">
        <f>SUMIFS(СВЦЭМ!$H$34:$H$777,СВЦЭМ!$A$34:$A$777,$A277,СВЦЭМ!$B$34:$B$777,I$260)+'СЕТ СН'!$F$12-'СЕТ СН'!$F$23</f>
        <v>-89.887214900000004</v>
      </c>
      <c r="J277" s="37">
        <f>SUMIFS(СВЦЭМ!$H$34:$H$777,СВЦЭМ!$A$34:$A$777,$A277,СВЦЭМ!$B$34:$B$777,J$260)+'СЕТ СН'!$F$12-'СЕТ СН'!$F$23</f>
        <v>-115.47037365</v>
      </c>
      <c r="K277" s="37">
        <f>SUMIFS(СВЦЭМ!$H$34:$H$777,СВЦЭМ!$A$34:$A$777,$A277,СВЦЭМ!$B$34:$B$777,K$260)+'СЕТ СН'!$F$12-'СЕТ СН'!$F$23</f>
        <v>-151.23149132999998</v>
      </c>
      <c r="L277" s="37">
        <f>SUMIFS(СВЦЭМ!$H$34:$H$777,СВЦЭМ!$A$34:$A$777,$A277,СВЦЭМ!$B$34:$B$777,L$260)+'СЕТ СН'!$F$12-'СЕТ СН'!$F$23</f>
        <v>-190.56992764</v>
      </c>
      <c r="M277" s="37">
        <f>SUMIFS(СВЦЭМ!$H$34:$H$777,СВЦЭМ!$A$34:$A$777,$A277,СВЦЭМ!$B$34:$B$777,M$260)+'СЕТ СН'!$F$12-'СЕТ СН'!$F$23</f>
        <v>-210.79738149000002</v>
      </c>
      <c r="N277" s="37">
        <f>SUMIFS(СВЦЭМ!$H$34:$H$777,СВЦЭМ!$A$34:$A$777,$A277,СВЦЭМ!$B$34:$B$777,N$260)+'СЕТ СН'!$F$12-'СЕТ СН'!$F$23</f>
        <v>-214.66450048000002</v>
      </c>
      <c r="O277" s="37">
        <f>SUMIFS(СВЦЭМ!$H$34:$H$777,СВЦЭМ!$A$34:$A$777,$A277,СВЦЭМ!$B$34:$B$777,O$260)+'СЕТ СН'!$F$12-'СЕТ СН'!$F$23</f>
        <v>-214.56154677000001</v>
      </c>
      <c r="P277" s="37">
        <f>SUMIFS(СВЦЭМ!$H$34:$H$777,СВЦЭМ!$A$34:$A$777,$A277,СВЦЭМ!$B$34:$B$777,P$260)+'СЕТ СН'!$F$12-'СЕТ СН'!$F$23</f>
        <v>-218.21416102000001</v>
      </c>
      <c r="Q277" s="37">
        <f>SUMIFS(СВЦЭМ!$H$34:$H$777,СВЦЭМ!$A$34:$A$777,$A277,СВЦЭМ!$B$34:$B$777,Q$260)+'СЕТ СН'!$F$12-'СЕТ СН'!$F$23</f>
        <v>-219.33620316999998</v>
      </c>
      <c r="R277" s="37">
        <f>SUMIFS(СВЦЭМ!$H$34:$H$777,СВЦЭМ!$A$34:$A$777,$A277,СВЦЭМ!$B$34:$B$777,R$260)+'СЕТ СН'!$F$12-'СЕТ СН'!$F$23</f>
        <v>-219.21396935000001</v>
      </c>
      <c r="S277" s="37">
        <f>SUMIFS(СВЦЭМ!$H$34:$H$777,СВЦЭМ!$A$34:$A$777,$A277,СВЦЭМ!$B$34:$B$777,S$260)+'СЕТ СН'!$F$12-'СЕТ СН'!$F$23</f>
        <v>-215.89518788999999</v>
      </c>
      <c r="T277" s="37">
        <f>SUMIFS(СВЦЭМ!$H$34:$H$777,СВЦЭМ!$A$34:$A$777,$A277,СВЦЭМ!$B$34:$B$777,T$260)+'СЕТ СН'!$F$12-'СЕТ СН'!$F$23</f>
        <v>-205.00462100999999</v>
      </c>
      <c r="U277" s="37">
        <f>SUMIFS(СВЦЭМ!$H$34:$H$777,СВЦЭМ!$A$34:$A$777,$A277,СВЦЭМ!$B$34:$B$777,U$260)+'СЕТ СН'!$F$12-'СЕТ СН'!$F$23</f>
        <v>-187.25629872000002</v>
      </c>
      <c r="V277" s="37">
        <f>SUMIFS(СВЦЭМ!$H$34:$H$777,СВЦЭМ!$A$34:$A$777,$A277,СВЦЭМ!$B$34:$B$777,V$260)+'СЕТ СН'!$F$12-'СЕТ СН'!$F$23</f>
        <v>-190.30829426000003</v>
      </c>
      <c r="W277" s="37">
        <f>SUMIFS(СВЦЭМ!$H$34:$H$777,СВЦЭМ!$A$34:$A$777,$A277,СВЦЭМ!$B$34:$B$777,W$260)+'СЕТ СН'!$F$12-'СЕТ СН'!$F$23</f>
        <v>-158.04822548999999</v>
      </c>
      <c r="X277" s="37">
        <f>SUMIFS(СВЦЭМ!$H$34:$H$777,СВЦЭМ!$A$34:$A$777,$A277,СВЦЭМ!$B$34:$B$777,X$260)+'СЕТ СН'!$F$12-'СЕТ СН'!$F$23</f>
        <v>-122.74226091999998</v>
      </c>
      <c r="Y277" s="37">
        <f>SUMIFS(СВЦЭМ!$H$34:$H$777,СВЦЭМ!$A$34:$A$777,$A277,СВЦЭМ!$B$34:$B$777,Y$260)+'СЕТ СН'!$F$12-'СЕТ СН'!$F$23</f>
        <v>-103.23286072000002</v>
      </c>
    </row>
    <row r="278" spans="1:25" ht="15.75" x14ac:dyDescent="0.2">
      <c r="A278" s="36">
        <f t="shared" si="7"/>
        <v>43026</v>
      </c>
      <c r="B278" s="37">
        <f>SUMIFS(СВЦЭМ!$H$34:$H$777,СВЦЭМ!$A$34:$A$777,$A278,СВЦЭМ!$B$34:$B$777,B$260)+'СЕТ СН'!$F$12-'СЕТ СН'!$F$23</f>
        <v>-90.388055580000014</v>
      </c>
      <c r="C278" s="37">
        <f>SUMIFS(СВЦЭМ!$H$34:$H$777,СВЦЭМ!$A$34:$A$777,$A278,СВЦЭМ!$B$34:$B$777,C$260)+'СЕТ СН'!$F$12-'СЕТ СН'!$F$23</f>
        <v>-78.750516010000013</v>
      </c>
      <c r="D278" s="37">
        <f>SUMIFS(СВЦЭМ!$H$34:$H$777,СВЦЭМ!$A$34:$A$777,$A278,СВЦЭМ!$B$34:$B$777,D$260)+'СЕТ СН'!$F$12-'СЕТ СН'!$F$23</f>
        <v>-58.665462970000021</v>
      </c>
      <c r="E278" s="37">
        <f>SUMIFS(СВЦЭМ!$H$34:$H$777,СВЦЭМ!$A$34:$A$777,$A278,СВЦЭМ!$B$34:$B$777,E$260)+'СЕТ СН'!$F$12-'СЕТ СН'!$F$23</f>
        <v>-54.52013192000004</v>
      </c>
      <c r="F278" s="37">
        <f>SUMIFS(СВЦЭМ!$H$34:$H$777,СВЦЭМ!$A$34:$A$777,$A278,СВЦЭМ!$B$34:$B$777,F$260)+'СЕТ СН'!$F$12-'СЕТ СН'!$F$23</f>
        <v>-55.125413419999973</v>
      </c>
      <c r="G278" s="37">
        <f>SUMIFS(СВЦЭМ!$H$34:$H$777,СВЦЭМ!$A$34:$A$777,$A278,СВЦЭМ!$B$34:$B$777,G$260)+'СЕТ СН'!$F$12-'СЕТ СН'!$F$23</f>
        <v>-67.680066819999979</v>
      </c>
      <c r="H278" s="37">
        <f>SUMIFS(СВЦЭМ!$H$34:$H$777,СВЦЭМ!$A$34:$A$777,$A278,СВЦЭМ!$B$34:$B$777,H$260)+'СЕТ СН'!$F$12-'СЕТ СН'!$F$23</f>
        <v>-75.368745460000014</v>
      </c>
      <c r="I278" s="37">
        <f>SUMIFS(СВЦЭМ!$H$34:$H$777,СВЦЭМ!$A$34:$A$777,$A278,СВЦЭМ!$B$34:$B$777,I$260)+'СЕТ СН'!$F$12-'СЕТ СН'!$F$23</f>
        <v>-71.212151759999983</v>
      </c>
      <c r="J278" s="37">
        <f>SUMIFS(СВЦЭМ!$H$34:$H$777,СВЦЭМ!$A$34:$A$777,$A278,СВЦЭМ!$B$34:$B$777,J$260)+'СЕТ СН'!$F$12-'СЕТ СН'!$F$23</f>
        <v>-109.71218798000001</v>
      </c>
      <c r="K278" s="37">
        <f>SUMIFS(СВЦЭМ!$H$34:$H$777,СВЦЭМ!$A$34:$A$777,$A278,СВЦЭМ!$B$34:$B$777,K$260)+'СЕТ СН'!$F$12-'СЕТ СН'!$F$23</f>
        <v>-151.17198187000002</v>
      </c>
      <c r="L278" s="37">
        <f>SUMIFS(СВЦЭМ!$H$34:$H$777,СВЦЭМ!$A$34:$A$777,$A278,СВЦЭМ!$B$34:$B$777,L$260)+'СЕТ СН'!$F$12-'СЕТ СН'!$F$23</f>
        <v>-186.94996594000003</v>
      </c>
      <c r="M278" s="37">
        <f>SUMIFS(СВЦЭМ!$H$34:$H$777,СВЦЭМ!$A$34:$A$777,$A278,СВЦЭМ!$B$34:$B$777,M$260)+'СЕТ СН'!$F$12-'СЕТ СН'!$F$23</f>
        <v>-205.50376964999998</v>
      </c>
      <c r="N278" s="37">
        <f>SUMIFS(СВЦЭМ!$H$34:$H$777,СВЦЭМ!$A$34:$A$777,$A278,СВЦЭМ!$B$34:$B$777,N$260)+'СЕТ СН'!$F$12-'СЕТ СН'!$F$23</f>
        <v>-205.89138861999999</v>
      </c>
      <c r="O278" s="37">
        <f>SUMIFS(СВЦЭМ!$H$34:$H$777,СВЦЭМ!$A$34:$A$777,$A278,СВЦЭМ!$B$34:$B$777,O$260)+'СЕТ СН'!$F$12-'СЕТ СН'!$F$23</f>
        <v>-205.42552741999998</v>
      </c>
      <c r="P278" s="37">
        <f>SUMIFS(СВЦЭМ!$H$34:$H$777,СВЦЭМ!$A$34:$A$777,$A278,СВЦЭМ!$B$34:$B$777,P$260)+'СЕТ СН'!$F$12-'СЕТ СН'!$F$23</f>
        <v>-214.35612485000001</v>
      </c>
      <c r="Q278" s="37">
        <f>SUMIFS(СВЦЭМ!$H$34:$H$777,СВЦЭМ!$A$34:$A$777,$A278,СВЦЭМ!$B$34:$B$777,Q$260)+'СЕТ СН'!$F$12-'СЕТ СН'!$F$23</f>
        <v>-219.92754137999998</v>
      </c>
      <c r="R278" s="37">
        <f>SUMIFS(СВЦЭМ!$H$34:$H$777,СВЦЭМ!$A$34:$A$777,$A278,СВЦЭМ!$B$34:$B$777,R$260)+'СЕТ СН'!$F$12-'СЕТ СН'!$F$23</f>
        <v>-219.08196506000002</v>
      </c>
      <c r="S278" s="37">
        <f>SUMIFS(СВЦЭМ!$H$34:$H$777,СВЦЭМ!$A$34:$A$777,$A278,СВЦЭМ!$B$34:$B$777,S$260)+'СЕТ СН'!$F$12-'СЕТ СН'!$F$23</f>
        <v>-217.34064092</v>
      </c>
      <c r="T278" s="37">
        <f>SUMIFS(СВЦЭМ!$H$34:$H$777,СВЦЭМ!$A$34:$A$777,$A278,СВЦЭМ!$B$34:$B$777,T$260)+'СЕТ СН'!$F$12-'СЕТ СН'!$F$23</f>
        <v>-205.62229088999999</v>
      </c>
      <c r="U278" s="37">
        <f>SUMIFS(СВЦЭМ!$H$34:$H$777,СВЦЭМ!$A$34:$A$777,$A278,СВЦЭМ!$B$34:$B$777,U$260)+'СЕТ СН'!$F$12-'СЕТ СН'!$F$23</f>
        <v>-189.44929973000001</v>
      </c>
      <c r="V278" s="37">
        <f>SUMIFS(СВЦЭМ!$H$34:$H$777,СВЦЭМ!$A$34:$A$777,$A278,СВЦЭМ!$B$34:$B$777,V$260)+'СЕТ СН'!$F$12-'СЕТ СН'!$F$23</f>
        <v>-188.08385987999998</v>
      </c>
      <c r="W278" s="37">
        <f>SUMIFS(СВЦЭМ!$H$34:$H$777,СВЦЭМ!$A$34:$A$777,$A278,СВЦЭМ!$B$34:$B$777,W$260)+'СЕТ СН'!$F$12-'СЕТ СН'!$F$23</f>
        <v>-150.86414015000003</v>
      </c>
      <c r="X278" s="37">
        <f>SUMIFS(СВЦЭМ!$H$34:$H$777,СВЦЭМ!$A$34:$A$777,$A278,СВЦЭМ!$B$34:$B$777,X$260)+'СЕТ СН'!$F$12-'СЕТ СН'!$F$23</f>
        <v>-115.68268841000003</v>
      </c>
      <c r="Y278" s="37">
        <f>SUMIFS(СВЦЭМ!$H$34:$H$777,СВЦЭМ!$A$34:$A$777,$A278,СВЦЭМ!$B$34:$B$777,Y$260)+'СЕТ СН'!$F$12-'СЕТ СН'!$F$23</f>
        <v>-96.384105330000011</v>
      </c>
    </row>
    <row r="279" spans="1:25" ht="15.75" x14ac:dyDescent="0.2">
      <c r="A279" s="36">
        <f t="shared" si="7"/>
        <v>43027</v>
      </c>
      <c r="B279" s="37">
        <f>SUMIFS(СВЦЭМ!$H$34:$H$777,СВЦЭМ!$A$34:$A$777,$A279,СВЦЭМ!$B$34:$B$777,B$260)+'СЕТ СН'!$F$12-'СЕТ СН'!$F$23</f>
        <v>-101.22016552000002</v>
      </c>
      <c r="C279" s="37">
        <f>SUMIFS(СВЦЭМ!$H$34:$H$777,СВЦЭМ!$A$34:$A$777,$A279,СВЦЭМ!$B$34:$B$777,C$260)+'СЕТ СН'!$F$12-'СЕТ СН'!$F$23</f>
        <v>-104.35394271000001</v>
      </c>
      <c r="D279" s="37">
        <f>SUMIFS(СВЦЭМ!$H$34:$H$777,СВЦЭМ!$A$34:$A$777,$A279,СВЦЭМ!$B$34:$B$777,D$260)+'СЕТ СН'!$F$12-'СЕТ СН'!$F$23</f>
        <v>-84.673555650000026</v>
      </c>
      <c r="E279" s="37">
        <f>SUMIFS(СВЦЭМ!$H$34:$H$777,СВЦЭМ!$A$34:$A$777,$A279,СВЦЭМ!$B$34:$B$777,E$260)+'СЕТ СН'!$F$12-'СЕТ СН'!$F$23</f>
        <v>-82.459630839999988</v>
      </c>
      <c r="F279" s="37">
        <f>SUMIFS(СВЦЭМ!$H$34:$H$777,СВЦЭМ!$A$34:$A$777,$A279,СВЦЭМ!$B$34:$B$777,F$260)+'СЕТ СН'!$F$12-'СЕТ СН'!$F$23</f>
        <v>-80.915039509999986</v>
      </c>
      <c r="G279" s="37">
        <f>SUMIFS(СВЦЭМ!$H$34:$H$777,СВЦЭМ!$A$34:$A$777,$A279,СВЦЭМ!$B$34:$B$777,G$260)+'СЕТ СН'!$F$12-'СЕТ СН'!$F$23</f>
        <v>-92.447543810000013</v>
      </c>
      <c r="H279" s="37">
        <f>SUMIFS(СВЦЭМ!$H$34:$H$777,СВЦЭМ!$A$34:$A$777,$A279,СВЦЭМ!$B$34:$B$777,H$260)+'СЕТ СН'!$F$12-'СЕТ СН'!$F$23</f>
        <v>-92.767155720000005</v>
      </c>
      <c r="I279" s="37">
        <f>SUMIFS(СВЦЭМ!$H$34:$H$777,СВЦЭМ!$A$34:$A$777,$A279,СВЦЭМ!$B$34:$B$777,I$260)+'СЕТ СН'!$F$12-'СЕТ СН'!$F$23</f>
        <v>-93.098587749999979</v>
      </c>
      <c r="J279" s="37">
        <f>SUMIFS(СВЦЭМ!$H$34:$H$777,СВЦЭМ!$A$34:$A$777,$A279,СВЦЭМ!$B$34:$B$777,J$260)+'СЕТ СН'!$F$12-'СЕТ СН'!$F$23</f>
        <v>-122.20589690999998</v>
      </c>
      <c r="K279" s="37">
        <f>SUMIFS(СВЦЭМ!$H$34:$H$777,СВЦЭМ!$A$34:$A$777,$A279,СВЦЭМ!$B$34:$B$777,K$260)+'СЕТ СН'!$F$12-'СЕТ СН'!$F$23</f>
        <v>-136.38687102</v>
      </c>
      <c r="L279" s="37">
        <f>SUMIFS(СВЦЭМ!$H$34:$H$777,СВЦЭМ!$A$34:$A$777,$A279,СВЦЭМ!$B$34:$B$777,L$260)+'СЕТ СН'!$F$12-'СЕТ СН'!$F$23</f>
        <v>-161.96970747</v>
      </c>
      <c r="M279" s="37">
        <f>SUMIFS(СВЦЭМ!$H$34:$H$777,СВЦЭМ!$A$34:$A$777,$A279,СВЦЭМ!$B$34:$B$777,M$260)+'СЕТ СН'!$F$12-'СЕТ СН'!$F$23</f>
        <v>-166.92489461000002</v>
      </c>
      <c r="N279" s="37">
        <f>SUMIFS(СВЦЭМ!$H$34:$H$777,СВЦЭМ!$A$34:$A$777,$A279,СВЦЭМ!$B$34:$B$777,N$260)+'СЕТ СН'!$F$12-'СЕТ СН'!$F$23</f>
        <v>-172.67544700000002</v>
      </c>
      <c r="O279" s="37">
        <f>SUMIFS(СВЦЭМ!$H$34:$H$777,СВЦЭМ!$A$34:$A$777,$A279,СВЦЭМ!$B$34:$B$777,O$260)+'СЕТ СН'!$F$12-'СЕТ СН'!$F$23</f>
        <v>-172.47710927999998</v>
      </c>
      <c r="P279" s="37">
        <f>SUMIFS(СВЦЭМ!$H$34:$H$777,СВЦЭМ!$A$34:$A$777,$A279,СВЦЭМ!$B$34:$B$777,P$260)+'СЕТ СН'!$F$12-'СЕТ СН'!$F$23</f>
        <v>-176.26281329</v>
      </c>
      <c r="Q279" s="37">
        <f>SUMIFS(СВЦЭМ!$H$34:$H$777,СВЦЭМ!$A$34:$A$777,$A279,СВЦЭМ!$B$34:$B$777,Q$260)+'СЕТ СН'!$F$12-'СЕТ СН'!$F$23</f>
        <v>-178.79771522999999</v>
      </c>
      <c r="R279" s="37">
        <f>SUMIFS(СВЦЭМ!$H$34:$H$777,СВЦЭМ!$A$34:$A$777,$A279,СВЦЭМ!$B$34:$B$777,R$260)+'СЕТ СН'!$F$12-'СЕТ СН'!$F$23</f>
        <v>-179.35322639999998</v>
      </c>
      <c r="S279" s="37">
        <f>SUMIFS(СВЦЭМ!$H$34:$H$777,СВЦЭМ!$A$34:$A$777,$A279,СВЦЭМ!$B$34:$B$777,S$260)+'СЕТ СН'!$F$12-'СЕТ СН'!$F$23</f>
        <v>-171.53528857999999</v>
      </c>
      <c r="T279" s="37">
        <f>SUMIFS(СВЦЭМ!$H$34:$H$777,СВЦЭМ!$A$34:$A$777,$A279,СВЦЭМ!$B$34:$B$777,T$260)+'СЕТ СН'!$F$12-'СЕТ СН'!$F$23</f>
        <v>-152.82105457</v>
      </c>
      <c r="U279" s="37">
        <f>SUMIFS(СВЦЭМ!$H$34:$H$777,СВЦЭМ!$A$34:$A$777,$A279,СВЦЭМ!$B$34:$B$777,U$260)+'СЕТ СН'!$F$12-'СЕТ СН'!$F$23</f>
        <v>-139.75819497999998</v>
      </c>
      <c r="V279" s="37">
        <f>SUMIFS(СВЦЭМ!$H$34:$H$777,СВЦЭМ!$A$34:$A$777,$A279,СВЦЭМ!$B$34:$B$777,V$260)+'СЕТ СН'!$F$12-'СЕТ СН'!$F$23</f>
        <v>-145.16997143999998</v>
      </c>
      <c r="W279" s="37">
        <f>SUMIFS(СВЦЭМ!$H$34:$H$777,СВЦЭМ!$A$34:$A$777,$A279,СВЦЭМ!$B$34:$B$777,W$260)+'СЕТ СН'!$F$12-'СЕТ СН'!$F$23</f>
        <v>-136.20335087000001</v>
      </c>
      <c r="X279" s="37">
        <f>SUMIFS(СВЦЭМ!$H$34:$H$777,СВЦЭМ!$A$34:$A$777,$A279,СВЦЭМ!$B$34:$B$777,X$260)+'СЕТ СН'!$F$12-'СЕТ СН'!$F$23</f>
        <v>-112.82081897</v>
      </c>
      <c r="Y279" s="37">
        <f>SUMIFS(СВЦЭМ!$H$34:$H$777,СВЦЭМ!$A$34:$A$777,$A279,СВЦЭМ!$B$34:$B$777,Y$260)+'СЕТ СН'!$F$12-'СЕТ СН'!$F$23</f>
        <v>-93.911654670000019</v>
      </c>
    </row>
    <row r="280" spans="1:25" ht="15.75" x14ac:dyDescent="0.2">
      <c r="A280" s="36">
        <f t="shared" si="7"/>
        <v>43028</v>
      </c>
      <c r="B280" s="37">
        <f>SUMIFS(СВЦЭМ!$H$34:$H$777,СВЦЭМ!$A$34:$A$777,$A280,СВЦЭМ!$B$34:$B$777,B$260)+'СЕТ СН'!$F$12-'СЕТ СН'!$F$23</f>
        <v>-72.94677286000001</v>
      </c>
      <c r="C280" s="37">
        <f>SUMIFS(СВЦЭМ!$H$34:$H$777,СВЦЭМ!$A$34:$A$777,$A280,СВЦЭМ!$B$34:$B$777,C$260)+'СЕТ СН'!$F$12-'СЕТ СН'!$F$23</f>
        <v>-74.493699390000018</v>
      </c>
      <c r="D280" s="37">
        <f>SUMIFS(СВЦЭМ!$H$34:$H$777,СВЦЭМ!$A$34:$A$777,$A280,СВЦЭМ!$B$34:$B$777,D$260)+'СЕТ СН'!$F$12-'СЕТ СН'!$F$23</f>
        <v>-73.786537669999973</v>
      </c>
      <c r="E280" s="37">
        <f>SUMIFS(СВЦЭМ!$H$34:$H$777,СВЦЭМ!$A$34:$A$777,$A280,СВЦЭМ!$B$34:$B$777,E$260)+'СЕТ СН'!$F$12-'СЕТ СН'!$F$23</f>
        <v>-74.885823949999974</v>
      </c>
      <c r="F280" s="37">
        <f>SUMIFS(СВЦЭМ!$H$34:$H$777,СВЦЭМ!$A$34:$A$777,$A280,СВЦЭМ!$B$34:$B$777,F$260)+'СЕТ СН'!$F$12-'СЕТ СН'!$F$23</f>
        <v>-73.01043525</v>
      </c>
      <c r="G280" s="37">
        <f>SUMIFS(СВЦЭМ!$H$34:$H$777,СВЦЭМ!$A$34:$A$777,$A280,СВЦЭМ!$B$34:$B$777,G$260)+'СЕТ СН'!$F$12-'СЕТ СН'!$F$23</f>
        <v>-73.485788179999986</v>
      </c>
      <c r="H280" s="37">
        <f>SUMIFS(СВЦЭМ!$H$34:$H$777,СВЦЭМ!$A$34:$A$777,$A280,СВЦЭМ!$B$34:$B$777,H$260)+'СЕТ СН'!$F$12-'СЕТ СН'!$F$23</f>
        <v>-70.914610270000026</v>
      </c>
      <c r="I280" s="37">
        <f>SUMIFS(СВЦЭМ!$H$34:$H$777,СВЦЭМ!$A$34:$A$777,$A280,СВЦЭМ!$B$34:$B$777,I$260)+'СЕТ СН'!$F$12-'СЕТ СН'!$F$23</f>
        <v>-80.445164340000019</v>
      </c>
      <c r="J280" s="37">
        <f>SUMIFS(СВЦЭМ!$H$34:$H$777,СВЦЭМ!$A$34:$A$777,$A280,СВЦЭМ!$B$34:$B$777,J$260)+'СЕТ СН'!$F$12-'СЕТ СН'!$F$23</f>
        <v>-103.45086093999998</v>
      </c>
      <c r="K280" s="37">
        <f>SUMIFS(СВЦЭМ!$H$34:$H$777,СВЦЭМ!$A$34:$A$777,$A280,СВЦЭМ!$B$34:$B$777,K$260)+'СЕТ СН'!$F$12-'СЕТ СН'!$F$23</f>
        <v>-133.61240330999999</v>
      </c>
      <c r="L280" s="37">
        <f>SUMIFS(СВЦЭМ!$H$34:$H$777,СВЦЭМ!$A$34:$A$777,$A280,СВЦЭМ!$B$34:$B$777,L$260)+'СЕТ СН'!$F$12-'СЕТ СН'!$F$23</f>
        <v>-158.76003588999998</v>
      </c>
      <c r="M280" s="37">
        <f>SUMIFS(СВЦЭМ!$H$34:$H$777,СВЦЭМ!$A$34:$A$777,$A280,СВЦЭМ!$B$34:$B$777,M$260)+'СЕТ СН'!$F$12-'СЕТ СН'!$F$23</f>
        <v>-166.45445024000003</v>
      </c>
      <c r="N280" s="37">
        <f>SUMIFS(СВЦЭМ!$H$34:$H$777,СВЦЭМ!$A$34:$A$777,$A280,СВЦЭМ!$B$34:$B$777,N$260)+'СЕТ СН'!$F$12-'СЕТ СН'!$F$23</f>
        <v>-170.37446453000001</v>
      </c>
      <c r="O280" s="37">
        <f>SUMIFS(СВЦЭМ!$H$34:$H$777,СВЦЭМ!$A$34:$A$777,$A280,СВЦЭМ!$B$34:$B$777,O$260)+'СЕТ СН'!$F$12-'СЕТ СН'!$F$23</f>
        <v>-171.16136363999999</v>
      </c>
      <c r="P280" s="37">
        <f>SUMIFS(СВЦЭМ!$H$34:$H$777,СВЦЭМ!$A$34:$A$777,$A280,СВЦЭМ!$B$34:$B$777,P$260)+'СЕТ СН'!$F$12-'СЕТ СН'!$F$23</f>
        <v>-165.21334460999998</v>
      </c>
      <c r="Q280" s="37">
        <f>SUMIFS(СВЦЭМ!$H$34:$H$777,СВЦЭМ!$A$34:$A$777,$A280,СВЦЭМ!$B$34:$B$777,Q$260)+'СЕТ СН'!$F$12-'СЕТ СН'!$F$23</f>
        <v>-157.07038575000001</v>
      </c>
      <c r="R280" s="37">
        <f>SUMIFS(СВЦЭМ!$H$34:$H$777,СВЦЭМ!$A$34:$A$777,$A280,СВЦЭМ!$B$34:$B$777,R$260)+'СЕТ СН'!$F$12-'СЕТ СН'!$F$23</f>
        <v>-158.43094208999997</v>
      </c>
      <c r="S280" s="37">
        <f>SUMIFS(СВЦЭМ!$H$34:$H$777,СВЦЭМ!$A$34:$A$777,$A280,СВЦЭМ!$B$34:$B$777,S$260)+'СЕТ СН'!$F$12-'СЕТ СН'!$F$23</f>
        <v>-157.16350533999997</v>
      </c>
      <c r="T280" s="37">
        <f>SUMIFS(СВЦЭМ!$H$34:$H$777,СВЦЭМ!$A$34:$A$777,$A280,СВЦЭМ!$B$34:$B$777,T$260)+'СЕТ СН'!$F$12-'СЕТ СН'!$F$23</f>
        <v>-149.99682654999998</v>
      </c>
      <c r="U280" s="37">
        <f>SUMIFS(СВЦЭМ!$H$34:$H$777,СВЦЭМ!$A$34:$A$777,$A280,СВЦЭМ!$B$34:$B$777,U$260)+'СЕТ СН'!$F$12-'СЕТ СН'!$F$23</f>
        <v>-139.32138818999999</v>
      </c>
      <c r="V280" s="37">
        <f>SUMIFS(СВЦЭМ!$H$34:$H$777,СВЦЭМ!$A$34:$A$777,$A280,СВЦЭМ!$B$34:$B$777,V$260)+'СЕТ СН'!$F$12-'СЕТ СН'!$F$23</f>
        <v>-137.97614000999999</v>
      </c>
      <c r="W280" s="37">
        <f>SUMIFS(СВЦЭМ!$H$34:$H$777,СВЦЭМ!$A$34:$A$777,$A280,СВЦЭМ!$B$34:$B$777,W$260)+'СЕТ СН'!$F$12-'СЕТ СН'!$F$23</f>
        <v>-115.20112434999999</v>
      </c>
      <c r="X280" s="37">
        <f>SUMIFS(СВЦЭМ!$H$34:$H$777,СВЦЭМ!$A$34:$A$777,$A280,СВЦЭМ!$B$34:$B$777,X$260)+'СЕТ СН'!$F$12-'СЕТ СН'!$F$23</f>
        <v>-101.40774956000001</v>
      </c>
      <c r="Y280" s="37">
        <f>SUMIFS(СВЦЭМ!$H$34:$H$777,СВЦЭМ!$A$34:$A$777,$A280,СВЦЭМ!$B$34:$B$777,Y$260)+'СЕТ СН'!$F$12-'СЕТ СН'!$F$23</f>
        <v>-78.176022690000025</v>
      </c>
    </row>
    <row r="281" spans="1:25" ht="15.75" x14ac:dyDescent="0.2">
      <c r="A281" s="36">
        <f t="shared" si="7"/>
        <v>43029</v>
      </c>
      <c r="B281" s="37">
        <f>SUMIFS(СВЦЭМ!$H$34:$H$777,СВЦЭМ!$A$34:$A$777,$A281,СВЦЭМ!$B$34:$B$777,B$260)+'СЕТ СН'!$F$12-'СЕТ СН'!$F$23</f>
        <v>-68.733317510000006</v>
      </c>
      <c r="C281" s="37">
        <f>SUMIFS(СВЦЭМ!$H$34:$H$777,СВЦЭМ!$A$34:$A$777,$A281,СВЦЭМ!$B$34:$B$777,C$260)+'СЕТ СН'!$F$12-'СЕТ СН'!$F$23</f>
        <v>-49.550573709999981</v>
      </c>
      <c r="D281" s="37">
        <f>SUMIFS(СВЦЭМ!$H$34:$H$777,СВЦЭМ!$A$34:$A$777,$A281,СВЦЭМ!$B$34:$B$777,D$260)+'СЕТ СН'!$F$12-'СЕТ СН'!$F$23</f>
        <v>-54.593608259999996</v>
      </c>
      <c r="E281" s="37">
        <f>SUMIFS(СВЦЭМ!$H$34:$H$777,СВЦЭМ!$A$34:$A$777,$A281,СВЦЭМ!$B$34:$B$777,E$260)+'СЕТ СН'!$F$12-'СЕТ СН'!$F$23</f>
        <v>-46.310213620000013</v>
      </c>
      <c r="F281" s="37">
        <f>SUMIFS(СВЦЭМ!$H$34:$H$777,СВЦЭМ!$A$34:$A$777,$A281,СВЦЭМ!$B$34:$B$777,F$260)+'СЕТ СН'!$F$12-'СЕТ СН'!$F$23</f>
        <v>-41.992300659999955</v>
      </c>
      <c r="G281" s="37">
        <f>SUMIFS(СВЦЭМ!$H$34:$H$777,СВЦЭМ!$A$34:$A$777,$A281,СВЦЭМ!$B$34:$B$777,G$260)+'СЕТ СН'!$F$12-'СЕТ СН'!$F$23</f>
        <v>-48.582421350000004</v>
      </c>
      <c r="H281" s="37">
        <f>SUMIFS(СВЦЭМ!$H$34:$H$777,СВЦЭМ!$A$34:$A$777,$A281,СВЦЭМ!$B$34:$B$777,H$260)+'СЕТ СН'!$F$12-'СЕТ СН'!$F$23</f>
        <v>-76.179451879999988</v>
      </c>
      <c r="I281" s="37">
        <f>SUMIFS(СВЦЭМ!$H$34:$H$777,СВЦЭМ!$A$34:$A$777,$A281,СВЦЭМ!$B$34:$B$777,I$260)+'СЕТ СН'!$F$12-'СЕТ СН'!$F$23</f>
        <v>-98.095232280000005</v>
      </c>
      <c r="J281" s="37">
        <f>SUMIFS(СВЦЭМ!$H$34:$H$777,СВЦЭМ!$A$34:$A$777,$A281,СВЦЭМ!$B$34:$B$777,J$260)+'СЕТ СН'!$F$12-'СЕТ СН'!$F$23</f>
        <v>-115.33080878999999</v>
      </c>
      <c r="K281" s="37">
        <f>SUMIFS(СВЦЭМ!$H$34:$H$777,СВЦЭМ!$A$34:$A$777,$A281,СВЦЭМ!$B$34:$B$777,K$260)+'СЕТ СН'!$F$12-'СЕТ СН'!$F$23</f>
        <v>-148.88612265</v>
      </c>
      <c r="L281" s="37">
        <f>SUMIFS(СВЦЭМ!$H$34:$H$777,СВЦЭМ!$A$34:$A$777,$A281,СВЦЭМ!$B$34:$B$777,L$260)+'СЕТ СН'!$F$12-'СЕТ СН'!$F$23</f>
        <v>-160.07117536999999</v>
      </c>
      <c r="M281" s="37">
        <f>SUMIFS(СВЦЭМ!$H$34:$H$777,СВЦЭМ!$A$34:$A$777,$A281,СВЦЭМ!$B$34:$B$777,M$260)+'СЕТ СН'!$F$12-'СЕТ СН'!$F$23</f>
        <v>-163.95533132000003</v>
      </c>
      <c r="N281" s="37">
        <f>SUMIFS(СВЦЭМ!$H$34:$H$777,СВЦЭМ!$A$34:$A$777,$A281,СВЦЭМ!$B$34:$B$777,N$260)+'СЕТ СН'!$F$12-'СЕТ СН'!$F$23</f>
        <v>-171.57159653000002</v>
      </c>
      <c r="O281" s="37">
        <f>SUMIFS(СВЦЭМ!$H$34:$H$777,СВЦЭМ!$A$34:$A$777,$A281,СВЦЭМ!$B$34:$B$777,O$260)+'СЕТ СН'!$F$12-'СЕТ СН'!$F$23</f>
        <v>-179.82793685000001</v>
      </c>
      <c r="P281" s="37">
        <f>SUMIFS(СВЦЭМ!$H$34:$H$777,СВЦЭМ!$A$34:$A$777,$A281,СВЦЭМ!$B$34:$B$777,P$260)+'СЕТ СН'!$F$12-'СЕТ СН'!$F$23</f>
        <v>-184.98518575000003</v>
      </c>
      <c r="Q281" s="37">
        <f>SUMIFS(СВЦЭМ!$H$34:$H$777,СВЦЭМ!$A$34:$A$777,$A281,СВЦЭМ!$B$34:$B$777,Q$260)+'СЕТ СН'!$F$12-'СЕТ СН'!$F$23</f>
        <v>-181.21096261999998</v>
      </c>
      <c r="R281" s="37">
        <f>SUMIFS(СВЦЭМ!$H$34:$H$777,СВЦЭМ!$A$34:$A$777,$A281,СВЦЭМ!$B$34:$B$777,R$260)+'СЕТ СН'!$F$12-'СЕТ СН'!$F$23</f>
        <v>-179.28270139</v>
      </c>
      <c r="S281" s="37">
        <f>SUMIFS(СВЦЭМ!$H$34:$H$777,СВЦЭМ!$A$34:$A$777,$A281,СВЦЭМ!$B$34:$B$777,S$260)+'СЕТ СН'!$F$12-'СЕТ СН'!$F$23</f>
        <v>-173.00605618999998</v>
      </c>
      <c r="T281" s="37">
        <f>SUMIFS(СВЦЭМ!$H$34:$H$777,СВЦЭМ!$A$34:$A$777,$A281,СВЦЭМ!$B$34:$B$777,T$260)+'СЕТ СН'!$F$12-'СЕТ СН'!$F$23</f>
        <v>-155.36042768999999</v>
      </c>
      <c r="U281" s="37">
        <f>SUMIFS(СВЦЭМ!$H$34:$H$777,СВЦЭМ!$A$34:$A$777,$A281,СВЦЭМ!$B$34:$B$777,U$260)+'СЕТ СН'!$F$12-'СЕТ СН'!$F$23</f>
        <v>-141.49793894999999</v>
      </c>
      <c r="V281" s="37">
        <f>SUMIFS(СВЦЭМ!$H$34:$H$777,СВЦЭМ!$A$34:$A$777,$A281,СВЦЭМ!$B$34:$B$777,V$260)+'СЕТ СН'!$F$12-'СЕТ СН'!$F$23</f>
        <v>-149.22019764999999</v>
      </c>
      <c r="W281" s="37">
        <f>SUMIFS(СВЦЭМ!$H$34:$H$777,СВЦЭМ!$A$34:$A$777,$A281,СВЦЭМ!$B$34:$B$777,W$260)+'СЕТ СН'!$F$12-'СЕТ СН'!$F$23</f>
        <v>-154.84540549000002</v>
      </c>
      <c r="X281" s="37">
        <f>SUMIFS(СВЦЭМ!$H$34:$H$777,СВЦЭМ!$A$34:$A$777,$A281,СВЦЭМ!$B$34:$B$777,X$260)+'СЕТ СН'!$F$12-'СЕТ СН'!$F$23</f>
        <v>-123.70466352</v>
      </c>
      <c r="Y281" s="37">
        <f>SUMIFS(СВЦЭМ!$H$34:$H$777,СВЦЭМ!$A$34:$A$777,$A281,СВЦЭМ!$B$34:$B$777,Y$260)+'СЕТ СН'!$F$12-'СЕТ СН'!$F$23</f>
        <v>-99.240226679999978</v>
      </c>
    </row>
    <row r="282" spans="1:25" ht="15.75" x14ac:dyDescent="0.2">
      <c r="A282" s="36">
        <f t="shared" si="7"/>
        <v>43030</v>
      </c>
      <c r="B282" s="37">
        <f>SUMIFS(СВЦЭМ!$H$34:$H$777,СВЦЭМ!$A$34:$A$777,$A282,СВЦЭМ!$B$34:$B$777,B$260)+'СЕТ СН'!$F$12-'СЕТ СН'!$F$23</f>
        <v>-59.412362049999956</v>
      </c>
      <c r="C282" s="37">
        <f>SUMIFS(СВЦЭМ!$H$34:$H$777,СВЦЭМ!$A$34:$A$777,$A282,СВЦЭМ!$B$34:$B$777,C$260)+'СЕТ СН'!$F$12-'СЕТ СН'!$F$23</f>
        <v>-27.290914440000051</v>
      </c>
      <c r="D282" s="37">
        <f>SUMIFS(СВЦЭМ!$H$34:$H$777,СВЦЭМ!$A$34:$A$777,$A282,СВЦЭМ!$B$34:$B$777,D$260)+'СЕТ СН'!$F$12-'СЕТ СН'!$F$23</f>
        <v>-13.531948289999946</v>
      </c>
      <c r="E282" s="37">
        <f>SUMIFS(СВЦЭМ!$H$34:$H$777,СВЦЭМ!$A$34:$A$777,$A282,СВЦЭМ!$B$34:$B$777,E$260)+'СЕТ СН'!$F$12-'СЕТ СН'!$F$23</f>
        <v>-2.1867561899999828</v>
      </c>
      <c r="F282" s="37">
        <f>SUMIFS(СВЦЭМ!$H$34:$H$777,СВЦЭМ!$A$34:$A$777,$A282,СВЦЭМ!$B$34:$B$777,F$260)+'СЕТ СН'!$F$12-'СЕТ СН'!$F$23</f>
        <v>-5.0351248099999566</v>
      </c>
      <c r="G282" s="37">
        <f>SUMIFS(СВЦЭМ!$H$34:$H$777,СВЦЭМ!$A$34:$A$777,$A282,СВЦЭМ!$B$34:$B$777,G$260)+'СЕТ СН'!$F$12-'СЕТ СН'!$F$23</f>
        <v>-15.05284744000005</v>
      </c>
      <c r="H282" s="37">
        <f>SUMIFS(СВЦЭМ!$H$34:$H$777,СВЦЭМ!$A$34:$A$777,$A282,СВЦЭМ!$B$34:$B$777,H$260)+'СЕТ СН'!$F$12-'СЕТ СН'!$F$23</f>
        <v>-30.347212310000032</v>
      </c>
      <c r="I282" s="37">
        <f>SUMIFS(СВЦЭМ!$H$34:$H$777,СВЦЭМ!$A$34:$A$777,$A282,СВЦЭМ!$B$34:$B$777,I$260)+'СЕТ СН'!$F$12-'СЕТ СН'!$F$23</f>
        <v>-53.902392719999966</v>
      </c>
      <c r="J282" s="37">
        <f>SUMIFS(СВЦЭМ!$H$34:$H$777,СВЦЭМ!$A$34:$A$777,$A282,СВЦЭМ!$B$34:$B$777,J$260)+'СЕТ СН'!$F$12-'СЕТ СН'!$F$23</f>
        <v>-106.25970661000002</v>
      </c>
      <c r="K282" s="37">
        <f>SUMIFS(СВЦЭМ!$H$34:$H$777,СВЦЭМ!$A$34:$A$777,$A282,СВЦЭМ!$B$34:$B$777,K$260)+'СЕТ СН'!$F$12-'СЕТ СН'!$F$23</f>
        <v>-150.01557807</v>
      </c>
      <c r="L282" s="37">
        <f>SUMIFS(СВЦЭМ!$H$34:$H$777,СВЦЭМ!$A$34:$A$777,$A282,СВЦЭМ!$B$34:$B$777,L$260)+'СЕТ СН'!$F$12-'СЕТ СН'!$F$23</f>
        <v>-186.97897647000002</v>
      </c>
      <c r="M282" s="37">
        <f>SUMIFS(СВЦЭМ!$H$34:$H$777,СВЦЭМ!$A$34:$A$777,$A282,СВЦЭМ!$B$34:$B$777,M$260)+'СЕТ СН'!$F$12-'СЕТ СН'!$F$23</f>
        <v>-186.24788776999998</v>
      </c>
      <c r="N282" s="37">
        <f>SUMIFS(СВЦЭМ!$H$34:$H$777,СВЦЭМ!$A$34:$A$777,$A282,СВЦЭМ!$B$34:$B$777,N$260)+'СЕТ СН'!$F$12-'СЕТ СН'!$F$23</f>
        <v>-185.37616632999999</v>
      </c>
      <c r="O282" s="37">
        <f>SUMIFS(СВЦЭМ!$H$34:$H$777,СВЦЭМ!$A$34:$A$777,$A282,СВЦЭМ!$B$34:$B$777,O$260)+'СЕТ СН'!$F$12-'СЕТ СН'!$F$23</f>
        <v>-181.73478933000001</v>
      </c>
      <c r="P282" s="37">
        <f>SUMIFS(СВЦЭМ!$H$34:$H$777,СВЦЭМ!$A$34:$A$777,$A282,СВЦЭМ!$B$34:$B$777,P$260)+'СЕТ СН'!$F$12-'СЕТ СН'!$F$23</f>
        <v>-179.98501950999997</v>
      </c>
      <c r="Q282" s="37">
        <f>SUMIFS(СВЦЭМ!$H$34:$H$777,СВЦЭМ!$A$34:$A$777,$A282,СВЦЭМ!$B$34:$B$777,Q$260)+'СЕТ СН'!$F$12-'СЕТ СН'!$F$23</f>
        <v>-179.30363755000002</v>
      </c>
      <c r="R282" s="37">
        <f>SUMIFS(СВЦЭМ!$H$34:$H$777,СВЦЭМ!$A$34:$A$777,$A282,СВЦЭМ!$B$34:$B$777,R$260)+'СЕТ СН'!$F$12-'СЕТ СН'!$F$23</f>
        <v>-181.01682918</v>
      </c>
      <c r="S282" s="37">
        <f>SUMIFS(СВЦЭМ!$H$34:$H$777,СВЦЭМ!$A$34:$A$777,$A282,СВЦЭМ!$B$34:$B$777,S$260)+'СЕТ СН'!$F$12-'СЕТ СН'!$F$23</f>
        <v>-180.82177034</v>
      </c>
      <c r="T282" s="37">
        <f>SUMIFS(СВЦЭМ!$H$34:$H$777,СВЦЭМ!$A$34:$A$777,$A282,СВЦЭМ!$B$34:$B$777,T$260)+'СЕТ СН'!$F$12-'СЕТ СН'!$F$23</f>
        <v>-200.31592307</v>
      </c>
      <c r="U282" s="37">
        <f>SUMIFS(СВЦЭМ!$H$34:$H$777,СВЦЭМ!$A$34:$A$777,$A282,СВЦЭМ!$B$34:$B$777,U$260)+'СЕТ СН'!$F$12-'СЕТ СН'!$F$23</f>
        <v>-208.32255894000002</v>
      </c>
      <c r="V282" s="37">
        <f>SUMIFS(СВЦЭМ!$H$34:$H$777,СВЦЭМ!$A$34:$A$777,$A282,СВЦЭМ!$B$34:$B$777,V$260)+'СЕТ СН'!$F$12-'СЕТ СН'!$F$23</f>
        <v>-207.40078172</v>
      </c>
      <c r="W282" s="37">
        <f>SUMIFS(СВЦЭМ!$H$34:$H$777,СВЦЭМ!$A$34:$A$777,$A282,СВЦЭМ!$B$34:$B$777,W$260)+'СЕТ СН'!$F$12-'СЕТ СН'!$F$23</f>
        <v>-172.00127500999997</v>
      </c>
      <c r="X282" s="37">
        <f>SUMIFS(СВЦЭМ!$H$34:$H$777,СВЦЭМ!$A$34:$A$777,$A282,СВЦЭМ!$B$34:$B$777,X$260)+'СЕТ СН'!$F$12-'СЕТ СН'!$F$23</f>
        <v>-124.48064371999999</v>
      </c>
      <c r="Y282" s="37">
        <f>SUMIFS(СВЦЭМ!$H$34:$H$777,СВЦЭМ!$A$34:$A$777,$A282,СВЦЭМ!$B$34:$B$777,Y$260)+'СЕТ СН'!$F$12-'СЕТ СН'!$F$23</f>
        <v>-80.114647170000012</v>
      </c>
    </row>
    <row r="283" spans="1:25" ht="15.75" x14ac:dyDescent="0.2">
      <c r="A283" s="36">
        <f t="shared" si="7"/>
        <v>43031</v>
      </c>
      <c r="B283" s="37">
        <f>SUMIFS(СВЦЭМ!$H$34:$H$777,СВЦЭМ!$A$34:$A$777,$A283,СВЦЭМ!$B$34:$B$777,B$260)+'СЕТ СН'!$F$12-'СЕТ СН'!$F$23</f>
        <v>-72.532973760000004</v>
      </c>
      <c r="C283" s="37">
        <f>SUMIFS(СВЦЭМ!$H$34:$H$777,СВЦЭМ!$A$34:$A$777,$A283,СВЦЭМ!$B$34:$B$777,C$260)+'СЕТ СН'!$F$12-'СЕТ СН'!$F$23</f>
        <v>-45.581847290000042</v>
      </c>
      <c r="D283" s="37">
        <f>SUMIFS(СВЦЭМ!$H$34:$H$777,СВЦЭМ!$A$34:$A$777,$A283,СВЦЭМ!$B$34:$B$777,D$260)+'СЕТ СН'!$F$12-'СЕТ СН'!$F$23</f>
        <v>-27.24382079999998</v>
      </c>
      <c r="E283" s="37">
        <f>SUMIFS(СВЦЭМ!$H$34:$H$777,СВЦЭМ!$A$34:$A$777,$A283,СВЦЭМ!$B$34:$B$777,E$260)+'СЕТ СН'!$F$12-'СЕТ СН'!$F$23</f>
        <v>-16.339782740000032</v>
      </c>
      <c r="F283" s="37">
        <f>SUMIFS(СВЦЭМ!$H$34:$H$777,СВЦЭМ!$A$34:$A$777,$A283,СВЦЭМ!$B$34:$B$777,F$260)+'СЕТ СН'!$F$12-'СЕТ СН'!$F$23</f>
        <v>-16.445335539999974</v>
      </c>
      <c r="G283" s="37">
        <f>SUMIFS(СВЦЭМ!$H$34:$H$777,СВЦЭМ!$A$34:$A$777,$A283,СВЦЭМ!$B$34:$B$777,G$260)+'СЕТ СН'!$F$12-'СЕТ СН'!$F$23</f>
        <v>-30.892294669999956</v>
      </c>
      <c r="H283" s="37">
        <f>SUMIFS(СВЦЭМ!$H$34:$H$777,СВЦЭМ!$A$34:$A$777,$A283,СВЦЭМ!$B$34:$B$777,H$260)+'СЕТ СН'!$F$12-'СЕТ СН'!$F$23</f>
        <v>-40.032103819999975</v>
      </c>
      <c r="I283" s="37">
        <f>SUMIFS(СВЦЭМ!$H$34:$H$777,СВЦЭМ!$A$34:$A$777,$A283,СВЦЭМ!$B$34:$B$777,I$260)+'СЕТ СН'!$F$12-'СЕТ СН'!$F$23</f>
        <v>-56.316471810000053</v>
      </c>
      <c r="J283" s="37">
        <f>SUMIFS(СВЦЭМ!$H$34:$H$777,СВЦЭМ!$A$34:$A$777,$A283,СВЦЭМ!$B$34:$B$777,J$260)+'СЕТ СН'!$F$12-'СЕТ СН'!$F$23</f>
        <v>-101.26086563000001</v>
      </c>
      <c r="K283" s="37">
        <f>SUMIFS(СВЦЭМ!$H$34:$H$777,СВЦЭМ!$A$34:$A$777,$A283,СВЦЭМ!$B$34:$B$777,K$260)+'СЕТ СН'!$F$12-'СЕТ СН'!$F$23</f>
        <v>-127.26967223999998</v>
      </c>
      <c r="L283" s="37">
        <f>SUMIFS(СВЦЭМ!$H$34:$H$777,СВЦЭМ!$A$34:$A$777,$A283,СВЦЭМ!$B$34:$B$777,L$260)+'СЕТ СН'!$F$12-'СЕТ СН'!$F$23</f>
        <v>-134.85579438000002</v>
      </c>
      <c r="M283" s="37">
        <f>SUMIFS(СВЦЭМ!$H$34:$H$777,СВЦЭМ!$A$34:$A$777,$A283,СВЦЭМ!$B$34:$B$777,M$260)+'СЕТ СН'!$F$12-'СЕТ СН'!$F$23</f>
        <v>-135.15779529999998</v>
      </c>
      <c r="N283" s="37">
        <f>SUMIFS(СВЦЭМ!$H$34:$H$777,СВЦЭМ!$A$34:$A$777,$A283,СВЦЭМ!$B$34:$B$777,N$260)+'СЕТ СН'!$F$12-'СЕТ СН'!$F$23</f>
        <v>-141.18104684000002</v>
      </c>
      <c r="O283" s="37">
        <f>SUMIFS(СВЦЭМ!$H$34:$H$777,СВЦЭМ!$A$34:$A$777,$A283,СВЦЭМ!$B$34:$B$777,O$260)+'СЕТ СН'!$F$12-'СЕТ СН'!$F$23</f>
        <v>-145.42367354999999</v>
      </c>
      <c r="P283" s="37">
        <f>SUMIFS(СВЦЭМ!$H$34:$H$777,СВЦЭМ!$A$34:$A$777,$A283,СВЦЭМ!$B$34:$B$777,P$260)+'СЕТ СН'!$F$12-'СЕТ СН'!$F$23</f>
        <v>-149.37492407000002</v>
      </c>
      <c r="Q283" s="37">
        <f>SUMIFS(СВЦЭМ!$H$34:$H$777,СВЦЭМ!$A$34:$A$777,$A283,СВЦЭМ!$B$34:$B$777,Q$260)+'СЕТ СН'!$F$12-'СЕТ СН'!$F$23</f>
        <v>-152.44167312000002</v>
      </c>
      <c r="R283" s="37">
        <f>SUMIFS(СВЦЭМ!$H$34:$H$777,СВЦЭМ!$A$34:$A$777,$A283,СВЦЭМ!$B$34:$B$777,R$260)+'СЕТ СН'!$F$12-'СЕТ СН'!$F$23</f>
        <v>-153.97057124000003</v>
      </c>
      <c r="S283" s="37">
        <f>SUMIFS(СВЦЭМ!$H$34:$H$777,СВЦЭМ!$A$34:$A$777,$A283,СВЦЭМ!$B$34:$B$777,S$260)+'СЕТ СН'!$F$12-'СЕТ СН'!$F$23</f>
        <v>-145.92231715000003</v>
      </c>
      <c r="T283" s="37">
        <f>SUMIFS(СВЦЭМ!$H$34:$H$777,СВЦЭМ!$A$34:$A$777,$A283,СВЦЭМ!$B$34:$B$777,T$260)+'СЕТ СН'!$F$12-'СЕТ СН'!$F$23</f>
        <v>-129.68362264000001</v>
      </c>
      <c r="U283" s="37">
        <f>SUMIFS(СВЦЭМ!$H$34:$H$777,СВЦЭМ!$A$34:$A$777,$A283,СВЦЭМ!$B$34:$B$777,U$260)+'СЕТ СН'!$F$12-'СЕТ СН'!$F$23</f>
        <v>-126.45565544999999</v>
      </c>
      <c r="V283" s="37">
        <f>SUMIFS(СВЦЭМ!$H$34:$H$777,СВЦЭМ!$A$34:$A$777,$A283,СВЦЭМ!$B$34:$B$777,V$260)+'СЕТ СН'!$F$12-'СЕТ СН'!$F$23</f>
        <v>-140.47206885999998</v>
      </c>
      <c r="W283" s="37">
        <f>SUMIFS(СВЦЭМ!$H$34:$H$777,СВЦЭМ!$A$34:$A$777,$A283,СВЦЭМ!$B$34:$B$777,W$260)+'СЕТ СН'!$F$12-'СЕТ СН'!$F$23</f>
        <v>-128.13941905000001</v>
      </c>
      <c r="X283" s="37">
        <f>SUMIFS(СВЦЭМ!$H$34:$H$777,СВЦЭМ!$A$34:$A$777,$A283,СВЦЭМ!$B$34:$B$777,X$260)+'СЕТ СН'!$F$12-'СЕТ СН'!$F$23</f>
        <v>-130.51474363</v>
      </c>
      <c r="Y283" s="37">
        <f>SUMIFS(СВЦЭМ!$H$34:$H$777,СВЦЭМ!$A$34:$A$777,$A283,СВЦЭМ!$B$34:$B$777,Y$260)+'СЕТ СН'!$F$12-'СЕТ СН'!$F$23</f>
        <v>-101.40639564000003</v>
      </c>
    </row>
    <row r="284" spans="1:25" ht="15.75" x14ac:dyDescent="0.2">
      <c r="A284" s="36">
        <f t="shared" si="7"/>
        <v>43032</v>
      </c>
      <c r="B284" s="37">
        <f>SUMIFS(СВЦЭМ!$H$34:$H$777,СВЦЭМ!$A$34:$A$777,$A284,СВЦЭМ!$B$34:$B$777,B$260)+'СЕТ СН'!$F$12-'СЕТ СН'!$F$23</f>
        <v>-52.854770039999948</v>
      </c>
      <c r="C284" s="37">
        <f>SUMIFS(СВЦЭМ!$H$34:$H$777,СВЦЭМ!$A$34:$A$777,$A284,СВЦЭМ!$B$34:$B$777,C$260)+'СЕТ СН'!$F$12-'СЕТ СН'!$F$23</f>
        <v>-52.432924680000042</v>
      </c>
      <c r="D284" s="37">
        <f>SUMIFS(СВЦЭМ!$H$34:$H$777,СВЦЭМ!$A$34:$A$777,$A284,СВЦЭМ!$B$34:$B$777,D$260)+'СЕТ СН'!$F$12-'СЕТ СН'!$F$23</f>
        <v>-27.701971650000019</v>
      </c>
      <c r="E284" s="37">
        <f>SUMIFS(СВЦЭМ!$H$34:$H$777,СВЦЭМ!$A$34:$A$777,$A284,СВЦЭМ!$B$34:$B$777,E$260)+'СЕТ СН'!$F$12-'СЕТ СН'!$F$23</f>
        <v>-3.1947580400000106</v>
      </c>
      <c r="F284" s="37">
        <f>SUMIFS(СВЦЭМ!$H$34:$H$777,СВЦЭМ!$A$34:$A$777,$A284,СВЦЭМ!$B$34:$B$777,F$260)+'СЕТ СН'!$F$12-'СЕТ СН'!$F$23</f>
        <v>-2.6157256300000427</v>
      </c>
      <c r="G284" s="37">
        <f>SUMIFS(СВЦЭМ!$H$34:$H$777,СВЦЭМ!$A$34:$A$777,$A284,СВЦЭМ!$B$34:$B$777,G$260)+'СЕТ СН'!$F$12-'СЕТ СН'!$F$23</f>
        <v>-17.815902319999964</v>
      </c>
      <c r="H284" s="37">
        <f>SUMIFS(СВЦЭМ!$H$34:$H$777,СВЦЭМ!$A$34:$A$777,$A284,СВЦЭМ!$B$34:$B$777,H$260)+'СЕТ СН'!$F$12-'СЕТ СН'!$F$23</f>
        <v>-64.860330490000024</v>
      </c>
      <c r="I284" s="37">
        <f>SUMIFS(СВЦЭМ!$H$34:$H$777,СВЦЭМ!$A$34:$A$777,$A284,СВЦЭМ!$B$34:$B$777,I$260)+'СЕТ СН'!$F$12-'СЕТ СН'!$F$23</f>
        <v>-97.914031509999973</v>
      </c>
      <c r="J284" s="37">
        <f>SUMIFS(СВЦЭМ!$H$34:$H$777,СВЦЭМ!$A$34:$A$777,$A284,СВЦЭМ!$B$34:$B$777,J$260)+'СЕТ СН'!$F$12-'СЕТ СН'!$F$23</f>
        <v>-123.83768808000002</v>
      </c>
      <c r="K284" s="37">
        <f>SUMIFS(СВЦЭМ!$H$34:$H$777,СВЦЭМ!$A$34:$A$777,$A284,СВЦЭМ!$B$34:$B$777,K$260)+'СЕТ СН'!$F$12-'СЕТ СН'!$F$23</f>
        <v>-154.39092619000002</v>
      </c>
      <c r="L284" s="37">
        <f>SUMIFS(СВЦЭМ!$H$34:$H$777,СВЦЭМ!$A$34:$A$777,$A284,СВЦЭМ!$B$34:$B$777,L$260)+'СЕТ СН'!$F$12-'СЕТ СН'!$F$23</f>
        <v>-192.12993569000002</v>
      </c>
      <c r="M284" s="37">
        <f>SUMIFS(СВЦЭМ!$H$34:$H$777,СВЦЭМ!$A$34:$A$777,$A284,СВЦЭМ!$B$34:$B$777,M$260)+'СЕТ СН'!$F$12-'СЕТ СН'!$F$23</f>
        <v>-200.84547004000001</v>
      </c>
      <c r="N284" s="37">
        <f>SUMIFS(СВЦЭМ!$H$34:$H$777,СВЦЭМ!$A$34:$A$777,$A284,СВЦЭМ!$B$34:$B$777,N$260)+'СЕТ СН'!$F$12-'СЕТ СН'!$F$23</f>
        <v>-206.85559494</v>
      </c>
      <c r="O284" s="37">
        <f>SUMIFS(СВЦЭМ!$H$34:$H$777,СВЦЭМ!$A$34:$A$777,$A284,СВЦЭМ!$B$34:$B$777,O$260)+'СЕТ СН'!$F$12-'СЕТ СН'!$F$23</f>
        <v>-211.82211697999998</v>
      </c>
      <c r="P284" s="37">
        <f>SUMIFS(СВЦЭМ!$H$34:$H$777,СВЦЭМ!$A$34:$A$777,$A284,СВЦЭМ!$B$34:$B$777,P$260)+'СЕТ СН'!$F$12-'СЕТ СН'!$F$23</f>
        <v>-214.42388003999997</v>
      </c>
      <c r="Q284" s="37">
        <f>SUMIFS(СВЦЭМ!$H$34:$H$777,СВЦЭМ!$A$34:$A$777,$A284,СВЦЭМ!$B$34:$B$777,Q$260)+'СЕТ СН'!$F$12-'СЕТ СН'!$F$23</f>
        <v>-212.27539810000002</v>
      </c>
      <c r="R284" s="37">
        <f>SUMIFS(СВЦЭМ!$H$34:$H$777,СВЦЭМ!$A$34:$A$777,$A284,СВЦЭМ!$B$34:$B$777,R$260)+'СЕТ СН'!$F$12-'СЕТ СН'!$F$23</f>
        <v>-216.55538378</v>
      </c>
      <c r="S284" s="37">
        <f>SUMIFS(СВЦЭМ!$H$34:$H$777,СВЦЭМ!$A$34:$A$777,$A284,СВЦЭМ!$B$34:$B$777,S$260)+'СЕТ СН'!$F$12-'СЕТ СН'!$F$23</f>
        <v>-211.98832558999999</v>
      </c>
      <c r="T284" s="37">
        <f>SUMIFS(СВЦЭМ!$H$34:$H$777,СВЦЭМ!$A$34:$A$777,$A284,СВЦЭМ!$B$34:$B$777,T$260)+'СЕТ СН'!$F$12-'СЕТ СН'!$F$23</f>
        <v>-201.44199687999998</v>
      </c>
      <c r="U284" s="37">
        <f>SUMIFS(СВЦЭМ!$H$34:$H$777,СВЦЭМ!$A$34:$A$777,$A284,СВЦЭМ!$B$34:$B$777,U$260)+'СЕТ СН'!$F$12-'СЕТ СН'!$F$23</f>
        <v>-189.63995914999998</v>
      </c>
      <c r="V284" s="37">
        <f>SUMIFS(СВЦЭМ!$H$34:$H$777,СВЦЭМ!$A$34:$A$777,$A284,СВЦЭМ!$B$34:$B$777,V$260)+'СЕТ СН'!$F$12-'СЕТ СН'!$F$23</f>
        <v>-189.16605278999998</v>
      </c>
      <c r="W284" s="37">
        <f>SUMIFS(СВЦЭМ!$H$34:$H$777,СВЦЭМ!$A$34:$A$777,$A284,СВЦЭМ!$B$34:$B$777,W$260)+'СЕТ СН'!$F$12-'СЕТ СН'!$F$23</f>
        <v>-164.07665650000001</v>
      </c>
      <c r="X284" s="37">
        <f>SUMIFS(СВЦЭМ!$H$34:$H$777,СВЦЭМ!$A$34:$A$777,$A284,СВЦЭМ!$B$34:$B$777,X$260)+'СЕТ СН'!$F$12-'СЕТ СН'!$F$23</f>
        <v>-133.67052187000002</v>
      </c>
      <c r="Y284" s="37">
        <f>SUMIFS(СВЦЭМ!$H$34:$H$777,СВЦЭМ!$A$34:$A$777,$A284,СВЦЭМ!$B$34:$B$777,Y$260)+'СЕТ СН'!$F$12-'СЕТ СН'!$F$23</f>
        <v>-92.936256510000021</v>
      </c>
    </row>
    <row r="285" spans="1:25" ht="15.75" x14ac:dyDescent="0.2">
      <c r="A285" s="36">
        <f t="shared" si="7"/>
        <v>43033</v>
      </c>
      <c r="B285" s="37">
        <f>SUMIFS(СВЦЭМ!$H$34:$H$777,СВЦЭМ!$A$34:$A$777,$A285,СВЦЭМ!$B$34:$B$777,B$260)+'СЕТ СН'!$F$12-'СЕТ СН'!$F$23</f>
        <v>-72.740658989999986</v>
      </c>
      <c r="C285" s="37">
        <f>SUMIFS(СВЦЭМ!$H$34:$H$777,СВЦЭМ!$A$34:$A$777,$A285,СВЦЭМ!$B$34:$B$777,C$260)+'СЕТ СН'!$F$12-'СЕТ СН'!$F$23</f>
        <v>-49.022443329999987</v>
      </c>
      <c r="D285" s="37">
        <f>SUMIFS(СВЦЭМ!$H$34:$H$777,СВЦЭМ!$A$34:$A$777,$A285,СВЦЭМ!$B$34:$B$777,D$260)+'СЕТ СН'!$F$12-'СЕТ СН'!$F$23</f>
        <v>-34.627625839999951</v>
      </c>
      <c r="E285" s="37">
        <f>SUMIFS(СВЦЭМ!$H$34:$H$777,СВЦЭМ!$A$34:$A$777,$A285,СВЦЭМ!$B$34:$B$777,E$260)+'СЕТ СН'!$F$12-'СЕТ СН'!$F$23</f>
        <v>-34.038905880000016</v>
      </c>
      <c r="F285" s="37">
        <f>SUMIFS(СВЦЭМ!$H$34:$H$777,СВЦЭМ!$A$34:$A$777,$A285,СВЦЭМ!$B$34:$B$777,F$260)+'СЕТ СН'!$F$12-'СЕТ СН'!$F$23</f>
        <v>-33.873076279999964</v>
      </c>
      <c r="G285" s="37">
        <f>SUMIFS(СВЦЭМ!$H$34:$H$777,СВЦЭМ!$A$34:$A$777,$A285,СВЦЭМ!$B$34:$B$777,G$260)+'СЕТ СН'!$F$12-'СЕТ СН'!$F$23</f>
        <v>-48.598889669999949</v>
      </c>
      <c r="H285" s="37">
        <f>SUMIFS(СВЦЭМ!$H$34:$H$777,СВЦЭМ!$A$34:$A$777,$A285,СВЦЭМ!$B$34:$B$777,H$260)+'СЕТ СН'!$F$12-'СЕТ СН'!$F$23</f>
        <v>-38.529591839999966</v>
      </c>
      <c r="I285" s="37">
        <f>SUMIFS(СВЦЭМ!$H$34:$H$777,СВЦЭМ!$A$34:$A$777,$A285,СВЦЭМ!$B$34:$B$777,I$260)+'СЕТ СН'!$F$12-'СЕТ СН'!$F$23</f>
        <v>-52.697205199999985</v>
      </c>
      <c r="J285" s="37">
        <f>SUMIFS(СВЦЭМ!$H$34:$H$777,СВЦЭМ!$A$34:$A$777,$A285,СВЦЭМ!$B$34:$B$777,J$260)+'СЕТ СН'!$F$12-'СЕТ СН'!$F$23</f>
        <v>-89.122029489999989</v>
      </c>
      <c r="K285" s="37">
        <f>SUMIFS(СВЦЭМ!$H$34:$H$777,СВЦЭМ!$A$34:$A$777,$A285,СВЦЭМ!$B$34:$B$777,K$260)+'СЕТ СН'!$F$12-'СЕТ СН'!$F$23</f>
        <v>-127.28457220000001</v>
      </c>
      <c r="L285" s="37">
        <f>SUMIFS(СВЦЭМ!$H$34:$H$777,СВЦЭМ!$A$34:$A$777,$A285,СВЦЭМ!$B$34:$B$777,L$260)+'СЕТ СН'!$F$12-'СЕТ СН'!$F$23</f>
        <v>-164.67458951999998</v>
      </c>
      <c r="M285" s="37">
        <f>SUMIFS(СВЦЭМ!$H$34:$H$777,СВЦЭМ!$A$34:$A$777,$A285,СВЦЭМ!$B$34:$B$777,M$260)+'СЕТ СН'!$F$12-'СЕТ СН'!$F$23</f>
        <v>-176.46825711999998</v>
      </c>
      <c r="N285" s="37">
        <f>SUMIFS(СВЦЭМ!$H$34:$H$777,СВЦЭМ!$A$34:$A$777,$A285,СВЦЭМ!$B$34:$B$777,N$260)+'СЕТ СН'!$F$12-'СЕТ СН'!$F$23</f>
        <v>-180.83094206999999</v>
      </c>
      <c r="O285" s="37">
        <f>SUMIFS(СВЦЭМ!$H$34:$H$777,СВЦЭМ!$A$34:$A$777,$A285,СВЦЭМ!$B$34:$B$777,O$260)+'СЕТ СН'!$F$12-'СЕТ СН'!$F$23</f>
        <v>-178.90207767999999</v>
      </c>
      <c r="P285" s="37">
        <f>SUMIFS(СВЦЭМ!$H$34:$H$777,СВЦЭМ!$A$34:$A$777,$A285,СВЦЭМ!$B$34:$B$777,P$260)+'СЕТ СН'!$F$12-'СЕТ СН'!$F$23</f>
        <v>-180.95932857999998</v>
      </c>
      <c r="Q285" s="37">
        <f>SUMIFS(СВЦЭМ!$H$34:$H$777,СВЦЭМ!$A$34:$A$777,$A285,СВЦЭМ!$B$34:$B$777,Q$260)+'СЕТ СН'!$F$12-'СЕТ СН'!$F$23</f>
        <v>-185.23912596000002</v>
      </c>
      <c r="R285" s="37">
        <f>SUMIFS(СВЦЭМ!$H$34:$H$777,СВЦЭМ!$A$34:$A$777,$A285,СВЦЭМ!$B$34:$B$777,R$260)+'СЕТ СН'!$F$12-'СЕТ СН'!$F$23</f>
        <v>-187.06920946000002</v>
      </c>
      <c r="S285" s="37">
        <f>SUMIFS(СВЦЭМ!$H$34:$H$777,СВЦЭМ!$A$34:$A$777,$A285,СВЦЭМ!$B$34:$B$777,S$260)+'СЕТ СН'!$F$12-'СЕТ СН'!$F$23</f>
        <v>-181.30708100999999</v>
      </c>
      <c r="T285" s="37">
        <f>SUMIFS(СВЦЭМ!$H$34:$H$777,СВЦЭМ!$A$34:$A$777,$A285,СВЦЭМ!$B$34:$B$777,T$260)+'СЕТ СН'!$F$12-'СЕТ СН'!$F$23</f>
        <v>-162.33750461</v>
      </c>
      <c r="U285" s="37">
        <f>SUMIFS(СВЦЭМ!$H$34:$H$777,СВЦЭМ!$A$34:$A$777,$A285,СВЦЭМ!$B$34:$B$777,U$260)+'СЕТ СН'!$F$12-'СЕТ СН'!$F$23</f>
        <v>-151.37133182000002</v>
      </c>
      <c r="V285" s="37">
        <f>SUMIFS(СВЦЭМ!$H$34:$H$777,СВЦЭМ!$A$34:$A$777,$A285,СВЦЭМ!$B$34:$B$777,V$260)+'СЕТ СН'!$F$12-'СЕТ СН'!$F$23</f>
        <v>-160.28947369999997</v>
      </c>
      <c r="W285" s="37">
        <f>SUMIFS(СВЦЭМ!$H$34:$H$777,СВЦЭМ!$A$34:$A$777,$A285,СВЦЭМ!$B$34:$B$777,W$260)+'СЕТ СН'!$F$12-'СЕТ СН'!$F$23</f>
        <v>-135.90023136999997</v>
      </c>
      <c r="X285" s="37">
        <f>SUMIFS(СВЦЭМ!$H$34:$H$777,СВЦЭМ!$A$34:$A$777,$A285,СВЦЭМ!$B$34:$B$777,X$260)+'СЕТ СН'!$F$12-'СЕТ СН'!$F$23</f>
        <v>-137.36141608000003</v>
      </c>
      <c r="Y285" s="37">
        <f>SUMIFS(СВЦЭМ!$H$34:$H$777,СВЦЭМ!$A$34:$A$777,$A285,СВЦЭМ!$B$34:$B$777,Y$260)+'СЕТ СН'!$F$12-'СЕТ СН'!$F$23</f>
        <v>-109.88452173000002</v>
      </c>
    </row>
    <row r="286" spans="1:25" ht="15.75" x14ac:dyDescent="0.2">
      <c r="A286" s="36">
        <f t="shared" si="7"/>
        <v>43034</v>
      </c>
      <c r="B286" s="37">
        <f>SUMIFS(СВЦЭМ!$H$34:$H$777,СВЦЭМ!$A$34:$A$777,$A286,СВЦЭМ!$B$34:$B$777,B$260)+'СЕТ СН'!$F$12-'СЕТ СН'!$F$23</f>
        <v>-75.580334330000028</v>
      </c>
      <c r="C286" s="37">
        <f>SUMIFS(СВЦЭМ!$H$34:$H$777,СВЦЭМ!$A$34:$A$777,$A286,СВЦЭМ!$B$34:$B$777,C$260)+'СЕТ СН'!$F$12-'СЕТ СН'!$F$23</f>
        <v>-39.474676810000005</v>
      </c>
      <c r="D286" s="37">
        <f>SUMIFS(СВЦЭМ!$H$34:$H$777,СВЦЭМ!$A$34:$A$777,$A286,СВЦЭМ!$B$34:$B$777,D$260)+'СЕТ СН'!$F$12-'СЕТ СН'!$F$23</f>
        <v>-31.03453004000005</v>
      </c>
      <c r="E286" s="37">
        <f>SUMIFS(СВЦЭМ!$H$34:$H$777,СВЦЭМ!$A$34:$A$777,$A286,СВЦЭМ!$B$34:$B$777,E$260)+'СЕТ СН'!$F$12-'СЕТ СН'!$F$23</f>
        <v>-26.383377630000041</v>
      </c>
      <c r="F286" s="37">
        <f>SUMIFS(СВЦЭМ!$H$34:$H$777,СВЦЭМ!$A$34:$A$777,$A286,СВЦЭМ!$B$34:$B$777,F$260)+'СЕТ СН'!$F$12-'СЕТ СН'!$F$23</f>
        <v>-29.767951290000042</v>
      </c>
      <c r="G286" s="37">
        <f>SUMIFS(СВЦЭМ!$H$34:$H$777,СВЦЭМ!$A$34:$A$777,$A286,СВЦЭМ!$B$34:$B$777,G$260)+'СЕТ СН'!$F$12-'СЕТ СН'!$F$23</f>
        <v>-36.81051451999997</v>
      </c>
      <c r="H286" s="37">
        <f>SUMIFS(СВЦЭМ!$H$34:$H$777,СВЦЭМ!$A$34:$A$777,$A286,СВЦЭМ!$B$34:$B$777,H$260)+'СЕТ СН'!$F$12-'СЕТ СН'!$F$23</f>
        <v>-82.808348179999996</v>
      </c>
      <c r="I286" s="37">
        <f>SUMIFS(СВЦЭМ!$H$34:$H$777,СВЦЭМ!$A$34:$A$777,$A286,СВЦЭМ!$B$34:$B$777,I$260)+'СЕТ СН'!$F$12-'СЕТ СН'!$F$23</f>
        <v>-103.05089150999999</v>
      </c>
      <c r="J286" s="37">
        <f>SUMIFS(СВЦЭМ!$H$34:$H$777,СВЦЭМ!$A$34:$A$777,$A286,СВЦЭМ!$B$34:$B$777,J$260)+'СЕТ СН'!$F$12-'СЕТ СН'!$F$23</f>
        <v>-123.04535916999998</v>
      </c>
      <c r="K286" s="37">
        <f>SUMIFS(СВЦЭМ!$H$34:$H$777,СВЦЭМ!$A$34:$A$777,$A286,СВЦЭМ!$B$34:$B$777,K$260)+'СЕТ СН'!$F$12-'СЕТ СН'!$F$23</f>
        <v>-143.90273044000003</v>
      </c>
      <c r="L286" s="37">
        <f>SUMIFS(СВЦЭМ!$H$34:$H$777,СВЦЭМ!$A$34:$A$777,$A286,СВЦЭМ!$B$34:$B$777,L$260)+'СЕТ СН'!$F$12-'СЕТ СН'!$F$23</f>
        <v>-148.51534812</v>
      </c>
      <c r="M286" s="37">
        <f>SUMIFS(СВЦЭМ!$H$34:$H$777,СВЦЭМ!$A$34:$A$777,$A286,СВЦЭМ!$B$34:$B$777,M$260)+'СЕТ СН'!$F$12-'СЕТ СН'!$F$23</f>
        <v>-147.05288034</v>
      </c>
      <c r="N286" s="37">
        <f>SUMIFS(СВЦЭМ!$H$34:$H$777,СВЦЭМ!$A$34:$A$777,$A286,СВЦЭМ!$B$34:$B$777,N$260)+'СЕТ СН'!$F$12-'СЕТ СН'!$F$23</f>
        <v>-154.21197267000002</v>
      </c>
      <c r="O286" s="37">
        <f>SUMIFS(СВЦЭМ!$H$34:$H$777,СВЦЭМ!$A$34:$A$777,$A286,СВЦЭМ!$B$34:$B$777,O$260)+'СЕТ СН'!$F$12-'СЕТ СН'!$F$23</f>
        <v>-152.26531835999998</v>
      </c>
      <c r="P286" s="37">
        <f>SUMIFS(СВЦЭМ!$H$34:$H$777,СВЦЭМ!$A$34:$A$777,$A286,СВЦЭМ!$B$34:$B$777,P$260)+'СЕТ СН'!$F$12-'СЕТ СН'!$F$23</f>
        <v>-156.43525497000002</v>
      </c>
      <c r="Q286" s="37">
        <f>SUMIFS(СВЦЭМ!$H$34:$H$777,СВЦЭМ!$A$34:$A$777,$A286,СВЦЭМ!$B$34:$B$777,Q$260)+'СЕТ СН'!$F$12-'СЕТ СН'!$F$23</f>
        <v>-160.1948132</v>
      </c>
      <c r="R286" s="37">
        <f>SUMIFS(СВЦЭМ!$H$34:$H$777,СВЦЭМ!$A$34:$A$777,$A286,СВЦЭМ!$B$34:$B$777,R$260)+'СЕТ СН'!$F$12-'СЕТ СН'!$F$23</f>
        <v>-162.79282524000001</v>
      </c>
      <c r="S286" s="37">
        <f>SUMIFS(СВЦЭМ!$H$34:$H$777,СВЦЭМ!$A$34:$A$777,$A286,СВЦЭМ!$B$34:$B$777,S$260)+'СЕТ СН'!$F$12-'СЕТ СН'!$F$23</f>
        <v>-154.69800607000002</v>
      </c>
      <c r="T286" s="37">
        <f>SUMIFS(СВЦЭМ!$H$34:$H$777,СВЦЭМ!$A$34:$A$777,$A286,СВЦЭМ!$B$34:$B$777,T$260)+'СЕТ СН'!$F$12-'СЕТ СН'!$F$23</f>
        <v>-136.37154156999998</v>
      </c>
      <c r="U286" s="37">
        <f>SUMIFS(СВЦЭМ!$H$34:$H$777,СВЦЭМ!$A$34:$A$777,$A286,СВЦЭМ!$B$34:$B$777,U$260)+'СЕТ СН'!$F$12-'СЕТ СН'!$F$23</f>
        <v>-127.48311747000002</v>
      </c>
      <c r="V286" s="37">
        <f>SUMIFS(СВЦЭМ!$H$34:$H$777,СВЦЭМ!$A$34:$A$777,$A286,СВЦЭМ!$B$34:$B$777,V$260)+'СЕТ СН'!$F$12-'СЕТ СН'!$F$23</f>
        <v>-138.62915256999997</v>
      </c>
      <c r="W286" s="37">
        <f>SUMIFS(СВЦЭМ!$H$34:$H$777,СВЦЭМ!$A$34:$A$777,$A286,СВЦЭМ!$B$34:$B$777,W$260)+'СЕТ СН'!$F$12-'СЕТ СН'!$F$23</f>
        <v>-149.72927038</v>
      </c>
      <c r="X286" s="37">
        <f>SUMIFS(СВЦЭМ!$H$34:$H$777,СВЦЭМ!$A$34:$A$777,$A286,СВЦЭМ!$B$34:$B$777,X$260)+'СЕТ СН'!$F$12-'СЕТ СН'!$F$23</f>
        <v>-129.46895554000002</v>
      </c>
      <c r="Y286" s="37">
        <f>SUMIFS(СВЦЭМ!$H$34:$H$777,СВЦЭМ!$A$34:$A$777,$A286,СВЦЭМ!$B$34:$B$777,Y$260)+'СЕТ СН'!$F$12-'СЕТ СН'!$F$23</f>
        <v>-115.21789494000001</v>
      </c>
    </row>
    <row r="287" spans="1:25" ht="15.75" x14ac:dyDescent="0.2">
      <c r="A287" s="36">
        <f t="shared" si="7"/>
        <v>43035</v>
      </c>
      <c r="B287" s="37">
        <f>SUMIFS(СВЦЭМ!$H$34:$H$777,СВЦЭМ!$A$34:$A$777,$A287,СВЦЭМ!$B$34:$B$777,B$260)+'СЕТ СН'!$F$12-'СЕТ СН'!$F$23</f>
        <v>-49.389955389999955</v>
      </c>
      <c r="C287" s="37">
        <f>SUMIFS(СВЦЭМ!$H$34:$H$777,СВЦЭМ!$A$34:$A$777,$A287,СВЦЭМ!$B$34:$B$777,C$260)+'СЕТ СН'!$F$12-'СЕТ СН'!$F$23</f>
        <v>-29.874200579999979</v>
      </c>
      <c r="D287" s="37">
        <f>SUMIFS(СВЦЭМ!$H$34:$H$777,СВЦЭМ!$A$34:$A$777,$A287,СВЦЭМ!$B$34:$B$777,D$260)+'СЕТ СН'!$F$12-'СЕТ СН'!$F$23</f>
        <v>-8.3714877300000126</v>
      </c>
      <c r="E287" s="37">
        <f>SUMIFS(СВЦЭМ!$H$34:$H$777,СВЦЭМ!$A$34:$A$777,$A287,СВЦЭМ!$B$34:$B$777,E$260)+'СЕТ СН'!$F$12-'СЕТ СН'!$F$23</f>
        <v>-8.1156819699999687</v>
      </c>
      <c r="F287" s="37">
        <f>SUMIFS(СВЦЭМ!$H$34:$H$777,СВЦЭМ!$A$34:$A$777,$A287,СВЦЭМ!$B$34:$B$777,F$260)+'СЕТ СН'!$F$12-'СЕТ СН'!$F$23</f>
        <v>-12.93076708000001</v>
      </c>
      <c r="G287" s="37">
        <f>SUMIFS(СВЦЭМ!$H$34:$H$777,СВЦЭМ!$A$34:$A$777,$A287,СВЦЭМ!$B$34:$B$777,G$260)+'СЕТ СН'!$F$12-'СЕТ СН'!$F$23</f>
        <v>-18.142086749999976</v>
      </c>
      <c r="H287" s="37">
        <f>SUMIFS(СВЦЭМ!$H$34:$H$777,СВЦЭМ!$A$34:$A$777,$A287,СВЦЭМ!$B$34:$B$777,H$260)+'СЕТ СН'!$F$12-'СЕТ СН'!$F$23</f>
        <v>-36.267153590000021</v>
      </c>
      <c r="I287" s="37">
        <f>SUMIFS(СВЦЭМ!$H$34:$H$777,СВЦЭМ!$A$34:$A$777,$A287,СВЦЭМ!$B$34:$B$777,I$260)+'СЕТ СН'!$F$12-'СЕТ СН'!$F$23</f>
        <v>-70.461350219999986</v>
      </c>
      <c r="J287" s="37">
        <f>SUMIFS(СВЦЭМ!$H$34:$H$777,СВЦЭМ!$A$34:$A$777,$A287,СВЦЭМ!$B$34:$B$777,J$260)+'СЕТ СН'!$F$12-'СЕТ СН'!$F$23</f>
        <v>-98.875256079999986</v>
      </c>
      <c r="K287" s="37">
        <f>SUMIFS(СВЦЭМ!$H$34:$H$777,СВЦЭМ!$A$34:$A$777,$A287,СВЦЭМ!$B$34:$B$777,K$260)+'СЕТ СН'!$F$12-'СЕТ СН'!$F$23</f>
        <v>-141.88958217999999</v>
      </c>
      <c r="L287" s="37">
        <f>SUMIFS(СВЦЭМ!$H$34:$H$777,СВЦЭМ!$A$34:$A$777,$A287,СВЦЭМ!$B$34:$B$777,L$260)+'СЕТ СН'!$F$12-'СЕТ СН'!$F$23</f>
        <v>-173.84340737000002</v>
      </c>
      <c r="M287" s="37">
        <f>SUMIFS(СВЦЭМ!$H$34:$H$777,СВЦЭМ!$A$34:$A$777,$A287,СВЦЭМ!$B$34:$B$777,M$260)+'СЕТ СН'!$F$12-'СЕТ СН'!$F$23</f>
        <v>-181.98677242000002</v>
      </c>
      <c r="N287" s="37">
        <f>SUMIFS(СВЦЭМ!$H$34:$H$777,СВЦЭМ!$A$34:$A$777,$A287,СВЦЭМ!$B$34:$B$777,N$260)+'СЕТ СН'!$F$12-'СЕТ СН'!$F$23</f>
        <v>-183.68903700999999</v>
      </c>
      <c r="O287" s="37">
        <f>SUMIFS(СВЦЭМ!$H$34:$H$777,СВЦЭМ!$A$34:$A$777,$A287,СВЦЭМ!$B$34:$B$777,O$260)+'СЕТ СН'!$F$12-'СЕТ СН'!$F$23</f>
        <v>-187.22163976000002</v>
      </c>
      <c r="P287" s="37">
        <f>SUMIFS(СВЦЭМ!$H$34:$H$777,СВЦЭМ!$A$34:$A$777,$A287,СВЦЭМ!$B$34:$B$777,P$260)+'СЕТ СН'!$F$12-'СЕТ СН'!$F$23</f>
        <v>-186.55454637000003</v>
      </c>
      <c r="Q287" s="37">
        <f>SUMIFS(СВЦЭМ!$H$34:$H$777,СВЦЭМ!$A$34:$A$777,$A287,СВЦЭМ!$B$34:$B$777,Q$260)+'СЕТ СН'!$F$12-'СЕТ СН'!$F$23</f>
        <v>-185.84250107000003</v>
      </c>
      <c r="R287" s="37">
        <f>SUMIFS(СВЦЭМ!$H$34:$H$777,СВЦЭМ!$A$34:$A$777,$A287,СВЦЭМ!$B$34:$B$777,R$260)+'СЕТ СН'!$F$12-'СЕТ СН'!$F$23</f>
        <v>-188.77802093000003</v>
      </c>
      <c r="S287" s="37">
        <f>SUMIFS(СВЦЭМ!$H$34:$H$777,СВЦЭМ!$A$34:$A$777,$A287,СВЦЭМ!$B$34:$B$777,S$260)+'СЕТ СН'!$F$12-'СЕТ СН'!$F$23</f>
        <v>-185.52624219</v>
      </c>
      <c r="T287" s="37">
        <f>SUMIFS(СВЦЭМ!$H$34:$H$777,СВЦЭМ!$A$34:$A$777,$A287,СВЦЭМ!$B$34:$B$777,T$260)+'СЕТ СН'!$F$12-'СЕТ СН'!$F$23</f>
        <v>-169.04678971999999</v>
      </c>
      <c r="U287" s="37">
        <f>SUMIFS(СВЦЭМ!$H$34:$H$777,СВЦЭМ!$A$34:$A$777,$A287,СВЦЭМ!$B$34:$B$777,U$260)+'СЕТ СН'!$F$12-'СЕТ СН'!$F$23</f>
        <v>-161.80436008999999</v>
      </c>
      <c r="V287" s="37">
        <f>SUMIFS(СВЦЭМ!$H$34:$H$777,СВЦЭМ!$A$34:$A$777,$A287,СВЦЭМ!$B$34:$B$777,V$260)+'СЕТ СН'!$F$12-'СЕТ СН'!$F$23</f>
        <v>-166.75416811999997</v>
      </c>
      <c r="W287" s="37">
        <f>SUMIFS(СВЦЭМ!$H$34:$H$777,СВЦЭМ!$A$34:$A$777,$A287,СВЦЭМ!$B$34:$B$777,W$260)+'СЕТ СН'!$F$12-'СЕТ СН'!$F$23</f>
        <v>-151.36689895000001</v>
      </c>
      <c r="X287" s="37">
        <f>SUMIFS(СВЦЭМ!$H$34:$H$777,СВЦЭМ!$A$34:$A$777,$A287,СВЦЭМ!$B$34:$B$777,X$260)+'СЕТ СН'!$F$12-'СЕТ СН'!$F$23</f>
        <v>-124.22570284</v>
      </c>
      <c r="Y287" s="37">
        <f>SUMIFS(СВЦЭМ!$H$34:$H$777,СВЦЭМ!$A$34:$A$777,$A287,СВЦЭМ!$B$34:$B$777,Y$260)+'СЕТ СН'!$F$12-'СЕТ СН'!$F$23</f>
        <v>-88.058279860000027</v>
      </c>
    </row>
    <row r="288" spans="1:25" ht="15.75" x14ac:dyDescent="0.2">
      <c r="A288" s="36">
        <f t="shared" si="7"/>
        <v>43036</v>
      </c>
      <c r="B288" s="37">
        <f>SUMIFS(СВЦЭМ!$H$34:$H$777,СВЦЭМ!$A$34:$A$777,$A288,СВЦЭМ!$B$34:$B$777,B$260)+'СЕТ СН'!$F$12-'СЕТ СН'!$F$23</f>
        <v>-43.447879230000012</v>
      </c>
      <c r="C288" s="37">
        <f>SUMIFS(СВЦЭМ!$H$34:$H$777,СВЦЭМ!$A$34:$A$777,$A288,СВЦЭМ!$B$34:$B$777,C$260)+'СЕТ СН'!$F$12-'СЕТ СН'!$F$23</f>
        <v>-42.344398559999945</v>
      </c>
      <c r="D288" s="37">
        <f>SUMIFS(СВЦЭМ!$H$34:$H$777,СВЦЭМ!$A$34:$A$777,$A288,СВЦЭМ!$B$34:$B$777,D$260)+'СЕТ СН'!$F$12-'СЕТ СН'!$F$23</f>
        <v>-27.545597530000009</v>
      </c>
      <c r="E288" s="37">
        <f>SUMIFS(СВЦЭМ!$H$34:$H$777,СВЦЭМ!$A$34:$A$777,$A288,СВЦЭМ!$B$34:$B$777,E$260)+'СЕТ СН'!$F$12-'СЕТ СН'!$F$23</f>
        <v>-30.018316980000009</v>
      </c>
      <c r="F288" s="37">
        <f>SUMIFS(СВЦЭМ!$H$34:$H$777,СВЦЭМ!$A$34:$A$777,$A288,СВЦЭМ!$B$34:$B$777,F$260)+'СЕТ СН'!$F$12-'СЕТ СН'!$F$23</f>
        <v>-29.383833399999958</v>
      </c>
      <c r="G288" s="37">
        <f>SUMIFS(СВЦЭМ!$H$34:$H$777,СВЦЭМ!$A$34:$A$777,$A288,СВЦЭМ!$B$34:$B$777,G$260)+'СЕТ СН'!$F$12-'СЕТ СН'!$F$23</f>
        <v>-31.489719909999963</v>
      </c>
      <c r="H288" s="37">
        <f>SUMIFS(СВЦЭМ!$H$34:$H$777,СВЦЭМ!$A$34:$A$777,$A288,СВЦЭМ!$B$34:$B$777,H$260)+'СЕТ СН'!$F$12-'СЕТ СН'!$F$23</f>
        <v>-39.717692530000022</v>
      </c>
      <c r="I288" s="37">
        <f>SUMIFS(СВЦЭМ!$H$34:$H$777,СВЦЭМ!$A$34:$A$777,$A288,СВЦЭМ!$B$34:$B$777,I$260)+'СЕТ СН'!$F$12-'СЕТ СН'!$F$23</f>
        <v>-70.649374809999983</v>
      </c>
      <c r="J288" s="37">
        <f>SUMIFS(СВЦЭМ!$H$34:$H$777,СВЦЭМ!$A$34:$A$777,$A288,СВЦЭМ!$B$34:$B$777,J$260)+'СЕТ СН'!$F$12-'СЕТ СН'!$F$23</f>
        <v>-113.70159835999999</v>
      </c>
      <c r="K288" s="37">
        <f>SUMIFS(СВЦЭМ!$H$34:$H$777,СВЦЭМ!$A$34:$A$777,$A288,СВЦЭМ!$B$34:$B$777,K$260)+'СЕТ СН'!$F$12-'СЕТ СН'!$F$23</f>
        <v>-140.44740373000002</v>
      </c>
      <c r="L288" s="37">
        <f>SUMIFS(СВЦЭМ!$H$34:$H$777,СВЦЭМ!$A$34:$A$777,$A288,СВЦЭМ!$B$34:$B$777,L$260)+'СЕТ СН'!$F$12-'СЕТ СН'!$F$23</f>
        <v>-166.41490103000001</v>
      </c>
      <c r="M288" s="37">
        <f>SUMIFS(СВЦЭМ!$H$34:$H$777,СВЦЭМ!$A$34:$A$777,$A288,СВЦЭМ!$B$34:$B$777,M$260)+'СЕТ СН'!$F$12-'СЕТ СН'!$F$23</f>
        <v>-170.65285361999997</v>
      </c>
      <c r="N288" s="37">
        <f>SUMIFS(СВЦЭМ!$H$34:$H$777,СВЦЭМ!$A$34:$A$777,$A288,СВЦЭМ!$B$34:$B$777,N$260)+'СЕТ СН'!$F$12-'СЕТ СН'!$F$23</f>
        <v>-175.61295919999998</v>
      </c>
      <c r="O288" s="37">
        <f>SUMIFS(СВЦЭМ!$H$34:$H$777,СВЦЭМ!$A$34:$A$777,$A288,СВЦЭМ!$B$34:$B$777,O$260)+'СЕТ СН'!$F$12-'СЕТ СН'!$F$23</f>
        <v>-180.10898555</v>
      </c>
      <c r="P288" s="37">
        <f>SUMIFS(СВЦЭМ!$H$34:$H$777,СВЦЭМ!$A$34:$A$777,$A288,СВЦЭМ!$B$34:$B$777,P$260)+'СЕТ СН'!$F$12-'СЕТ СН'!$F$23</f>
        <v>-172.60394952000001</v>
      </c>
      <c r="Q288" s="37">
        <f>SUMIFS(СВЦЭМ!$H$34:$H$777,СВЦЭМ!$A$34:$A$777,$A288,СВЦЭМ!$B$34:$B$777,Q$260)+'СЕТ СН'!$F$12-'СЕТ СН'!$F$23</f>
        <v>-169.45316639999999</v>
      </c>
      <c r="R288" s="37">
        <f>SUMIFS(СВЦЭМ!$H$34:$H$777,СВЦЭМ!$A$34:$A$777,$A288,СВЦЭМ!$B$34:$B$777,R$260)+'СЕТ СН'!$F$12-'СЕТ СН'!$F$23</f>
        <v>-173.37096853999998</v>
      </c>
      <c r="S288" s="37">
        <f>SUMIFS(СВЦЭМ!$H$34:$H$777,СВЦЭМ!$A$34:$A$777,$A288,СВЦЭМ!$B$34:$B$777,S$260)+'СЕТ СН'!$F$12-'СЕТ СН'!$F$23</f>
        <v>-166.04611635999998</v>
      </c>
      <c r="T288" s="37">
        <f>SUMIFS(СВЦЭМ!$H$34:$H$777,СВЦЭМ!$A$34:$A$777,$A288,СВЦЭМ!$B$34:$B$777,T$260)+'СЕТ СН'!$F$12-'СЕТ СН'!$F$23</f>
        <v>-153.77035483999998</v>
      </c>
      <c r="U288" s="37">
        <f>SUMIFS(СВЦЭМ!$H$34:$H$777,СВЦЭМ!$A$34:$A$777,$A288,СВЦЭМ!$B$34:$B$777,U$260)+'СЕТ СН'!$F$12-'СЕТ СН'!$F$23</f>
        <v>-156.44123635</v>
      </c>
      <c r="V288" s="37">
        <f>SUMIFS(СВЦЭМ!$H$34:$H$777,СВЦЭМ!$A$34:$A$777,$A288,СВЦЭМ!$B$34:$B$777,V$260)+'СЕТ СН'!$F$12-'СЕТ СН'!$F$23</f>
        <v>-169.82928636000003</v>
      </c>
      <c r="W288" s="37">
        <f>SUMIFS(СВЦЭМ!$H$34:$H$777,СВЦЭМ!$A$34:$A$777,$A288,СВЦЭМ!$B$34:$B$777,W$260)+'СЕТ СН'!$F$12-'СЕТ СН'!$F$23</f>
        <v>-142.46548988000001</v>
      </c>
      <c r="X288" s="37">
        <f>SUMIFS(СВЦЭМ!$H$34:$H$777,СВЦЭМ!$A$34:$A$777,$A288,СВЦЭМ!$B$34:$B$777,X$260)+'СЕТ СН'!$F$12-'СЕТ СН'!$F$23</f>
        <v>-135.64159297999998</v>
      </c>
      <c r="Y288" s="37">
        <f>SUMIFS(СВЦЭМ!$H$34:$H$777,СВЦЭМ!$A$34:$A$777,$A288,СВЦЭМ!$B$34:$B$777,Y$260)+'СЕТ СН'!$F$12-'СЕТ СН'!$F$23</f>
        <v>-90.262190289999978</v>
      </c>
    </row>
    <row r="289" spans="1:27" ht="15.75" x14ac:dyDescent="0.2">
      <c r="A289" s="36">
        <f t="shared" si="7"/>
        <v>43037</v>
      </c>
      <c r="B289" s="37">
        <f>SUMIFS(СВЦЭМ!$H$34:$H$777,СВЦЭМ!$A$34:$A$777,$A289,СВЦЭМ!$B$34:$B$777,B$260)+'СЕТ СН'!$F$12-'СЕТ СН'!$F$23</f>
        <v>-16.627108829999997</v>
      </c>
      <c r="C289" s="37">
        <f>SUMIFS(СВЦЭМ!$H$34:$H$777,СВЦЭМ!$A$34:$A$777,$A289,СВЦЭМ!$B$34:$B$777,C$260)+'СЕТ СН'!$F$12-'СЕТ СН'!$F$23</f>
        <v>-26.280991879999988</v>
      </c>
      <c r="D289" s="37">
        <f>SUMIFS(СВЦЭМ!$H$34:$H$777,СВЦЭМ!$A$34:$A$777,$A289,СВЦЭМ!$B$34:$B$777,D$260)+'СЕТ СН'!$F$12-'СЕТ СН'!$F$23</f>
        <v>-13.38437706000002</v>
      </c>
      <c r="E289" s="37">
        <f>SUMIFS(СВЦЭМ!$H$34:$H$777,СВЦЭМ!$A$34:$A$777,$A289,СВЦЭМ!$B$34:$B$777,E$260)+'СЕТ СН'!$F$12-'СЕТ СН'!$F$23</f>
        <v>-14.038778770000022</v>
      </c>
      <c r="F289" s="37">
        <f>SUMIFS(СВЦЭМ!$H$34:$H$777,СВЦЭМ!$A$34:$A$777,$A289,СВЦЭМ!$B$34:$B$777,F$260)+'СЕТ СН'!$F$12-'СЕТ СН'!$F$23</f>
        <v>-14.786071080000056</v>
      </c>
      <c r="G289" s="37">
        <f>SUMIFS(СВЦЭМ!$H$34:$H$777,СВЦЭМ!$A$34:$A$777,$A289,СВЦЭМ!$B$34:$B$777,G$260)+'СЕТ СН'!$F$12-'СЕТ СН'!$F$23</f>
        <v>-13.311520159999986</v>
      </c>
      <c r="H289" s="37">
        <f>SUMIFS(СВЦЭМ!$H$34:$H$777,СВЦЭМ!$A$34:$A$777,$A289,СВЦЭМ!$B$34:$B$777,H$260)+'СЕТ СН'!$F$12-'СЕТ СН'!$F$23</f>
        <v>-8.3541188100000454</v>
      </c>
      <c r="I289" s="37">
        <f>SUMIFS(СВЦЭМ!$H$34:$H$777,СВЦЭМ!$A$34:$A$777,$A289,СВЦЭМ!$B$34:$B$777,I$260)+'СЕТ СН'!$F$12-'СЕТ СН'!$F$23</f>
        <v>-11.147961190000046</v>
      </c>
      <c r="J289" s="37">
        <f>SUMIFS(СВЦЭМ!$H$34:$H$777,СВЦЭМ!$A$34:$A$777,$A289,СВЦЭМ!$B$34:$B$777,J$260)+'СЕТ СН'!$F$12-'СЕТ СН'!$F$23</f>
        <v>-68.708379340000022</v>
      </c>
      <c r="K289" s="37">
        <f>SUMIFS(СВЦЭМ!$H$34:$H$777,СВЦЭМ!$A$34:$A$777,$A289,СВЦЭМ!$B$34:$B$777,K$260)+'СЕТ СН'!$F$12-'СЕТ СН'!$F$23</f>
        <v>-128.42162400000001</v>
      </c>
      <c r="L289" s="37">
        <f>SUMIFS(СВЦЭМ!$H$34:$H$777,СВЦЭМ!$A$34:$A$777,$A289,СВЦЭМ!$B$34:$B$777,L$260)+'СЕТ СН'!$F$12-'СЕТ СН'!$F$23</f>
        <v>-178.36819097</v>
      </c>
      <c r="M289" s="37">
        <f>SUMIFS(СВЦЭМ!$H$34:$H$777,СВЦЭМ!$A$34:$A$777,$A289,СВЦЭМ!$B$34:$B$777,M$260)+'СЕТ СН'!$F$12-'СЕТ СН'!$F$23</f>
        <v>-199.32470065000001</v>
      </c>
      <c r="N289" s="37">
        <f>SUMIFS(СВЦЭМ!$H$34:$H$777,СВЦЭМ!$A$34:$A$777,$A289,СВЦЭМ!$B$34:$B$777,N$260)+'СЕТ СН'!$F$12-'СЕТ СН'!$F$23</f>
        <v>-195.07862043</v>
      </c>
      <c r="O289" s="37">
        <f>SUMIFS(СВЦЭМ!$H$34:$H$777,СВЦЭМ!$A$34:$A$777,$A289,СВЦЭМ!$B$34:$B$777,O$260)+'СЕТ СН'!$F$12-'СЕТ СН'!$F$23</f>
        <v>-187.74303574999999</v>
      </c>
      <c r="P289" s="37">
        <f>SUMIFS(СВЦЭМ!$H$34:$H$777,СВЦЭМ!$A$34:$A$777,$A289,СВЦЭМ!$B$34:$B$777,P$260)+'СЕТ СН'!$F$12-'СЕТ СН'!$F$23</f>
        <v>-159.43323184000002</v>
      </c>
      <c r="Q289" s="37">
        <f>SUMIFS(СВЦЭМ!$H$34:$H$777,СВЦЭМ!$A$34:$A$777,$A289,СВЦЭМ!$B$34:$B$777,Q$260)+'СЕТ СН'!$F$12-'СЕТ СН'!$F$23</f>
        <v>-163.38912807999998</v>
      </c>
      <c r="R289" s="37">
        <f>SUMIFS(СВЦЭМ!$H$34:$H$777,СВЦЭМ!$A$34:$A$777,$A289,СВЦЭМ!$B$34:$B$777,R$260)+'СЕТ СН'!$F$12-'СЕТ СН'!$F$23</f>
        <v>-165.43700738000001</v>
      </c>
      <c r="S289" s="37">
        <f>SUMIFS(СВЦЭМ!$H$34:$H$777,СВЦЭМ!$A$34:$A$777,$A289,СВЦЭМ!$B$34:$B$777,S$260)+'СЕТ СН'!$F$12-'СЕТ СН'!$F$23</f>
        <v>-160.31052303000001</v>
      </c>
      <c r="T289" s="37">
        <f>SUMIFS(СВЦЭМ!$H$34:$H$777,СВЦЭМ!$A$34:$A$777,$A289,СВЦЭМ!$B$34:$B$777,T$260)+'СЕТ СН'!$F$12-'СЕТ СН'!$F$23</f>
        <v>-193.75029465</v>
      </c>
      <c r="U289" s="37">
        <f>SUMIFS(СВЦЭМ!$H$34:$H$777,СВЦЭМ!$A$34:$A$777,$A289,СВЦЭМ!$B$34:$B$777,U$260)+'СЕТ СН'!$F$12-'СЕТ СН'!$F$23</f>
        <v>-194.71462902000002</v>
      </c>
      <c r="V289" s="37">
        <f>SUMIFS(СВЦЭМ!$H$34:$H$777,СВЦЭМ!$A$34:$A$777,$A289,СВЦЭМ!$B$34:$B$777,V$260)+'СЕТ СН'!$F$12-'СЕТ СН'!$F$23</f>
        <v>-182.63516816999999</v>
      </c>
      <c r="W289" s="37">
        <f>SUMIFS(СВЦЭМ!$H$34:$H$777,СВЦЭМ!$A$34:$A$777,$A289,СВЦЭМ!$B$34:$B$777,W$260)+'СЕТ СН'!$F$12-'СЕТ СН'!$F$23</f>
        <v>-138.57742962999998</v>
      </c>
      <c r="X289" s="37">
        <f>SUMIFS(СВЦЭМ!$H$34:$H$777,СВЦЭМ!$A$34:$A$777,$A289,СВЦЭМ!$B$34:$B$777,X$260)+'СЕТ СН'!$F$12-'СЕТ СН'!$F$23</f>
        <v>-80.003437109999993</v>
      </c>
      <c r="Y289" s="37">
        <f>SUMIFS(СВЦЭМ!$H$34:$H$777,СВЦЭМ!$A$34:$A$777,$A289,СВЦЭМ!$B$34:$B$777,Y$260)+'СЕТ СН'!$F$12-'СЕТ СН'!$F$23</f>
        <v>-37.675266549999947</v>
      </c>
    </row>
    <row r="290" spans="1:27" ht="15.75" x14ac:dyDescent="0.2">
      <c r="A290" s="36">
        <f t="shared" si="7"/>
        <v>43038</v>
      </c>
      <c r="B290" s="37">
        <f>SUMIFS(СВЦЭМ!$H$34:$H$777,СВЦЭМ!$A$34:$A$777,$A290,СВЦЭМ!$B$34:$B$777,B$260)+'СЕТ СН'!$F$12-'СЕТ СН'!$F$23</f>
        <v>-65.675168090000057</v>
      </c>
      <c r="C290" s="37">
        <f>SUMIFS(СВЦЭМ!$H$34:$H$777,СВЦЭМ!$A$34:$A$777,$A290,СВЦЭМ!$B$34:$B$777,C$260)+'СЕТ СН'!$F$12-'СЕТ СН'!$F$23</f>
        <v>-77.180241459999991</v>
      </c>
      <c r="D290" s="37">
        <f>SUMIFS(СВЦЭМ!$H$34:$H$777,СВЦЭМ!$A$34:$A$777,$A290,СВЦЭМ!$B$34:$B$777,D$260)+'СЕТ СН'!$F$12-'СЕТ СН'!$F$23</f>
        <v>-83.242764319999992</v>
      </c>
      <c r="E290" s="37">
        <f>SUMIFS(СВЦЭМ!$H$34:$H$777,СВЦЭМ!$A$34:$A$777,$A290,СВЦЭМ!$B$34:$B$777,E$260)+'СЕТ СН'!$F$12-'СЕТ СН'!$F$23</f>
        <v>-65.831929429999946</v>
      </c>
      <c r="F290" s="37">
        <f>SUMIFS(СВЦЭМ!$H$34:$H$777,СВЦЭМ!$A$34:$A$777,$A290,СВЦЭМ!$B$34:$B$777,F$260)+'СЕТ СН'!$F$12-'СЕТ СН'!$F$23</f>
        <v>-85.241530940000018</v>
      </c>
      <c r="G290" s="37">
        <f>SUMIFS(СВЦЭМ!$H$34:$H$777,СВЦЭМ!$A$34:$A$777,$A290,СВЦЭМ!$B$34:$B$777,G$260)+'СЕТ СН'!$F$12-'СЕТ СН'!$F$23</f>
        <v>-77.484282800000017</v>
      </c>
      <c r="H290" s="37">
        <f>SUMIFS(СВЦЭМ!$H$34:$H$777,СВЦЭМ!$A$34:$A$777,$A290,СВЦЭМ!$B$34:$B$777,H$260)+'СЕТ СН'!$F$12-'СЕТ СН'!$F$23</f>
        <v>-65.422752719999949</v>
      </c>
      <c r="I290" s="37">
        <f>SUMIFS(СВЦЭМ!$H$34:$H$777,СВЦЭМ!$A$34:$A$777,$A290,СВЦЭМ!$B$34:$B$777,I$260)+'СЕТ СН'!$F$12-'СЕТ СН'!$F$23</f>
        <v>-69.29633173000002</v>
      </c>
      <c r="J290" s="37">
        <f>SUMIFS(СВЦЭМ!$H$34:$H$777,СВЦЭМ!$A$34:$A$777,$A290,СВЦЭМ!$B$34:$B$777,J$260)+'СЕТ СН'!$F$12-'СЕТ СН'!$F$23</f>
        <v>-99.860139259999983</v>
      </c>
      <c r="K290" s="37">
        <f>SUMIFS(СВЦЭМ!$H$34:$H$777,СВЦЭМ!$A$34:$A$777,$A290,СВЦЭМ!$B$34:$B$777,K$260)+'СЕТ СН'!$F$12-'СЕТ СН'!$F$23</f>
        <v>-149.02262643</v>
      </c>
      <c r="L290" s="37">
        <f>SUMIFS(СВЦЭМ!$H$34:$H$777,СВЦЭМ!$A$34:$A$777,$A290,СВЦЭМ!$B$34:$B$777,L$260)+'СЕТ СН'!$F$12-'СЕТ СН'!$F$23</f>
        <v>-160.9602155</v>
      </c>
      <c r="M290" s="37">
        <f>SUMIFS(СВЦЭМ!$H$34:$H$777,СВЦЭМ!$A$34:$A$777,$A290,СВЦЭМ!$B$34:$B$777,M$260)+'СЕТ СН'!$F$12-'СЕТ СН'!$F$23</f>
        <v>-161.75184282999999</v>
      </c>
      <c r="N290" s="37">
        <f>SUMIFS(СВЦЭМ!$H$34:$H$777,СВЦЭМ!$A$34:$A$777,$A290,СВЦЭМ!$B$34:$B$777,N$260)+'СЕТ СН'!$F$12-'СЕТ СН'!$F$23</f>
        <v>-167.63223514999999</v>
      </c>
      <c r="O290" s="37">
        <f>SUMIFS(СВЦЭМ!$H$34:$H$777,СВЦЭМ!$A$34:$A$777,$A290,СВЦЭМ!$B$34:$B$777,O$260)+'СЕТ СН'!$F$12-'СЕТ СН'!$F$23</f>
        <v>-170.14008348999999</v>
      </c>
      <c r="P290" s="37">
        <f>SUMIFS(СВЦЭМ!$H$34:$H$777,СВЦЭМ!$A$34:$A$777,$A290,СВЦЭМ!$B$34:$B$777,P$260)+'СЕТ СН'!$F$12-'СЕТ СН'!$F$23</f>
        <v>-174.46617938000003</v>
      </c>
      <c r="Q290" s="37">
        <f>SUMIFS(СВЦЭМ!$H$34:$H$777,СВЦЭМ!$A$34:$A$777,$A290,СВЦЭМ!$B$34:$B$777,Q$260)+'СЕТ СН'!$F$12-'СЕТ СН'!$F$23</f>
        <v>-178.00556619000002</v>
      </c>
      <c r="R290" s="37">
        <f>SUMIFS(СВЦЭМ!$H$34:$H$777,СВЦЭМ!$A$34:$A$777,$A290,СВЦЭМ!$B$34:$B$777,R$260)+'СЕТ СН'!$F$12-'СЕТ СН'!$F$23</f>
        <v>-180.90588373000003</v>
      </c>
      <c r="S290" s="37">
        <f>SUMIFS(СВЦЭМ!$H$34:$H$777,СВЦЭМ!$A$34:$A$777,$A290,СВЦЭМ!$B$34:$B$777,S$260)+'СЕТ СН'!$F$12-'СЕТ СН'!$F$23</f>
        <v>-175.22432215999999</v>
      </c>
      <c r="T290" s="37">
        <f>SUMIFS(СВЦЭМ!$H$34:$H$777,СВЦЭМ!$A$34:$A$777,$A290,СВЦЭМ!$B$34:$B$777,T$260)+'СЕТ СН'!$F$12-'СЕТ СН'!$F$23</f>
        <v>-172.26558729999999</v>
      </c>
      <c r="U290" s="37">
        <f>SUMIFS(СВЦЭМ!$H$34:$H$777,СВЦЭМ!$A$34:$A$777,$A290,СВЦЭМ!$B$34:$B$777,U$260)+'СЕТ СН'!$F$12-'СЕТ СН'!$F$23</f>
        <v>-203.28748207000001</v>
      </c>
      <c r="V290" s="37">
        <f>SUMIFS(СВЦЭМ!$H$34:$H$777,СВЦЭМ!$A$34:$A$777,$A290,СВЦЭМ!$B$34:$B$777,V$260)+'СЕТ СН'!$F$12-'СЕТ СН'!$F$23</f>
        <v>-190.47384541999998</v>
      </c>
      <c r="W290" s="37">
        <f>SUMIFS(СВЦЭМ!$H$34:$H$777,СВЦЭМ!$A$34:$A$777,$A290,СВЦЭМ!$B$34:$B$777,W$260)+'СЕТ СН'!$F$12-'СЕТ СН'!$F$23</f>
        <v>-160.33385941</v>
      </c>
      <c r="X290" s="37">
        <f>SUMIFS(СВЦЭМ!$H$34:$H$777,СВЦЭМ!$A$34:$A$777,$A290,СВЦЭМ!$B$34:$B$777,X$260)+'СЕТ СН'!$F$12-'СЕТ СН'!$F$23</f>
        <v>-136.10544654</v>
      </c>
      <c r="Y290" s="37">
        <f>SUMIFS(СВЦЭМ!$H$34:$H$777,СВЦЭМ!$A$34:$A$777,$A290,СВЦЭМ!$B$34:$B$777,Y$260)+'СЕТ СН'!$F$12-'СЕТ СН'!$F$23</f>
        <v>-111.50504264</v>
      </c>
    </row>
    <row r="291" spans="1:27" ht="15.75" x14ac:dyDescent="0.2">
      <c r="A291" s="36">
        <f t="shared" si="7"/>
        <v>43039</v>
      </c>
      <c r="B291" s="37">
        <f>SUMIFS(СВЦЭМ!$H$34:$H$777,СВЦЭМ!$A$34:$A$777,$A291,СВЦЭМ!$B$34:$B$777,B$260)+'СЕТ СН'!$F$12-'СЕТ СН'!$F$23</f>
        <v>-45.218116369999962</v>
      </c>
      <c r="C291" s="37">
        <f>SUMIFS(СВЦЭМ!$H$34:$H$777,СВЦЭМ!$A$34:$A$777,$A291,СВЦЭМ!$B$34:$B$777,C$260)+'СЕТ СН'!$F$12-'СЕТ СН'!$F$23</f>
        <v>-54.503900489999978</v>
      </c>
      <c r="D291" s="37">
        <f>SUMIFS(СВЦЭМ!$H$34:$H$777,СВЦЭМ!$A$34:$A$777,$A291,СВЦЭМ!$B$34:$B$777,D$260)+'СЕТ СН'!$F$12-'СЕТ СН'!$F$23</f>
        <v>-30.868463959999985</v>
      </c>
      <c r="E291" s="37">
        <f>SUMIFS(СВЦЭМ!$H$34:$H$777,СВЦЭМ!$A$34:$A$777,$A291,СВЦЭМ!$B$34:$B$777,E$260)+'СЕТ СН'!$F$12-'СЕТ СН'!$F$23</f>
        <v>-20.300352060000023</v>
      </c>
      <c r="F291" s="37">
        <f>SUMIFS(СВЦЭМ!$H$34:$H$777,СВЦЭМ!$A$34:$A$777,$A291,СВЦЭМ!$B$34:$B$777,F$260)+'СЕТ СН'!$F$12-'СЕТ СН'!$F$23</f>
        <v>-19.59813459999998</v>
      </c>
      <c r="G291" s="37">
        <f>SUMIFS(СВЦЭМ!$H$34:$H$777,СВЦЭМ!$A$34:$A$777,$A291,СВЦЭМ!$B$34:$B$777,G$260)+'СЕТ СН'!$F$12-'СЕТ СН'!$F$23</f>
        <v>-35.913334859999964</v>
      </c>
      <c r="H291" s="37">
        <f>SUMIFS(СВЦЭМ!$H$34:$H$777,СВЦЭМ!$A$34:$A$777,$A291,СВЦЭМ!$B$34:$B$777,H$260)+'СЕТ СН'!$F$12-'СЕТ СН'!$F$23</f>
        <v>-60.849251269999968</v>
      </c>
      <c r="I291" s="37">
        <f>SUMIFS(СВЦЭМ!$H$34:$H$777,СВЦЭМ!$A$34:$A$777,$A291,СВЦЭМ!$B$34:$B$777,I$260)+'СЕТ СН'!$F$12-'СЕТ СН'!$F$23</f>
        <v>-50.484855909999965</v>
      </c>
      <c r="J291" s="37">
        <f>SUMIFS(СВЦЭМ!$H$34:$H$777,СВЦЭМ!$A$34:$A$777,$A291,СВЦЭМ!$B$34:$B$777,J$260)+'СЕТ СН'!$F$12-'СЕТ СН'!$F$23</f>
        <v>-78.378450110000017</v>
      </c>
      <c r="K291" s="37">
        <f>SUMIFS(СВЦЭМ!$H$34:$H$777,СВЦЭМ!$A$34:$A$777,$A291,СВЦЭМ!$B$34:$B$777,K$260)+'СЕТ СН'!$F$12-'СЕТ СН'!$F$23</f>
        <v>-123.64808020999999</v>
      </c>
      <c r="L291" s="37">
        <f>SUMIFS(СВЦЭМ!$H$34:$H$777,СВЦЭМ!$A$34:$A$777,$A291,СВЦЭМ!$B$34:$B$777,L$260)+'СЕТ СН'!$F$12-'СЕТ СН'!$F$23</f>
        <v>-148.05028486999998</v>
      </c>
      <c r="M291" s="37">
        <f>SUMIFS(СВЦЭМ!$H$34:$H$777,СВЦЭМ!$A$34:$A$777,$A291,СВЦЭМ!$B$34:$B$777,M$260)+'СЕТ СН'!$F$12-'СЕТ СН'!$F$23</f>
        <v>-147.93100738999999</v>
      </c>
      <c r="N291" s="37">
        <f>SUMIFS(СВЦЭМ!$H$34:$H$777,СВЦЭМ!$A$34:$A$777,$A291,СВЦЭМ!$B$34:$B$777,N$260)+'СЕТ СН'!$F$12-'СЕТ СН'!$F$23</f>
        <v>-152.84970356000002</v>
      </c>
      <c r="O291" s="37">
        <f>SUMIFS(СВЦЭМ!$H$34:$H$777,СВЦЭМ!$A$34:$A$777,$A291,СВЦЭМ!$B$34:$B$777,O$260)+'СЕТ СН'!$F$12-'СЕТ СН'!$F$23</f>
        <v>-151.39291901000001</v>
      </c>
      <c r="P291" s="37">
        <f>SUMIFS(СВЦЭМ!$H$34:$H$777,СВЦЭМ!$A$34:$A$777,$A291,СВЦЭМ!$B$34:$B$777,P$260)+'СЕТ СН'!$F$12-'СЕТ СН'!$F$23</f>
        <v>-154.94013244000001</v>
      </c>
      <c r="Q291" s="37">
        <f>SUMIFS(СВЦЭМ!$H$34:$H$777,СВЦЭМ!$A$34:$A$777,$A291,СВЦЭМ!$B$34:$B$777,Q$260)+'СЕТ СН'!$F$12-'СЕТ СН'!$F$23</f>
        <v>-155.38090833000001</v>
      </c>
      <c r="R291" s="37">
        <f>SUMIFS(СВЦЭМ!$H$34:$H$777,СВЦЭМ!$A$34:$A$777,$A291,СВЦЭМ!$B$34:$B$777,R$260)+'СЕТ СН'!$F$12-'СЕТ СН'!$F$23</f>
        <v>-160.01917001999999</v>
      </c>
      <c r="S291" s="37">
        <f>SUMIFS(СВЦЭМ!$H$34:$H$777,СВЦЭМ!$A$34:$A$777,$A291,СВЦЭМ!$B$34:$B$777,S$260)+'СЕТ СН'!$F$12-'СЕТ СН'!$F$23</f>
        <v>-155.54476953</v>
      </c>
      <c r="T291" s="37">
        <f>SUMIFS(СВЦЭМ!$H$34:$H$777,СВЦЭМ!$A$34:$A$777,$A291,СВЦЭМ!$B$34:$B$777,T$260)+'СЕТ СН'!$F$12-'СЕТ СН'!$F$23</f>
        <v>-176.87905303999997</v>
      </c>
      <c r="U291" s="37">
        <f>SUMIFS(СВЦЭМ!$H$34:$H$777,СВЦЭМ!$A$34:$A$777,$A291,СВЦЭМ!$B$34:$B$777,U$260)+'СЕТ СН'!$F$12-'СЕТ СН'!$F$23</f>
        <v>-200.53142711999999</v>
      </c>
      <c r="V291" s="37">
        <f>SUMIFS(СВЦЭМ!$H$34:$H$777,СВЦЭМ!$A$34:$A$777,$A291,СВЦЭМ!$B$34:$B$777,V$260)+'СЕТ СН'!$F$12-'СЕТ СН'!$F$23</f>
        <v>-181.62823444000003</v>
      </c>
      <c r="W291" s="37">
        <f>SUMIFS(СВЦЭМ!$H$34:$H$777,СВЦЭМ!$A$34:$A$777,$A291,СВЦЭМ!$B$34:$B$777,W$260)+'СЕТ СН'!$F$12-'СЕТ СН'!$F$23</f>
        <v>-152.96476468999998</v>
      </c>
      <c r="X291" s="37">
        <f>SUMIFS(СВЦЭМ!$H$34:$H$777,СВЦЭМ!$A$34:$A$777,$A291,СВЦЭМ!$B$34:$B$777,X$260)+'СЕТ СН'!$F$12-'СЕТ СН'!$F$23</f>
        <v>-121.10649789000001</v>
      </c>
      <c r="Y291" s="37">
        <f>SUMIFS(СВЦЭМ!$H$34:$H$777,СВЦЭМ!$A$34:$A$777,$A291,СВЦЭМ!$B$34:$B$777,Y$260)+'СЕТ СН'!$F$12-'СЕТ СН'!$F$23</f>
        <v>-85.207757879999974</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26"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27"/>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7" customFormat="1" ht="12.75" customHeight="1" x14ac:dyDescent="0.2">
      <c r="A296" s="128"/>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01.10.2017</v>
      </c>
      <c r="B297" s="37">
        <f>SUMIFS(СВЦЭМ!$I$34:$I$777,СВЦЭМ!$A$34:$A$777,$A297,СВЦЭМ!$B$34:$B$777,B$296)+'СЕТ СН'!$F$13-'СЕТ СН'!$F$23</f>
        <v>-578.75</v>
      </c>
      <c r="C297" s="37">
        <f>SUMIFS(СВЦЭМ!$I$34:$I$777,СВЦЭМ!$A$34:$A$777,$A297,СВЦЭМ!$B$34:$B$777,C$296)+'СЕТ СН'!$F$13-'СЕТ СН'!$F$23</f>
        <v>-578.75</v>
      </c>
      <c r="D297" s="37">
        <f>SUMIFS(СВЦЭМ!$I$34:$I$777,СВЦЭМ!$A$34:$A$777,$A297,СВЦЭМ!$B$34:$B$777,D$296)+'СЕТ СН'!$F$13-'СЕТ СН'!$F$23</f>
        <v>-578.75</v>
      </c>
      <c r="E297" s="37">
        <f>SUMIFS(СВЦЭМ!$I$34:$I$777,СВЦЭМ!$A$34:$A$777,$A297,СВЦЭМ!$B$34:$B$777,E$296)+'СЕТ СН'!$F$13-'СЕТ СН'!$F$23</f>
        <v>-578.75</v>
      </c>
      <c r="F297" s="37">
        <f>SUMIFS(СВЦЭМ!$I$34:$I$777,СВЦЭМ!$A$34:$A$777,$A297,СВЦЭМ!$B$34:$B$777,F$296)+'СЕТ СН'!$F$13-'СЕТ СН'!$F$23</f>
        <v>-578.75</v>
      </c>
      <c r="G297" s="37">
        <f>SUMIFS(СВЦЭМ!$I$34:$I$777,СВЦЭМ!$A$34:$A$777,$A297,СВЦЭМ!$B$34:$B$777,G$296)+'СЕТ СН'!$F$13-'СЕТ СН'!$F$23</f>
        <v>-578.75</v>
      </c>
      <c r="H297" s="37">
        <f>SUMIFS(СВЦЭМ!$I$34:$I$777,СВЦЭМ!$A$34:$A$777,$A297,СВЦЭМ!$B$34:$B$777,H$296)+'СЕТ СН'!$F$13-'СЕТ СН'!$F$23</f>
        <v>-578.75</v>
      </c>
      <c r="I297" s="37">
        <f>SUMIFS(СВЦЭМ!$I$34:$I$777,СВЦЭМ!$A$34:$A$777,$A297,СВЦЭМ!$B$34:$B$777,I$296)+'СЕТ СН'!$F$13-'СЕТ СН'!$F$23</f>
        <v>-578.75</v>
      </c>
      <c r="J297" s="37">
        <f>SUMIFS(СВЦЭМ!$I$34:$I$777,СВЦЭМ!$A$34:$A$777,$A297,СВЦЭМ!$B$34:$B$777,J$296)+'СЕТ СН'!$F$13-'СЕТ СН'!$F$23</f>
        <v>-578.75</v>
      </c>
      <c r="K297" s="37">
        <f>SUMIFS(СВЦЭМ!$I$34:$I$777,СВЦЭМ!$A$34:$A$777,$A297,СВЦЭМ!$B$34:$B$777,K$296)+'СЕТ СН'!$F$13-'СЕТ СН'!$F$23</f>
        <v>-578.75</v>
      </c>
      <c r="L297" s="37">
        <f>SUMIFS(СВЦЭМ!$I$34:$I$777,СВЦЭМ!$A$34:$A$777,$A297,СВЦЭМ!$B$34:$B$777,L$296)+'СЕТ СН'!$F$13-'СЕТ СН'!$F$23</f>
        <v>-578.75</v>
      </c>
      <c r="M297" s="37">
        <f>SUMIFS(СВЦЭМ!$I$34:$I$777,СВЦЭМ!$A$34:$A$777,$A297,СВЦЭМ!$B$34:$B$777,M$296)+'СЕТ СН'!$F$13-'СЕТ СН'!$F$23</f>
        <v>-578.75</v>
      </c>
      <c r="N297" s="37">
        <f>SUMIFS(СВЦЭМ!$I$34:$I$777,СВЦЭМ!$A$34:$A$777,$A297,СВЦЭМ!$B$34:$B$777,N$296)+'СЕТ СН'!$F$13-'СЕТ СН'!$F$23</f>
        <v>-578.75</v>
      </c>
      <c r="O297" s="37">
        <f>SUMIFS(СВЦЭМ!$I$34:$I$777,СВЦЭМ!$A$34:$A$777,$A297,СВЦЭМ!$B$34:$B$777,O$296)+'СЕТ СН'!$F$13-'СЕТ СН'!$F$23</f>
        <v>-578.75</v>
      </c>
      <c r="P297" s="37">
        <f>SUMIFS(СВЦЭМ!$I$34:$I$777,СВЦЭМ!$A$34:$A$777,$A297,СВЦЭМ!$B$34:$B$777,P$296)+'СЕТ СН'!$F$13-'СЕТ СН'!$F$23</f>
        <v>-578.75</v>
      </c>
      <c r="Q297" s="37">
        <f>SUMIFS(СВЦЭМ!$I$34:$I$777,СВЦЭМ!$A$34:$A$777,$A297,СВЦЭМ!$B$34:$B$777,Q$296)+'СЕТ СН'!$F$13-'СЕТ СН'!$F$23</f>
        <v>-578.75</v>
      </c>
      <c r="R297" s="37">
        <f>SUMIFS(СВЦЭМ!$I$34:$I$777,СВЦЭМ!$A$34:$A$777,$A297,СВЦЭМ!$B$34:$B$777,R$296)+'СЕТ СН'!$F$13-'СЕТ СН'!$F$23</f>
        <v>-578.75</v>
      </c>
      <c r="S297" s="37">
        <f>SUMIFS(СВЦЭМ!$I$34:$I$777,СВЦЭМ!$A$34:$A$777,$A297,СВЦЭМ!$B$34:$B$777,S$296)+'СЕТ СН'!$F$13-'СЕТ СН'!$F$23</f>
        <v>-578.75</v>
      </c>
      <c r="T297" s="37">
        <f>SUMIFS(СВЦЭМ!$I$34:$I$777,СВЦЭМ!$A$34:$A$777,$A297,СВЦЭМ!$B$34:$B$777,T$296)+'СЕТ СН'!$F$13-'СЕТ СН'!$F$23</f>
        <v>-578.75</v>
      </c>
      <c r="U297" s="37">
        <f>SUMIFS(СВЦЭМ!$I$34:$I$777,СВЦЭМ!$A$34:$A$777,$A297,СВЦЭМ!$B$34:$B$777,U$296)+'СЕТ СН'!$F$13-'СЕТ СН'!$F$23</f>
        <v>-578.75</v>
      </c>
      <c r="V297" s="37">
        <f>SUMIFS(СВЦЭМ!$I$34:$I$777,СВЦЭМ!$A$34:$A$777,$A297,СВЦЭМ!$B$34:$B$777,V$296)+'СЕТ СН'!$F$13-'СЕТ СН'!$F$23</f>
        <v>-578.75</v>
      </c>
      <c r="W297" s="37">
        <f>SUMIFS(СВЦЭМ!$I$34:$I$777,СВЦЭМ!$A$34:$A$777,$A297,СВЦЭМ!$B$34:$B$777,W$296)+'СЕТ СН'!$F$13-'СЕТ СН'!$F$23</f>
        <v>-578.75</v>
      </c>
      <c r="X297" s="37">
        <f>SUMIFS(СВЦЭМ!$I$34:$I$777,СВЦЭМ!$A$34:$A$777,$A297,СВЦЭМ!$B$34:$B$777,X$296)+'СЕТ СН'!$F$13-'СЕТ СН'!$F$23</f>
        <v>-578.75</v>
      </c>
      <c r="Y297" s="37">
        <f>SUMIFS(СВЦЭМ!$I$34:$I$777,СВЦЭМ!$A$34:$A$777,$A297,СВЦЭМ!$B$34:$B$777,Y$296)+'СЕТ СН'!$F$13-'СЕТ СН'!$F$23</f>
        <v>-578.75</v>
      </c>
      <c r="AA297" s="46"/>
    </row>
    <row r="298" spans="1:27" ht="15.75" x14ac:dyDescent="0.2">
      <c r="A298" s="36">
        <f>A297+1</f>
        <v>43010</v>
      </c>
      <c r="B298" s="37">
        <f>SUMIFS(СВЦЭМ!$I$34:$I$777,СВЦЭМ!$A$34:$A$777,$A298,СВЦЭМ!$B$34:$B$777,B$296)+'СЕТ СН'!$F$13-'СЕТ СН'!$F$23</f>
        <v>-578.75</v>
      </c>
      <c r="C298" s="37">
        <f>SUMIFS(СВЦЭМ!$I$34:$I$777,СВЦЭМ!$A$34:$A$777,$A298,СВЦЭМ!$B$34:$B$777,C$296)+'СЕТ СН'!$F$13-'СЕТ СН'!$F$23</f>
        <v>-578.75</v>
      </c>
      <c r="D298" s="37">
        <f>SUMIFS(СВЦЭМ!$I$34:$I$777,СВЦЭМ!$A$34:$A$777,$A298,СВЦЭМ!$B$34:$B$777,D$296)+'СЕТ СН'!$F$13-'СЕТ СН'!$F$23</f>
        <v>-578.75</v>
      </c>
      <c r="E298" s="37">
        <f>SUMIFS(СВЦЭМ!$I$34:$I$777,СВЦЭМ!$A$34:$A$777,$A298,СВЦЭМ!$B$34:$B$777,E$296)+'СЕТ СН'!$F$13-'СЕТ СН'!$F$23</f>
        <v>-578.75</v>
      </c>
      <c r="F298" s="37">
        <f>SUMIFS(СВЦЭМ!$I$34:$I$777,СВЦЭМ!$A$34:$A$777,$A298,СВЦЭМ!$B$34:$B$777,F$296)+'СЕТ СН'!$F$13-'СЕТ СН'!$F$23</f>
        <v>-578.75</v>
      </c>
      <c r="G298" s="37">
        <f>SUMIFS(СВЦЭМ!$I$34:$I$777,СВЦЭМ!$A$34:$A$777,$A298,СВЦЭМ!$B$34:$B$777,G$296)+'СЕТ СН'!$F$13-'СЕТ СН'!$F$23</f>
        <v>-578.75</v>
      </c>
      <c r="H298" s="37">
        <f>SUMIFS(СВЦЭМ!$I$34:$I$777,СВЦЭМ!$A$34:$A$777,$A298,СВЦЭМ!$B$34:$B$777,H$296)+'СЕТ СН'!$F$13-'СЕТ СН'!$F$23</f>
        <v>-578.75</v>
      </c>
      <c r="I298" s="37">
        <f>SUMIFS(СВЦЭМ!$I$34:$I$777,СВЦЭМ!$A$34:$A$777,$A298,СВЦЭМ!$B$34:$B$777,I$296)+'СЕТ СН'!$F$13-'СЕТ СН'!$F$23</f>
        <v>-578.75</v>
      </c>
      <c r="J298" s="37">
        <f>SUMIFS(СВЦЭМ!$I$34:$I$777,СВЦЭМ!$A$34:$A$777,$A298,СВЦЭМ!$B$34:$B$777,J$296)+'СЕТ СН'!$F$13-'СЕТ СН'!$F$23</f>
        <v>-578.75</v>
      </c>
      <c r="K298" s="37">
        <f>SUMIFS(СВЦЭМ!$I$34:$I$777,СВЦЭМ!$A$34:$A$777,$A298,СВЦЭМ!$B$34:$B$777,K$296)+'СЕТ СН'!$F$13-'СЕТ СН'!$F$23</f>
        <v>-578.75</v>
      </c>
      <c r="L298" s="37">
        <f>SUMIFS(СВЦЭМ!$I$34:$I$777,СВЦЭМ!$A$34:$A$777,$A298,СВЦЭМ!$B$34:$B$777,L$296)+'СЕТ СН'!$F$13-'СЕТ СН'!$F$23</f>
        <v>-578.75</v>
      </c>
      <c r="M298" s="37">
        <f>SUMIFS(СВЦЭМ!$I$34:$I$777,СВЦЭМ!$A$34:$A$777,$A298,СВЦЭМ!$B$34:$B$777,M$296)+'СЕТ СН'!$F$13-'СЕТ СН'!$F$23</f>
        <v>-578.75</v>
      </c>
      <c r="N298" s="37">
        <f>SUMIFS(СВЦЭМ!$I$34:$I$777,СВЦЭМ!$A$34:$A$777,$A298,СВЦЭМ!$B$34:$B$777,N$296)+'СЕТ СН'!$F$13-'СЕТ СН'!$F$23</f>
        <v>-578.75</v>
      </c>
      <c r="O298" s="37">
        <f>SUMIFS(СВЦЭМ!$I$34:$I$777,СВЦЭМ!$A$34:$A$777,$A298,СВЦЭМ!$B$34:$B$777,O$296)+'СЕТ СН'!$F$13-'СЕТ СН'!$F$23</f>
        <v>-578.75</v>
      </c>
      <c r="P298" s="37">
        <f>SUMIFS(СВЦЭМ!$I$34:$I$777,СВЦЭМ!$A$34:$A$777,$A298,СВЦЭМ!$B$34:$B$777,P$296)+'СЕТ СН'!$F$13-'СЕТ СН'!$F$23</f>
        <v>-578.75</v>
      </c>
      <c r="Q298" s="37">
        <f>SUMIFS(СВЦЭМ!$I$34:$I$777,СВЦЭМ!$A$34:$A$777,$A298,СВЦЭМ!$B$34:$B$777,Q$296)+'СЕТ СН'!$F$13-'СЕТ СН'!$F$23</f>
        <v>-578.75</v>
      </c>
      <c r="R298" s="37">
        <f>SUMIFS(СВЦЭМ!$I$34:$I$777,СВЦЭМ!$A$34:$A$777,$A298,СВЦЭМ!$B$34:$B$777,R$296)+'СЕТ СН'!$F$13-'СЕТ СН'!$F$23</f>
        <v>-578.75</v>
      </c>
      <c r="S298" s="37">
        <f>SUMIFS(СВЦЭМ!$I$34:$I$777,СВЦЭМ!$A$34:$A$777,$A298,СВЦЭМ!$B$34:$B$777,S$296)+'СЕТ СН'!$F$13-'СЕТ СН'!$F$23</f>
        <v>-578.75</v>
      </c>
      <c r="T298" s="37">
        <f>SUMIFS(СВЦЭМ!$I$34:$I$777,СВЦЭМ!$A$34:$A$777,$A298,СВЦЭМ!$B$34:$B$777,T$296)+'СЕТ СН'!$F$13-'СЕТ СН'!$F$23</f>
        <v>-578.75</v>
      </c>
      <c r="U298" s="37">
        <f>SUMIFS(СВЦЭМ!$I$34:$I$777,СВЦЭМ!$A$34:$A$777,$A298,СВЦЭМ!$B$34:$B$777,U$296)+'СЕТ СН'!$F$13-'СЕТ СН'!$F$23</f>
        <v>-578.75</v>
      </c>
      <c r="V298" s="37">
        <f>SUMIFS(СВЦЭМ!$I$34:$I$777,СВЦЭМ!$A$34:$A$777,$A298,СВЦЭМ!$B$34:$B$777,V$296)+'СЕТ СН'!$F$13-'СЕТ СН'!$F$23</f>
        <v>-578.75</v>
      </c>
      <c r="W298" s="37">
        <f>SUMIFS(СВЦЭМ!$I$34:$I$777,СВЦЭМ!$A$34:$A$777,$A298,СВЦЭМ!$B$34:$B$777,W$296)+'СЕТ СН'!$F$13-'СЕТ СН'!$F$23</f>
        <v>-578.75</v>
      </c>
      <c r="X298" s="37">
        <f>SUMIFS(СВЦЭМ!$I$34:$I$777,СВЦЭМ!$A$34:$A$777,$A298,СВЦЭМ!$B$34:$B$777,X$296)+'СЕТ СН'!$F$13-'СЕТ СН'!$F$23</f>
        <v>-578.75</v>
      </c>
      <c r="Y298" s="37">
        <f>SUMIFS(СВЦЭМ!$I$34:$I$777,СВЦЭМ!$A$34:$A$777,$A298,СВЦЭМ!$B$34:$B$777,Y$296)+'СЕТ СН'!$F$13-'СЕТ СН'!$F$23</f>
        <v>-578.75</v>
      </c>
    </row>
    <row r="299" spans="1:27" ht="15.75" x14ac:dyDescent="0.2">
      <c r="A299" s="36">
        <f t="shared" ref="A299:A327" si="8">A298+1</f>
        <v>43011</v>
      </c>
      <c r="B299" s="37">
        <f>SUMIFS(СВЦЭМ!$I$34:$I$777,СВЦЭМ!$A$34:$A$777,$A299,СВЦЭМ!$B$34:$B$777,B$296)+'СЕТ СН'!$F$13-'СЕТ СН'!$F$23</f>
        <v>-578.75</v>
      </c>
      <c r="C299" s="37">
        <f>SUMIFS(СВЦЭМ!$I$34:$I$777,СВЦЭМ!$A$34:$A$777,$A299,СВЦЭМ!$B$34:$B$777,C$296)+'СЕТ СН'!$F$13-'СЕТ СН'!$F$23</f>
        <v>-578.75</v>
      </c>
      <c r="D299" s="37">
        <f>SUMIFS(СВЦЭМ!$I$34:$I$777,СВЦЭМ!$A$34:$A$777,$A299,СВЦЭМ!$B$34:$B$777,D$296)+'СЕТ СН'!$F$13-'СЕТ СН'!$F$23</f>
        <v>-578.75</v>
      </c>
      <c r="E299" s="37">
        <f>SUMIFS(СВЦЭМ!$I$34:$I$777,СВЦЭМ!$A$34:$A$777,$A299,СВЦЭМ!$B$34:$B$777,E$296)+'СЕТ СН'!$F$13-'СЕТ СН'!$F$23</f>
        <v>-578.75</v>
      </c>
      <c r="F299" s="37">
        <f>SUMIFS(СВЦЭМ!$I$34:$I$777,СВЦЭМ!$A$34:$A$777,$A299,СВЦЭМ!$B$34:$B$777,F$296)+'СЕТ СН'!$F$13-'СЕТ СН'!$F$23</f>
        <v>-578.75</v>
      </c>
      <c r="G299" s="37">
        <f>SUMIFS(СВЦЭМ!$I$34:$I$777,СВЦЭМ!$A$34:$A$777,$A299,СВЦЭМ!$B$34:$B$777,G$296)+'СЕТ СН'!$F$13-'СЕТ СН'!$F$23</f>
        <v>-578.75</v>
      </c>
      <c r="H299" s="37">
        <f>SUMIFS(СВЦЭМ!$I$34:$I$777,СВЦЭМ!$A$34:$A$777,$A299,СВЦЭМ!$B$34:$B$777,H$296)+'СЕТ СН'!$F$13-'СЕТ СН'!$F$23</f>
        <v>-578.75</v>
      </c>
      <c r="I299" s="37">
        <f>SUMIFS(СВЦЭМ!$I$34:$I$777,СВЦЭМ!$A$34:$A$777,$A299,СВЦЭМ!$B$34:$B$777,I$296)+'СЕТ СН'!$F$13-'СЕТ СН'!$F$23</f>
        <v>-578.75</v>
      </c>
      <c r="J299" s="37">
        <f>SUMIFS(СВЦЭМ!$I$34:$I$777,СВЦЭМ!$A$34:$A$777,$A299,СВЦЭМ!$B$34:$B$777,J$296)+'СЕТ СН'!$F$13-'СЕТ СН'!$F$23</f>
        <v>-578.75</v>
      </c>
      <c r="K299" s="37">
        <f>SUMIFS(СВЦЭМ!$I$34:$I$777,СВЦЭМ!$A$34:$A$777,$A299,СВЦЭМ!$B$34:$B$777,K$296)+'СЕТ СН'!$F$13-'СЕТ СН'!$F$23</f>
        <v>-578.75</v>
      </c>
      <c r="L299" s="37">
        <f>SUMIFS(СВЦЭМ!$I$34:$I$777,СВЦЭМ!$A$34:$A$777,$A299,СВЦЭМ!$B$34:$B$777,L$296)+'СЕТ СН'!$F$13-'СЕТ СН'!$F$23</f>
        <v>-578.75</v>
      </c>
      <c r="M299" s="37">
        <f>SUMIFS(СВЦЭМ!$I$34:$I$777,СВЦЭМ!$A$34:$A$777,$A299,СВЦЭМ!$B$34:$B$777,M$296)+'СЕТ СН'!$F$13-'СЕТ СН'!$F$23</f>
        <v>-578.75</v>
      </c>
      <c r="N299" s="37">
        <f>SUMIFS(СВЦЭМ!$I$34:$I$777,СВЦЭМ!$A$34:$A$777,$A299,СВЦЭМ!$B$34:$B$777,N$296)+'СЕТ СН'!$F$13-'СЕТ СН'!$F$23</f>
        <v>-578.75</v>
      </c>
      <c r="O299" s="37">
        <f>SUMIFS(СВЦЭМ!$I$34:$I$777,СВЦЭМ!$A$34:$A$777,$A299,СВЦЭМ!$B$34:$B$777,O$296)+'СЕТ СН'!$F$13-'СЕТ СН'!$F$23</f>
        <v>-578.75</v>
      </c>
      <c r="P299" s="37">
        <f>SUMIFS(СВЦЭМ!$I$34:$I$777,СВЦЭМ!$A$34:$A$777,$A299,СВЦЭМ!$B$34:$B$777,P$296)+'СЕТ СН'!$F$13-'СЕТ СН'!$F$23</f>
        <v>-578.75</v>
      </c>
      <c r="Q299" s="37">
        <f>SUMIFS(СВЦЭМ!$I$34:$I$777,СВЦЭМ!$A$34:$A$777,$A299,СВЦЭМ!$B$34:$B$777,Q$296)+'СЕТ СН'!$F$13-'СЕТ СН'!$F$23</f>
        <v>-578.75</v>
      </c>
      <c r="R299" s="37">
        <f>SUMIFS(СВЦЭМ!$I$34:$I$777,СВЦЭМ!$A$34:$A$777,$A299,СВЦЭМ!$B$34:$B$777,R$296)+'СЕТ СН'!$F$13-'СЕТ СН'!$F$23</f>
        <v>-578.75</v>
      </c>
      <c r="S299" s="37">
        <f>SUMIFS(СВЦЭМ!$I$34:$I$777,СВЦЭМ!$A$34:$A$777,$A299,СВЦЭМ!$B$34:$B$777,S$296)+'СЕТ СН'!$F$13-'СЕТ СН'!$F$23</f>
        <v>-578.75</v>
      </c>
      <c r="T299" s="37">
        <f>SUMIFS(СВЦЭМ!$I$34:$I$777,СВЦЭМ!$A$34:$A$777,$A299,СВЦЭМ!$B$34:$B$777,T$296)+'СЕТ СН'!$F$13-'СЕТ СН'!$F$23</f>
        <v>-578.75</v>
      </c>
      <c r="U299" s="37">
        <f>SUMIFS(СВЦЭМ!$I$34:$I$777,СВЦЭМ!$A$34:$A$777,$A299,СВЦЭМ!$B$34:$B$777,U$296)+'СЕТ СН'!$F$13-'СЕТ СН'!$F$23</f>
        <v>-578.75</v>
      </c>
      <c r="V299" s="37">
        <f>SUMIFS(СВЦЭМ!$I$34:$I$777,СВЦЭМ!$A$34:$A$777,$A299,СВЦЭМ!$B$34:$B$777,V$296)+'СЕТ СН'!$F$13-'СЕТ СН'!$F$23</f>
        <v>-578.75</v>
      </c>
      <c r="W299" s="37">
        <f>SUMIFS(СВЦЭМ!$I$34:$I$777,СВЦЭМ!$A$34:$A$777,$A299,СВЦЭМ!$B$34:$B$777,W$296)+'СЕТ СН'!$F$13-'СЕТ СН'!$F$23</f>
        <v>-578.75</v>
      </c>
      <c r="X299" s="37">
        <f>SUMIFS(СВЦЭМ!$I$34:$I$777,СВЦЭМ!$A$34:$A$777,$A299,СВЦЭМ!$B$34:$B$777,X$296)+'СЕТ СН'!$F$13-'СЕТ СН'!$F$23</f>
        <v>-578.75</v>
      </c>
      <c r="Y299" s="37">
        <f>SUMIFS(СВЦЭМ!$I$34:$I$777,СВЦЭМ!$A$34:$A$777,$A299,СВЦЭМ!$B$34:$B$777,Y$296)+'СЕТ СН'!$F$13-'СЕТ СН'!$F$23</f>
        <v>-578.75</v>
      </c>
    </row>
    <row r="300" spans="1:27" ht="15.75" x14ac:dyDescent="0.2">
      <c r="A300" s="36">
        <f t="shared" si="8"/>
        <v>43012</v>
      </c>
      <c r="B300" s="37">
        <f>SUMIFS(СВЦЭМ!$I$34:$I$777,СВЦЭМ!$A$34:$A$777,$A300,СВЦЭМ!$B$34:$B$777,B$296)+'СЕТ СН'!$F$13-'СЕТ СН'!$F$23</f>
        <v>-578.75</v>
      </c>
      <c r="C300" s="37">
        <f>SUMIFS(СВЦЭМ!$I$34:$I$777,СВЦЭМ!$A$34:$A$777,$A300,СВЦЭМ!$B$34:$B$777,C$296)+'СЕТ СН'!$F$13-'СЕТ СН'!$F$23</f>
        <v>-578.75</v>
      </c>
      <c r="D300" s="37">
        <f>SUMIFS(СВЦЭМ!$I$34:$I$777,СВЦЭМ!$A$34:$A$777,$A300,СВЦЭМ!$B$34:$B$777,D$296)+'СЕТ СН'!$F$13-'СЕТ СН'!$F$23</f>
        <v>-578.75</v>
      </c>
      <c r="E300" s="37">
        <f>SUMIFS(СВЦЭМ!$I$34:$I$777,СВЦЭМ!$A$34:$A$777,$A300,СВЦЭМ!$B$34:$B$777,E$296)+'СЕТ СН'!$F$13-'СЕТ СН'!$F$23</f>
        <v>-578.75</v>
      </c>
      <c r="F300" s="37">
        <f>SUMIFS(СВЦЭМ!$I$34:$I$777,СВЦЭМ!$A$34:$A$777,$A300,СВЦЭМ!$B$34:$B$777,F$296)+'СЕТ СН'!$F$13-'СЕТ СН'!$F$23</f>
        <v>-578.75</v>
      </c>
      <c r="G300" s="37">
        <f>SUMIFS(СВЦЭМ!$I$34:$I$777,СВЦЭМ!$A$34:$A$777,$A300,СВЦЭМ!$B$34:$B$777,G$296)+'СЕТ СН'!$F$13-'СЕТ СН'!$F$23</f>
        <v>-578.75</v>
      </c>
      <c r="H300" s="37">
        <f>SUMIFS(СВЦЭМ!$I$34:$I$777,СВЦЭМ!$A$34:$A$777,$A300,СВЦЭМ!$B$34:$B$777,H$296)+'СЕТ СН'!$F$13-'СЕТ СН'!$F$23</f>
        <v>-578.75</v>
      </c>
      <c r="I300" s="37">
        <f>SUMIFS(СВЦЭМ!$I$34:$I$777,СВЦЭМ!$A$34:$A$777,$A300,СВЦЭМ!$B$34:$B$777,I$296)+'СЕТ СН'!$F$13-'СЕТ СН'!$F$23</f>
        <v>-578.75</v>
      </c>
      <c r="J300" s="37">
        <f>SUMIFS(СВЦЭМ!$I$34:$I$777,СВЦЭМ!$A$34:$A$777,$A300,СВЦЭМ!$B$34:$B$777,J$296)+'СЕТ СН'!$F$13-'СЕТ СН'!$F$23</f>
        <v>-578.75</v>
      </c>
      <c r="K300" s="37">
        <f>SUMIFS(СВЦЭМ!$I$34:$I$777,СВЦЭМ!$A$34:$A$777,$A300,СВЦЭМ!$B$34:$B$777,K$296)+'СЕТ СН'!$F$13-'СЕТ СН'!$F$23</f>
        <v>-578.75</v>
      </c>
      <c r="L300" s="37">
        <f>SUMIFS(СВЦЭМ!$I$34:$I$777,СВЦЭМ!$A$34:$A$777,$A300,СВЦЭМ!$B$34:$B$777,L$296)+'СЕТ СН'!$F$13-'СЕТ СН'!$F$23</f>
        <v>-578.75</v>
      </c>
      <c r="M300" s="37">
        <f>SUMIFS(СВЦЭМ!$I$34:$I$777,СВЦЭМ!$A$34:$A$777,$A300,СВЦЭМ!$B$34:$B$777,M$296)+'СЕТ СН'!$F$13-'СЕТ СН'!$F$23</f>
        <v>-578.75</v>
      </c>
      <c r="N300" s="37">
        <f>SUMIFS(СВЦЭМ!$I$34:$I$777,СВЦЭМ!$A$34:$A$777,$A300,СВЦЭМ!$B$34:$B$777,N$296)+'СЕТ СН'!$F$13-'СЕТ СН'!$F$23</f>
        <v>-578.75</v>
      </c>
      <c r="O300" s="37">
        <f>SUMIFS(СВЦЭМ!$I$34:$I$777,СВЦЭМ!$A$34:$A$777,$A300,СВЦЭМ!$B$34:$B$777,O$296)+'СЕТ СН'!$F$13-'СЕТ СН'!$F$23</f>
        <v>-578.75</v>
      </c>
      <c r="P300" s="37">
        <f>SUMIFS(СВЦЭМ!$I$34:$I$777,СВЦЭМ!$A$34:$A$777,$A300,СВЦЭМ!$B$34:$B$777,P$296)+'СЕТ СН'!$F$13-'СЕТ СН'!$F$23</f>
        <v>-578.75</v>
      </c>
      <c r="Q300" s="37">
        <f>SUMIFS(СВЦЭМ!$I$34:$I$777,СВЦЭМ!$A$34:$A$777,$A300,СВЦЭМ!$B$34:$B$777,Q$296)+'СЕТ СН'!$F$13-'СЕТ СН'!$F$23</f>
        <v>-578.75</v>
      </c>
      <c r="R300" s="37">
        <f>SUMIFS(СВЦЭМ!$I$34:$I$777,СВЦЭМ!$A$34:$A$777,$A300,СВЦЭМ!$B$34:$B$777,R$296)+'СЕТ СН'!$F$13-'СЕТ СН'!$F$23</f>
        <v>-578.75</v>
      </c>
      <c r="S300" s="37">
        <f>SUMIFS(СВЦЭМ!$I$34:$I$777,СВЦЭМ!$A$34:$A$777,$A300,СВЦЭМ!$B$34:$B$777,S$296)+'СЕТ СН'!$F$13-'СЕТ СН'!$F$23</f>
        <v>-578.75</v>
      </c>
      <c r="T300" s="37">
        <f>SUMIFS(СВЦЭМ!$I$34:$I$777,СВЦЭМ!$A$34:$A$777,$A300,СВЦЭМ!$B$34:$B$777,T$296)+'СЕТ СН'!$F$13-'СЕТ СН'!$F$23</f>
        <v>-578.75</v>
      </c>
      <c r="U300" s="37">
        <f>SUMIFS(СВЦЭМ!$I$34:$I$777,СВЦЭМ!$A$34:$A$777,$A300,СВЦЭМ!$B$34:$B$777,U$296)+'СЕТ СН'!$F$13-'СЕТ СН'!$F$23</f>
        <v>-578.75</v>
      </c>
      <c r="V300" s="37">
        <f>SUMIFS(СВЦЭМ!$I$34:$I$777,СВЦЭМ!$A$34:$A$777,$A300,СВЦЭМ!$B$34:$B$777,V$296)+'СЕТ СН'!$F$13-'СЕТ СН'!$F$23</f>
        <v>-578.75</v>
      </c>
      <c r="W300" s="37">
        <f>SUMIFS(СВЦЭМ!$I$34:$I$777,СВЦЭМ!$A$34:$A$777,$A300,СВЦЭМ!$B$34:$B$777,W$296)+'СЕТ СН'!$F$13-'СЕТ СН'!$F$23</f>
        <v>-578.75</v>
      </c>
      <c r="X300" s="37">
        <f>SUMIFS(СВЦЭМ!$I$34:$I$777,СВЦЭМ!$A$34:$A$777,$A300,СВЦЭМ!$B$34:$B$777,X$296)+'СЕТ СН'!$F$13-'СЕТ СН'!$F$23</f>
        <v>-578.75</v>
      </c>
      <c r="Y300" s="37">
        <f>SUMIFS(СВЦЭМ!$I$34:$I$777,СВЦЭМ!$A$34:$A$777,$A300,СВЦЭМ!$B$34:$B$777,Y$296)+'СЕТ СН'!$F$13-'СЕТ СН'!$F$23</f>
        <v>-578.75</v>
      </c>
    </row>
    <row r="301" spans="1:27" ht="15.75" x14ac:dyDescent="0.2">
      <c r="A301" s="36">
        <f t="shared" si="8"/>
        <v>43013</v>
      </c>
      <c r="B301" s="37">
        <f>SUMIFS(СВЦЭМ!$I$34:$I$777,СВЦЭМ!$A$34:$A$777,$A301,СВЦЭМ!$B$34:$B$777,B$296)+'СЕТ СН'!$F$13-'СЕТ СН'!$F$23</f>
        <v>-578.75</v>
      </c>
      <c r="C301" s="37">
        <f>SUMIFS(СВЦЭМ!$I$34:$I$777,СВЦЭМ!$A$34:$A$777,$A301,СВЦЭМ!$B$34:$B$777,C$296)+'СЕТ СН'!$F$13-'СЕТ СН'!$F$23</f>
        <v>-578.75</v>
      </c>
      <c r="D301" s="37">
        <f>SUMIFS(СВЦЭМ!$I$34:$I$777,СВЦЭМ!$A$34:$A$777,$A301,СВЦЭМ!$B$34:$B$777,D$296)+'СЕТ СН'!$F$13-'СЕТ СН'!$F$23</f>
        <v>-578.75</v>
      </c>
      <c r="E301" s="37">
        <f>SUMIFS(СВЦЭМ!$I$34:$I$777,СВЦЭМ!$A$34:$A$777,$A301,СВЦЭМ!$B$34:$B$777,E$296)+'СЕТ СН'!$F$13-'СЕТ СН'!$F$23</f>
        <v>-578.75</v>
      </c>
      <c r="F301" s="37">
        <f>SUMIFS(СВЦЭМ!$I$34:$I$777,СВЦЭМ!$A$34:$A$777,$A301,СВЦЭМ!$B$34:$B$777,F$296)+'СЕТ СН'!$F$13-'СЕТ СН'!$F$23</f>
        <v>-578.75</v>
      </c>
      <c r="G301" s="37">
        <f>SUMIFS(СВЦЭМ!$I$34:$I$777,СВЦЭМ!$A$34:$A$777,$A301,СВЦЭМ!$B$34:$B$777,G$296)+'СЕТ СН'!$F$13-'СЕТ СН'!$F$23</f>
        <v>-578.75</v>
      </c>
      <c r="H301" s="37">
        <f>SUMIFS(СВЦЭМ!$I$34:$I$777,СВЦЭМ!$A$34:$A$777,$A301,СВЦЭМ!$B$34:$B$777,H$296)+'СЕТ СН'!$F$13-'СЕТ СН'!$F$23</f>
        <v>-578.75</v>
      </c>
      <c r="I301" s="37">
        <f>SUMIFS(СВЦЭМ!$I$34:$I$777,СВЦЭМ!$A$34:$A$777,$A301,СВЦЭМ!$B$34:$B$777,I$296)+'СЕТ СН'!$F$13-'СЕТ СН'!$F$23</f>
        <v>-578.75</v>
      </c>
      <c r="J301" s="37">
        <f>SUMIFS(СВЦЭМ!$I$34:$I$777,СВЦЭМ!$A$34:$A$777,$A301,СВЦЭМ!$B$34:$B$777,J$296)+'СЕТ СН'!$F$13-'СЕТ СН'!$F$23</f>
        <v>-578.75</v>
      </c>
      <c r="K301" s="37">
        <f>SUMIFS(СВЦЭМ!$I$34:$I$777,СВЦЭМ!$A$34:$A$777,$A301,СВЦЭМ!$B$34:$B$777,K$296)+'СЕТ СН'!$F$13-'СЕТ СН'!$F$23</f>
        <v>-578.75</v>
      </c>
      <c r="L301" s="37">
        <f>SUMIFS(СВЦЭМ!$I$34:$I$777,СВЦЭМ!$A$34:$A$777,$A301,СВЦЭМ!$B$34:$B$777,L$296)+'СЕТ СН'!$F$13-'СЕТ СН'!$F$23</f>
        <v>-578.75</v>
      </c>
      <c r="M301" s="37">
        <f>SUMIFS(СВЦЭМ!$I$34:$I$777,СВЦЭМ!$A$34:$A$777,$A301,СВЦЭМ!$B$34:$B$777,M$296)+'СЕТ СН'!$F$13-'СЕТ СН'!$F$23</f>
        <v>-578.75</v>
      </c>
      <c r="N301" s="37">
        <f>SUMIFS(СВЦЭМ!$I$34:$I$777,СВЦЭМ!$A$34:$A$777,$A301,СВЦЭМ!$B$34:$B$777,N$296)+'СЕТ СН'!$F$13-'СЕТ СН'!$F$23</f>
        <v>-578.75</v>
      </c>
      <c r="O301" s="37">
        <f>SUMIFS(СВЦЭМ!$I$34:$I$777,СВЦЭМ!$A$34:$A$777,$A301,СВЦЭМ!$B$34:$B$777,O$296)+'СЕТ СН'!$F$13-'СЕТ СН'!$F$23</f>
        <v>-578.75</v>
      </c>
      <c r="P301" s="37">
        <f>SUMIFS(СВЦЭМ!$I$34:$I$777,СВЦЭМ!$A$34:$A$777,$A301,СВЦЭМ!$B$34:$B$777,P$296)+'СЕТ СН'!$F$13-'СЕТ СН'!$F$23</f>
        <v>-578.75</v>
      </c>
      <c r="Q301" s="37">
        <f>SUMIFS(СВЦЭМ!$I$34:$I$777,СВЦЭМ!$A$34:$A$777,$A301,СВЦЭМ!$B$34:$B$777,Q$296)+'СЕТ СН'!$F$13-'СЕТ СН'!$F$23</f>
        <v>-578.75</v>
      </c>
      <c r="R301" s="37">
        <f>SUMIFS(СВЦЭМ!$I$34:$I$777,СВЦЭМ!$A$34:$A$777,$A301,СВЦЭМ!$B$34:$B$777,R$296)+'СЕТ СН'!$F$13-'СЕТ СН'!$F$23</f>
        <v>-578.75</v>
      </c>
      <c r="S301" s="37">
        <f>SUMIFS(СВЦЭМ!$I$34:$I$777,СВЦЭМ!$A$34:$A$777,$A301,СВЦЭМ!$B$34:$B$777,S$296)+'СЕТ СН'!$F$13-'СЕТ СН'!$F$23</f>
        <v>-578.75</v>
      </c>
      <c r="T301" s="37">
        <f>SUMIFS(СВЦЭМ!$I$34:$I$777,СВЦЭМ!$A$34:$A$777,$A301,СВЦЭМ!$B$34:$B$777,T$296)+'СЕТ СН'!$F$13-'СЕТ СН'!$F$23</f>
        <v>-578.75</v>
      </c>
      <c r="U301" s="37">
        <f>SUMIFS(СВЦЭМ!$I$34:$I$777,СВЦЭМ!$A$34:$A$777,$A301,СВЦЭМ!$B$34:$B$777,U$296)+'СЕТ СН'!$F$13-'СЕТ СН'!$F$23</f>
        <v>-578.75</v>
      </c>
      <c r="V301" s="37">
        <f>SUMIFS(СВЦЭМ!$I$34:$I$777,СВЦЭМ!$A$34:$A$777,$A301,СВЦЭМ!$B$34:$B$777,V$296)+'СЕТ СН'!$F$13-'СЕТ СН'!$F$23</f>
        <v>-578.75</v>
      </c>
      <c r="W301" s="37">
        <f>SUMIFS(СВЦЭМ!$I$34:$I$777,СВЦЭМ!$A$34:$A$777,$A301,СВЦЭМ!$B$34:$B$777,W$296)+'СЕТ СН'!$F$13-'СЕТ СН'!$F$23</f>
        <v>-578.75</v>
      </c>
      <c r="X301" s="37">
        <f>SUMIFS(СВЦЭМ!$I$34:$I$777,СВЦЭМ!$A$34:$A$777,$A301,СВЦЭМ!$B$34:$B$777,X$296)+'СЕТ СН'!$F$13-'СЕТ СН'!$F$23</f>
        <v>-578.75</v>
      </c>
      <c r="Y301" s="37">
        <f>SUMIFS(СВЦЭМ!$I$34:$I$777,СВЦЭМ!$A$34:$A$777,$A301,СВЦЭМ!$B$34:$B$777,Y$296)+'СЕТ СН'!$F$13-'СЕТ СН'!$F$23</f>
        <v>-578.75</v>
      </c>
    </row>
    <row r="302" spans="1:27" ht="15.75" x14ac:dyDescent="0.2">
      <c r="A302" s="36">
        <f t="shared" si="8"/>
        <v>43014</v>
      </c>
      <c r="B302" s="37">
        <f>SUMIFS(СВЦЭМ!$I$34:$I$777,СВЦЭМ!$A$34:$A$777,$A302,СВЦЭМ!$B$34:$B$777,B$296)+'СЕТ СН'!$F$13-'СЕТ СН'!$F$23</f>
        <v>-578.75</v>
      </c>
      <c r="C302" s="37">
        <f>SUMIFS(СВЦЭМ!$I$34:$I$777,СВЦЭМ!$A$34:$A$777,$A302,СВЦЭМ!$B$34:$B$777,C$296)+'СЕТ СН'!$F$13-'СЕТ СН'!$F$23</f>
        <v>-578.75</v>
      </c>
      <c r="D302" s="37">
        <f>SUMIFS(СВЦЭМ!$I$34:$I$777,СВЦЭМ!$A$34:$A$777,$A302,СВЦЭМ!$B$34:$B$777,D$296)+'СЕТ СН'!$F$13-'СЕТ СН'!$F$23</f>
        <v>-578.75</v>
      </c>
      <c r="E302" s="37">
        <f>SUMIFS(СВЦЭМ!$I$34:$I$777,СВЦЭМ!$A$34:$A$777,$A302,СВЦЭМ!$B$34:$B$777,E$296)+'СЕТ СН'!$F$13-'СЕТ СН'!$F$23</f>
        <v>-578.75</v>
      </c>
      <c r="F302" s="37">
        <f>SUMIFS(СВЦЭМ!$I$34:$I$777,СВЦЭМ!$A$34:$A$777,$A302,СВЦЭМ!$B$34:$B$777,F$296)+'СЕТ СН'!$F$13-'СЕТ СН'!$F$23</f>
        <v>-578.75</v>
      </c>
      <c r="G302" s="37">
        <f>SUMIFS(СВЦЭМ!$I$34:$I$777,СВЦЭМ!$A$34:$A$777,$A302,СВЦЭМ!$B$34:$B$777,G$296)+'СЕТ СН'!$F$13-'СЕТ СН'!$F$23</f>
        <v>-578.75</v>
      </c>
      <c r="H302" s="37">
        <f>SUMIFS(СВЦЭМ!$I$34:$I$777,СВЦЭМ!$A$34:$A$777,$A302,СВЦЭМ!$B$34:$B$777,H$296)+'СЕТ СН'!$F$13-'СЕТ СН'!$F$23</f>
        <v>-578.75</v>
      </c>
      <c r="I302" s="37">
        <f>SUMIFS(СВЦЭМ!$I$34:$I$777,СВЦЭМ!$A$34:$A$777,$A302,СВЦЭМ!$B$34:$B$777,I$296)+'СЕТ СН'!$F$13-'СЕТ СН'!$F$23</f>
        <v>-578.75</v>
      </c>
      <c r="J302" s="37">
        <f>SUMIFS(СВЦЭМ!$I$34:$I$777,СВЦЭМ!$A$34:$A$777,$A302,СВЦЭМ!$B$34:$B$777,J$296)+'СЕТ СН'!$F$13-'СЕТ СН'!$F$23</f>
        <v>-578.75</v>
      </c>
      <c r="K302" s="37">
        <f>SUMIFS(СВЦЭМ!$I$34:$I$777,СВЦЭМ!$A$34:$A$777,$A302,СВЦЭМ!$B$34:$B$777,K$296)+'СЕТ СН'!$F$13-'СЕТ СН'!$F$23</f>
        <v>-578.75</v>
      </c>
      <c r="L302" s="37">
        <f>SUMIFS(СВЦЭМ!$I$34:$I$777,СВЦЭМ!$A$34:$A$777,$A302,СВЦЭМ!$B$34:$B$777,L$296)+'СЕТ СН'!$F$13-'СЕТ СН'!$F$23</f>
        <v>-578.75</v>
      </c>
      <c r="M302" s="37">
        <f>SUMIFS(СВЦЭМ!$I$34:$I$777,СВЦЭМ!$A$34:$A$777,$A302,СВЦЭМ!$B$34:$B$777,M$296)+'СЕТ СН'!$F$13-'СЕТ СН'!$F$23</f>
        <v>-578.75</v>
      </c>
      <c r="N302" s="37">
        <f>SUMIFS(СВЦЭМ!$I$34:$I$777,СВЦЭМ!$A$34:$A$777,$A302,СВЦЭМ!$B$34:$B$777,N$296)+'СЕТ СН'!$F$13-'СЕТ СН'!$F$23</f>
        <v>-578.75</v>
      </c>
      <c r="O302" s="37">
        <f>SUMIFS(СВЦЭМ!$I$34:$I$777,СВЦЭМ!$A$34:$A$777,$A302,СВЦЭМ!$B$34:$B$777,O$296)+'СЕТ СН'!$F$13-'СЕТ СН'!$F$23</f>
        <v>-578.75</v>
      </c>
      <c r="P302" s="37">
        <f>SUMIFS(СВЦЭМ!$I$34:$I$777,СВЦЭМ!$A$34:$A$777,$A302,СВЦЭМ!$B$34:$B$777,P$296)+'СЕТ СН'!$F$13-'СЕТ СН'!$F$23</f>
        <v>-578.75</v>
      </c>
      <c r="Q302" s="37">
        <f>SUMIFS(СВЦЭМ!$I$34:$I$777,СВЦЭМ!$A$34:$A$777,$A302,СВЦЭМ!$B$34:$B$777,Q$296)+'СЕТ СН'!$F$13-'СЕТ СН'!$F$23</f>
        <v>-578.75</v>
      </c>
      <c r="R302" s="37">
        <f>SUMIFS(СВЦЭМ!$I$34:$I$777,СВЦЭМ!$A$34:$A$777,$A302,СВЦЭМ!$B$34:$B$777,R$296)+'СЕТ СН'!$F$13-'СЕТ СН'!$F$23</f>
        <v>-578.75</v>
      </c>
      <c r="S302" s="37">
        <f>SUMIFS(СВЦЭМ!$I$34:$I$777,СВЦЭМ!$A$34:$A$777,$A302,СВЦЭМ!$B$34:$B$777,S$296)+'СЕТ СН'!$F$13-'СЕТ СН'!$F$23</f>
        <v>-578.75</v>
      </c>
      <c r="T302" s="37">
        <f>SUMIFS(СВЦЭМ!$I$34:$I$777,СВЦЭМ!$A$34:$A$777,$A302,СВЦЭМ!$B$34:$B$777,T$296)+'СЕТ СН'!$F$13-'СЕТ СН'!$F$23</f>
        <v>-578.75</v>
      </c>
      <c r="U302" s="37">
        <f>SUMIFS(СВЦЭМ!$I$34:$I$777,СВЦЭМ!$A$34:$A$777,$A302,СВЦЭМ!$B$34:$B$777,U$296)+'СЕТ СН'!$F$13-'СЕТ СН'!$F$23</f>
        <v>-578.75</v>
      </c>
      <c r="V302" s="37">
        <f>SUMIFS(СВЦЭМ!$I$34:$I$777,СВЦЭМ!$A$34:$A$777,$A302,СВЦЭМ!$B$34:$B$777,V$296)+'СЕТ СН'!$F$13-'СЕТ СН'!$F$23</f>
        <v>-578.75</v>
      </c>
      <c r="W302" s="37">
        <f>SUMIFS(СВЦЭМ!$I$34:$I$777,СВЦЭМ!$A$34:$A$777,$A302,СВЦЭМ!$B$34:$B$777,W$296)+'СЕТ СН'!$F$13-'СЕТ СН'!$F$23</f>
        <v>-578.75</v>
      </c>
      <c r="X302" s="37">
        <f>SUMIFS(СВЦЭМ!$I$34:$I$777,СВЦЭМ!$A$34:$A$777,$A302,СВЦЭМ!$B$34:$B$777,X$296)+'СЕТ СН'!$F$13-'СЕТ СН'!$F$23</f>
        <v>-578.75</v>
      </c>
      <c r="Y302" s="37">
        <f>SUMIFS(СВЦЭМ!$I$34:$I$777,СВЦЭМ!$A$34:$A$777,$A302,СВЦЭМ!$B$34:$B$777,Y$296)+'СЕТ СН'!$F$13-'СЕТ СН'!$F$23</f>
        <v>-578.75</v>
      </c>
    </row>
    <row r="303" spans="1:27" ht="15.75" x14ac:dyDescent="0.2">
      <c r="A303" s="36">
        <f t="shared" si="8"/>
        <v>43015</v>
      </c>
      <c r="B303" s="37">
        <f>SUMIFS(СВЦЭМ!$I$34:$I$777,СВЦЭМ!$A$34:$A$777,$A303,СВЦЭМ!$B$34:$B$777,B$296)+'СЕТ СН'!$F$13-'СЕТ СН'!$F$23</f>
        <v>-578.75</v>
      </c>
      <c r="C303" s="37">
        <f>SUMIFS(СВЦЭМ!$I$34:$I$777,СВЦЭМ!$A$34:$A$777,$A303,СВЦЭМ!$B$34:$B$777,C$296)+'СЕТ СН'!$F$13-'СЕТ СН'!$F$23</f>
        <v>-578.75</v>
      </c>
      <c r="D303" s="37">
        <f>SUMIFS(СВЦЭМ!$I$34:$I$777,СВЦЭМ!$A$34:$A$777,$A303,СВЦЭМ!$B$34:$B$777,D$296)+'СЕТ СН'!$F$13-'СЕТ СН'!$F$23</f>
        <v>-578.75</v>
      </c>
      <c r="E303" s="37">
        <f>SUMIFS(СВЦЭМ!$I$34:$I$777,СВЦЭМ!$A$34:$A$777,$A303,СВЦЭМ!$B$34:$B$777,E$296)+'СЕТ СН'!$F$13-'СЕТ СН'!$F$23</f>
        <v>-578.75</v>
      </c>
      <c r="F303" s="37">
        <f>SUMIFS(СВЦЭМ!$I$34:$I$777,СВЦЭМ!$A$34:$A$777,$A303,СВЦЭМ!$B$34:$B$777,F$296)+'СЕТ СН'!$F$13-'СЕТ СН'!$F$23</f>
        <v>-578.75</v>
      </c>
      <c r="G303" s="37">
        <f>SUMIFS(СВЦЭМ!$I$34:$I$777,СВЦЭМ!$A$34:$A$777,$A303,СВЦЭМ!$B$34:$B$777,G$296)+'СЕТ СН'!$F$13-'СЕТ СН'!$F$23</f>
        <v>-578.75</v>
      </c>
      <c r="H303" s="37">
        <f>SUMIFS(СВЦЭМ!$I$34:$I$777,СВЦЭМ!$A$34:$A$777,$A303,СВЦЭМ!$B$34:$B$777,H$296)+'СЕТ СН'!$F$13-'СЕТ СН'!$F$23</f>
        <v>-578.75</v>
      </c>
      <c r="I303" s="37">
        <f>SUMIFS(СВЦЭМ!$I$34:$I$777,СВЦЭМ!$A$34:$A$777,$A303,СВЦЭМ!$B$34:$B$777,I$296)+'СЕТ СН'!$F$13-'СЕТ СН'!$F$23</f>
        <v>-578.75</v>
      </c>
      <c r="J303" s="37">
        <f>SUMIFS(СВЦЭМ!$I$34:$I$777,СВЦЭМ!$A$34:$A$777,$A303,СВЦЭМ!$B$34:$B$777,J$296)+'СЕТ СН'!$F$13-'СЕТ СН'!$F$23</f>
        <v>-578.75</v>
      </c>
      <c r="K303" s="37">
        <f>SUMIFS(СВЦЭМ!$I$34:$I$777,СВЦЭМ!$A$34:$A$777,$A303,СВЦЭМ!$B$34:$B$777,K$296)+'СЕТ СН'!$F$13-'СЕТ СН'!$F$23</f>
        <v>-578.75</v>
      </c>
      <c r="L303" s="37">
        <f>SUMIFS(СВЦЭМ!$I$34:$I$777,СВЦЭМ!$A$34:$A$777,$A303,СВЦЭМ!$B$34:$B$777,L$296)+'СЕТ СН'!$F$13-'СЕТ СН'!$F$23</f>
        <v>-578.75</v>
      </c>
      <c r="M303" s="37">
        <f>SUMIFS(СВЦЭМ!$I$34:$I$777,СВЦЭМ!$A$34:$A$777,$A303,СВЦЭМ!$B$34:$B$777,M$296)+'СЕТ СН'!$F$13-'СЕТ СН'!$F$23</f>
        <v>-578.75</v>
      </c>
      <c r="N303" s="37">
        <f>SUMIFS(СВЦЭМ!$I$34:$I$777,СВЦЭМ!$A$34:$A$777,$A303,СВЦЭМ!$B$34:$B$777,N$296)+'СЕТ СН'!$F$13-'СЕТ СН'!$F$23</f>
        <v>-578.75</v>
      </c>
      <c r="O303" s="37">
        <f>SUMIFS(СВЦЭМ!$I$34:$I$777,СВЦЭМ!$A$34:$A$777,$A303,СВЦЭМ!$B$34:$B$777,O$296)+'СЕТ СН'!$F$13-'СЕТ СН'!$F$23</f>
        <v>-578.75</v>
      </c>
      <c r="P303" s="37">
        <f>SUMIFS(СВЦЭМ!$I$34:$I$777,СВЦЭМ!$A$34:$A$777,$A303,СВЦЭМ!$B$34:$B$777,P$296)+'СЕТ СН'!$F$13-'СЕТ СН'!$F$23</f>
        <v>-578.75</v>
      </c>
      <c r="Q303" s="37">
        <f>SUMIFS(СВЦЭМ!$I$34:$I$777,СВЦЭМ!$A$34:$A$777,$A303,СВЦЭМ!$B$34:$B$777,Q$296)+'СЕТ СН'!$F$13-'СЕТ СН'!$F$23</f>
        <v>-578.75</v>
      </c>
      <c r="R303" s="37">
        <f>SUMIFS(СВЦЭМ!$I$34:$I$777,СВЦЭМ!$A$34:$A$777,$A303,СВЦЭМ!$B$34:$B$777,R$296)+'СЕТ СН'!$F$13-'СЕТ СН'!$F$23</f>
        <v>-578.75</v>
      </c>
      <c r="S303" s="37">
        <f>SUMIFS(СВЦЭМ!$I$34:$I$777,СВЦЭМ!$A$34:$A$777,$A303,СВЦЭМ!$B$34:$B$777,S$296)+'СЕТ СН'!$F$13-'СЕТ СН'!$F$23</f>
        <v>-578.75</v>
      </c>
      <c r="T303" s="37">
        <f>SUMIFS(СВЦЭМ!$I$34:$I$777,СВЦЭМ!$A$34:$A$777,$A303,СВЦЭМ!$B$34:$B$777,T$296)+'СЕТ СН'!$F$13-'СЕТ СН'!$F$23</f>
        <v>-578.75</v>
      </c>
      <c r="U303" s="37">
        <f>SUMIFS(СВЦЭМ!$I$34:$I$777,СВЦЭМ!$A$34:$A$777,$A303,СВЦЭМ!$B$34:$B$777,U$296)+'СЕТ СН'!$F$13-'СЕТ СН'!$F$23</f>
        <v>-578.75</v>
      </c>
      <c r="V303" s="37">
        <f>SUMIFS(СВЦЭМ!$I$34:$I$777,СВЦЭМ!$A$34:$A$777,$A303,СВЦЭМ!$B$34:$B$777,V$296)+'СЕТ СН'!$F$13-'СЕТ СН'!$F$23</f>
        <v>-578.75</v>
      </c>
      <c r="W303" s="37">
        <f>SUMIFS(СВЦЭМ!$I$34:$I$777,СВЦЭМ!$A$34:$A$777,$A303,СВЦЭМ!$B$34:$B$777,W$296)+'СЕТ СН'!$F$13-'СЕТ СН'!$F$23</f>
        <v>-578.75</v>
      </c>
      <c r="X303" s="37">
        <f>SUMIFS(СВЦЭМ!$I$34:$I$777,СВЦЭМ!$A$34:$A$777,$A303,СВЦЭМ!$B$34:$B$777,X$296)+'СЕТ СН'!$F$13-'СЕТ СН'!$F$23</f>
        <v>-578.75</v>
      </c>
      <c r="Y303" s="37">
        <f>SUMIFS(СВЦЭМ!$I$34:$I$777,СВЦЭМ!$A$34:$A$777,$A303,СВЦЭМ!$B$34:$B$777,Y$296)+'СЕТ СН'!$F$13-'СЕТ СН'!$F$23</f>
        <v>-578.75</v>
      </c>
    </row>
    <row r="304" spans="1:27" ht="15.75" x14ac:dyDescent="0.2">
      <c r="A304" s="36">
        <f t="shared" si="8"/>
        <v>43016</v>
      </c>
      <c r="B304" s="37">
        <f>SUMIFS(СВЦЭМ!$I$34:$I$777,СВЦЭМ!$A$34:$A$777,$A304,СВЦЭМ!$B$34:$B$777,B$296)+'СЕТ СН'!$F$13-'СЕТ СН'!$F$23</f>
        <v>-578.75</v>
      </c>
      <c r="C304" s="37">
        <f>SUMIFS(СВЦЭМ!$I$34:$I$777,СВЦЭМ!$A$34:$A$777,$A304,СВЦЭМ!$B$34:$B$777,C$296)+'СЕТ СН'!$F$13-'СЕТ СН'!$F$23</f>
        <v>-578.75</v>
      </c>
      <c r="D304" s="37">
        <f>SUMIFS(СВЦЭМ!$I$34:$I$777,СВЦЭМ!$A$34:$A$777,$A304,СВЦЭМ!$B$34:$B$777,D$296)+'СЕТ СН'!$F$13-'СЕТ СН'!$F$23</f>
        <v>-578.75</v>
      </c>
      <c r="E304" s="37">
        <f>SUMIFS(СВЦЭМ!$I$34:$I$777,СВЦЭМ!$A$34:$A$777,$A304,СВЦЭМ!$B$34:$B$777,E$296)+'СЕТ СН'!$F$13-'СЕТ СН'!$F$23</f>
        <v>-578.75</v>
      </c>
      <c r="F304" s="37">
        <f>SUMIFS(СВЦЭМ!$I$34:$I$777,СВЦЭМ!$A$34:$A$777,$A304,СВЦЭМ!$B$34:$B$777,F$296)+'СЕТ СН'!$F$13-'СЕТ СН'!$F$23</f>
        <v>-578.75</v>
      </c>
      <c r="G304" s="37">
        <f>SUMIFS(СВЦЭМ!$I$34:$I$777,СВЦЭМ!$A$34:$A$777,$A304,СВЦЭМ!$B$34:$B$777,G$296)+'СЕТ СН'!$F$13-'СЕТ СН'!$F$23</f>
        <v>-578.75</v>
      </c>
      <c r="H304" s="37">
        <f>SUMIFS(СВЦЭМ!$I$34:$I$777,СВЦЭМ!$A$34:$A$777,$A304,СВЦЭМ!$B$34:$B$777,H$296)+'СЕТ СН'!$F$13-'СЕТ СН'!$F$23</f>
        <v>-578.75</v>
      </c>
      <c r="I304" s="37">
        <f>SUMIFS(СВЦЭМ!$I$34:$I$777,СВЦЭМ!$A$34:$A$777,$A304,СВЦЭМ!$B$34:$B$777,I$296)+'СЕТ СН'!$F$13-'СЕТ СН'!$F$23</f>
        <v>-578.75</v>
      </c>
      <c r="J304" s="37">
        <f>SUMIFS(СВЦЭМ!$I$34:$I$777,СВЦЭМ!$A$34:$A$777,$A304,СВЦЭМ!$B$34:$B$777,J$296)+'СЕТ СН'!$F$13-'СЕТ СН'!$F$23</f>
        <v>-578.75</v>
      </c>
      <c r="K304" s="37">
        <f>SUMIFS(СВЦЭМ!$I$34:$I$777,СВЦЭМ!$A$34:$A$777,$A304,СВЦЭМ!$B$34:$B$777,K$296)+'СЕТ СН'!$F$13-'СЕТ СН'!$F$23</f>
        <v>-578.75</v>
      </c>
      <c r="L304" s="37">
        <f>SUMIFS(СВЦЭМ!$I$34:$I$777,СВЦЭМ!$A$34:$A$777,$A304,СВЦЭМ!$B$34:$B$777,L$296)+'СЕТ СН'!$F$13-'СЕТ СН'!$F$23</f>
        <v>-578.75</v>
      </c>
      <c r="M304" s="37">
        <f>SUMIFS(СВЦЭМ!$I$34:$I$777,СВЦЭМ!$A$34:$A$777,$A304,СВЦЭМ!$B$34:$B$777,M$296)+'СЕТ СН'!$F$13-'СЕТ СН'!$F$23</f>
        <v>-578.75</v>
      </c>
      <c r="N304" s="37">
        <f>SUMIFS(СВЦЭМ!$I$34:$I$777,СВЦЭМ!$A$34:$A$777,$A304,СВЦЭМ!$B$34:$B$777,N$296)+'СЕТ СН'!$F$13-'СЕТ СН'!$F$23</f>
        <v>-578.75</v>
      </c>
      <c r="O304" s="37">
        <f>SUMIFS(СВЦЭМ!$I$34:$I$777,СВЦЭМ!$A$34:$A$777,$A304,СВЦЭМ!$B$34:$B$777,O$296)+'СЕТ СН'!$F$13-'СЕТ СН'!$F$23</f>
        <v>-578.75</v>
      </c>
      <c r="P304" s="37">
        <f>SUMIFS(СВЦЭМ!$I$34:$I$777,СВЦЭМ!$A$34:$A$777,$A304,СВЦЭМ!$B$34:$B$777,P$296)+'СЕТ СН'!$F$13-'СЕТ СН'!$F$23</f>
        <v>-578.75</v>
      </c>
      <c r="Q304" s="37">
        <f>SUMIFS(СВЦЭМ!$I$34:$I$777,СВЦЭМ!$A$34:$A$777,$A304,СВЦЭМ!$B$34:$B$777,Q$296)+'СЕТ СН'!$F$13-'СЕТ СН'!$F$23</f>
        <v>-578.75</v>
      </c>
      <c r="R304" s="37">
        <f>SUMIFS(СВЦЭМ!$I$34:$I$777,СВЦЭМ!$A$34:$A$777,$A304,СВЦЭМ!$B$34:$B$777,R$296)+'СЕТ СН'!$F$13-'СЕТ СН'!$F$23</f>
        <v>-578.75</v>
      </c>
      <c r="S304" s="37">
        <f>SUMIFS(СВЦЭМ!$I$34:$I$777,СВЦЭМ!$A$34:$A$777,$A304,СВЦЭМ!$B$34:$B$777,S$296)+'СЕТ СН'!$F$13-'СЕТ СН'!$F$23</f>
        <v>-578.75</v>
      </c>
      <c r="T304" s="37">
        <f>SUMIFS(СВЦЭМ!$I$34:$I$777,СВЦЭМ!$A$34:$A$777,$A304,СВЦЭМ!$B$34:$B$777,T$296)+'СЕТ СН'!$F$13-'СЕТ СН'!$F$23</f>
        <v>-578.75</v>
      </c>
      <c r="U304" s="37">
        <f>SUMIFS(СВЦЭМ!$I$34:$I$777,СВЦЭМ!$A$34:$A$777,$A304,СВЦЭМ!$B$34:$B$777,U$296)+'СЕТ СН'!$F$13-'СЕТ СН'!$F$23</f>
        <v>-578.75</v>
      </c>
      <c r="V304" s="37">
        <f>SUMIFS(СВЦЭМ!$I$34:$I$777,СВЦЭМ!$A$34:$A$777,$A304,СВЦЭМ!$B$34:$B$777,V$296)+'СЕТ СН'!$F$13-'СЕТ СН'!$F$23</f>
        <v>-578.75</v>
      </c>
      <c r="W304" s="37">
        <f>SUMIFS(СВЦЭМ!$I$34:$I$777,СВЦЭМ!$A$34:$A$777,$A304,СВЦЭМ!$B$34:$B$777,W$296)+'СЕТ СН'!$F$13-'СЕТ СН'!$F$23</f>
        <v>-578.75</v>
      </c>
      <c r="X304" s="37">
        <f>SUMIFS(СВЦЭМ!$I$34:$I$777,СВЦЭМ!$A$34:$A$777,$A304,СВЦЭМ!$B$34:$B$777,X$296)+'СЕТ СН'!$F$13-'СЕТ СН'!$F$23</f>
        <v>-578.75</v>
      </c>
      <c r="Y304" s="37">
        <f>SUMIFS(СВЦЭМ!$I$34:$I$777,СВЦЭМ!$A$34:$A$777,$A304,СВЦЭМ!$B$34:$B$777,Y$296)+'СЕТ СН'!$F$13-'СЕТ СН'!$F$23</f>
        <v>-578.75</v>
      </c>
    </row>
    <row r="305" spans="1:25" ht="15.75" x14ac:dyDescent="0.2">
      <c r="A305" s="36">
        <f t="shared" si="8"/>
        <v>43017</v>
      </c>
      <c r="B305" s="37">
        <f>SUMIFS(СВЦЭМ!$I$34:$I$777,СВЦЭМ!$A$34:$A$777,$A305,СВЦЭМ!$B$34:$B$777,B$296)+'СЕТ СН'!$F$13-'СЕТ СН'!$F$23</f>
        <v>-578.75</v>
      </c>
      <c r="C305" s="37">
        <f>SUMIFS(СВЦЭМ!$I$34:$I$777,СВЦЭМ!$A$34:$A$777,$A305,СВЦЭМ!$B$34:$B$777,C$296)+'СЕТ СН'!$F$13-'СЕТ СН'!$F$23</f>
        <v>-578.75</v>
      </c>
      <c r="D305" s="37">
        <f>SUMIFS(СВЦЭМ!$I$34:$I$777,СВЦЭМ!$A$34:$A$777,$A305,СВЦЭМ!$B$34:$B$777,D$296)+'СЕТ СН'!$F$13-'СЕТ СН'!$F$23</f>
        <v>-578.75</v>
      </c>
      <c r="E305" s="37">
        <f>SUMIFS(СВЦЭМ!$I$34:$I$777,СВЦЭМ!$A$34:$A$777,$A305,СВЦЭМ!$B$34:$B$777,E$296)+'СЕТ СН'!$F$13-'СЕТ СН'!$F$23</f>
        <v>-578.75</v>
      </c>
      <c r="F305" s="37">
        <f>SUMIFS(СВЦЭМ!$I$34:$I$777,СВЦЭМ!$A$34:$A$777,$A305,СВЦЭМ!$B$34:$B$777,F$296)+'СЕТ СН'!$F$13-'СЕТ СН'!$F$23</f>
        <v>-578.75</v>
      </c>
      <c r="G305" s="37">
        <f>SUMIFS(СВЦЭМ!$I$34:$I$777,СВЦЭМ!$A$34:$A$777,$A305,СВЦЭМ!$B$34:$B$777,G$296)+'СЕТ СН'!$F$13-'СЕТ СН'!$F$23</f>
        <v>-578.75</v>
      </c>
      <c r="H305" s="37">
        <f>SUMIFS(СВЦЭМ!$I$34:$I$777,СВЦЭМ!$A$34:$A$777,$A305,СВЦЭМ!$B$34:$B$777,H$296)+'СЕТ СН'!$F$13-'СЕТ СН'!$F$23</f>
        <v>-578.75</v>
      </c>
      <c r="I305" s="37">
        <f>SUMIFS(СВЦЭМ!$I$34:$I$777,СВЦЭМ!$A$34:$A$777,$A305,СВЦЭМ!$B$34:$B$777,I$296)+'СЕТ СН'!$F$13-'СЕТ СН'!$F$23</f>
        <v>-578.75</v>
      </c>
      <c r="J305" s="37">
        <f>SUMIFS(СВЦЭМ!$I$34:$I$777,СВЦЭМ!$A$34:$A$777,$A305,СВЦЭМ!$B$34:$B$777,J$296)+'СЕТ СН'!$F$13-'СЕТ СН'!$F$23</f>
        <v>-578.75</v>
      </c>
      <c r="K305" s="37">
        <f>SUMIFS(СВЦЭМ!$I$34:$I$777,СВЦЭМ!$A$34:$A$777,$A305,СВЦЭМ!$B$34:$B$777,K$296)+'СЕТ СН'!$F$13-'СЕТ СН'!$F$23</f>
        <v>-578.75</v>
      </c>
      <c r="L305" s="37">
        <f>SUMIFS(СВЦЭМ!$I$34:$I$777,СВЦЭМ!$A$34:$A$777,$A305,СВЦЭМ!$B$34:$B$777,L$296)+'СЕТ СН'!$F$13-'СЕТ СН'!$F$23</f>
        <v>-578.75</v>
      </c>
      <c r="M305" s="37">
        <f>SUMIFS(СВЦЭМ!$I$34:$I$777,СВЦЭМ!$A$34:$A$777,$A305,СВЦЭМ!$B$34:$B$777,M$296)+'СЕТ СН'!$F$13-'СЕТ СН'!$F$23</f>
        <v>-578.75</v>
      </c>
      <c r="N305" s="37">
        <f>SUMIFS(СВЦЭМ!$I$34:$I$777,СВЦЭМ!$A$34:$A$777,$A305,СВЦЭМ!$B$34:$B$777,N$296)+'СЕТ СН'!$F$13-'СЕТ СН'!$F$23</f>
        <v>-578.75</v>
      </c>
      <c r="O305" s="37">
        <f>SUMIFS(СВЦЭМ!$I$34:$I$777,СВЦЭМ!$A$34:$A$777,$A305,СВЦЭМ!$B$34:$B$777,O$296)+'СЕТ СН'!$F$13-'СЕТ СН'!$F$23</f>
        <v>-578.75</v>
      </c>
      <c r="P305" s="37">
        <f>SUMIFS(СВЦЭМ!$I$34:$I$777,СВЦЭМ!$A$34:$A$777,$A305,СВЦЭМ!$B$34:$B$777,P$296)+'СЕТ СН'!$F$13-'СЕТ СН'!$F$23</f>
        <v>-578.75</v>
      </c>
      <c r="Q305" s="37">
        <f>SUMIFS(СВЦЭМ!$I$34:$I$777,СВЦЭМ!$A$34:$A$777,$A305,СВЦЭМ!$B$34:$B$777,Q$296)+'СЕТ СН'!$F$13-'СЕТ СН'!$F$23</f>
        <v>-578.75</v>
      </c>
      <c r="R305" s="37">
        <f>SUMIFS(СВЦЭМ!$I$34:$I$777,СВЦЭМ!$A$34:$A$777,$A305,СВЦЭМ!$B$34:$B$777,R$296)+'СЕТ СН'!$F$13-'СЕТ СН'!$F$23</f>
        <v>-578.75</v>
      </c>
      <c r="S305" s="37">
        <f>SUMIFS(СВЦЭМ!$I$34:$I$777,СВЦЭМ!$A$34:$A$777,$A305,СВЦЭМ!$B$34:$B$777,S$296)+'СЕТ СН'!$F$13-'СЕТ СН'!$F$23</f>
        <v>-578.75</v>
      </c>
      <c r="T305" s="37">
        <f>SUMIFS(СВЦЭМ!$I$34:$I$777,СВЦЭМ!$A$34:$A$777,$A305,СВЦЭМ!$B$34:$B$777,T$296)+'СЕТ СН'!$F$13-'СЕТ СН'!$F$23</f>
        <v>-578.75</v>
      </c>
      <c r="U305" s="37">
        <f>SUMIFS(СВЦЭМ!$I$34:$I$777,СВЦЭМ!$A$34:$A$777,$A305,СВЦЭМ!$B$34:$B$777,U$296)+'СЕТ СН'!$F$13-'СЕТ СН'!$F$23</f>
        <v>-578.75</v>
      </c>
      <c r="V305" s="37">
        <f>SUMIFS(СВЦЭМ!$I$34:$I$777,СВЦЭМ!$A$34:$A$777,$A305,СВЦЭМ!$B$34:$B$777,V$296)+'СЕТ СН'!$F$13-'СЕТ СН'!$F$23</f>
        <v>-578.75</v>
      </c>
      <c r="W305" s="37">
        <f>SUMIFS(СВЦЭМ!$I$34:$I$777,СВЦЭМ!$A$34:$A$777,$A305,СВЦЭМ!$B$34:$B$777,W$296)+'СЕТ СН'!$F$13-'СЕТ СН'!$F$23</f>
        <v>-578.75</v>
      </c>
      <c r="X305" s="37">
        <f>SUMIFS(СВЦЭМ!$I$34:$I$777,СВЦЭМ!$A$34:$A$777,$A305,СВЦЭМ!$B$34:$B$777,X$296)+'СЕТ СН'!$F$13-'СЕТ СН'!$F$23</f>
        <v>-578.75</v>
      </c>
      <c r="Y305" s="37">
        <f>SUMIFS(СВЦЭМ!$I$34:$I$777,СВЦЭМ!$A$34:$A$777,$A305,СВЦЭМ!$B$34:$B$777,Y$296)+'СЕТ СН'!$F$13-'СЕТ СН'!$F$23</f>
        <v>-578.75</v>
      </c>
    </row>
    <row r="306" spans="1:25" ht="15.75" x14ac:dyDescent="0.2">
      <c r="A306" s="36">
        <f t="shared" si="8"/>
        <v>43018</v>
      </c>
      <c r="B306" s="37">
        <f>SUMIFS(СВЦЭМ!$I$34:$I$777,СВЦЭМ!$A$34:$A$777,$A306,СВЦЭМ!$B$34:$B$777,B$296)+'СЕТ СН'!$F$13-'СЕТ СН'!$F$23</f>
        <v>-578.75</v>
      </c>
      <c r="C306" s="37">
        <f>SUMIFS(СВЦЭМ!$I$34:$I$777,СВЦЭМ!$A$34:$A$777,$A306,СВЦЭМ!$B$34:$B$777,C$296)+'СЕТ СН'!$F$13-'СЕТ СН'!$F$23</f>
        <v>-578.75</v>
      </c>
      <c r="D306" s="37">
        <f>SUMIFS(СВЦЭМ!$I$34:$I$777,СВЦЭМ!$A$34:$A$777,$A306,СВЦЭМ!$B$34:$B$777,D$296)+'СЕТ СН'!$F$13-'СЕТ СН'!$F$23</f>
        <v>-578.75</v>
      </c>
      <c r="E306" s="37">
        <f>SUMIFS(СВЦЭМ!$I$34:$I$777,СВЦЭМ!$A$34:$A$777,$A306,СВЦЭМ!$B$34:$B$777,E$296)+'СЕТ СН'!$F$13-'СЕТ СН'!$F$23</f>
        <v>-578.75</v>
      </c>
      <c r="F306" s="37">
        <f>SUMIFS(СВЦЭМ!$I$34:$I$777,СВЦЭМ!$A$34:$A$777,$A306,СВЦЭМ!$B$34:$B$777,F$296)+'СЕТ СН'!$F$13-'СЕТ СН'!$F$23</f>
        <v>-578.75</v>
      </c>
      <c r="G306" s="37">
        <f>SUMIFS(СВЦЭМ!$I$34:$I$777,СВЦЭМ!$A$34:$A$777,$A306,СВЦЭМ!$B$34:$B$777,G$296)+'СЕТ СН'!$F$13-'СЕТ СН'!$F$23</f>
        <v>-578.75</v>
      </c>
      <c r="H306" s="37">
        <f>SUMIFS(СВЦЭМ!$I$34:$I$777,СВЦЭМ!$A$34:$A$777,$A306,СВЦЭМ!$B$34:$B$777,H$296)+'СЕТ СН'!$F$13-'СЕТ СН'!$F$23</f>
        <v>-578.75</v>
      </c>
      <c r="I306" s="37">
        <f>SUMIFS(СВЦЭМ!$I$34:$I$777,СВЦЭМ!$A$34:$A$777,$A306,СВЦЭМ!$B$34:$B$777,I$296)+'СЕТ СН'!$F$13-'СЕТ СН'!$F$23</f>
        <v>-578.75</v>
      </c>
      <c r="J306" s="37">
        <f>SUMIFS(СВЦЭМ!$I$34:$I$777,СВЦЭМ!$A$34:$A$777,$A306,СВЦЭМ!$B$34:$B$777,J$296)+'СЕТ СН'!$F$13-'СЕТ СН'!$F$23</f>
        <v>-578.75</v>
      </c>
      <c r="K306" s="37">
        <f>SUMIFS(СВЦЭМ!$I$34:$I$777,СВЦЭМ!$A$34:$A$777,$A306,СВЦЭМ!$B$34:$B$777,K$296)+'СЕТ СН'!$F$13-'СЕТ СН'!$F$23</f>
        <v>-578.75</v>
      </c>
      <c r="L306" s="37">
        <f>SUMIFS(СВЦЭМ!$I$34:$I$777,СВЦЭМ!$A$34:$A$777,$A306,СВЦЭМ!$B$34:$B$777,L$296)+'СЕТ СН'!$F$13-'СЕТ СН'!$F$23</f>
        <v>-578.75</v>
      </c>
      <c r="M306" s="37">
        <f>SUMIFS(СВЦЭМ!$I$34:$I$777,СВЦЭМ!$A$34:$A$777,$A306,СВЦЭМ!$B$34:$B$777,M$296)+'СЕТ СН'!$F$13-'СЕТ СН'!$F$23</f>
        <v>-578.75</v>
      </c>
      <c r="N306" s="37">
        <f>SUMIFS(СВЦЭМ!$I$34:$I$777,СВЦЭМ!$A$34:$A$777,$A306,СВЦЭМ!$B$34:$B$777,N$296)+'СЕТ СН'!$F$13-'СЕТ СН'!$F$23</f>
        <v>-578.75</v>
      </c>
      <c r="O306" s="37">
        <f>SUMIFS(СВЦЭМ!$I$34:$I$777,СВЦЭМ!$A$34:$A$777,$A306,СВЦЭМ!$B$34:$B$777,O$296)+'СЕТ СН'!$F$13-'СЕТ СН'!$F$23</f>
        <v>-578.75</v>
      </c>
      <c r="P306" s="37">
        <f>SUMIFS(СВЦЭМ!$I$34:$I$777,СВЦЭМ!$A$34:$A$777,$A306,СВЦЭМ!$B$34:$B$777,P$296)+'СЕТ СН'!$F$13-'СЕТ СН'!$F$23</f>
        <v>-578.75</v>
      </c>
      <c r="Q306" s="37">
        <f>SUMIFS(СВЦЭМ!$I$34:$I$777,СВЦЭМ!$A$34:$A$777,$A306,СВЦЭМ!$B$34:$B$777,Q$296)+'СЕТ СН'!$F$13-'СЕТ СН'!$F$23</f>
        <v>-578.75</v>
      </c>
      <c r="R306" s="37">
        <f>SUMIFS(СВЦЭМ!$I$34:$I$777,СВЦЭМ!$A$34:$A$777,$A306,СВЦЭМ!$B$34:$B$777,R$296)+'СЕТ СН'!$F$13-'СЕТ СН'!$F$23</f>
        <v>-578.75</v>
      </c>
      <c r="S306" s="37">
        <f>SUMIFS(СВЦЭМ!$I$34:$I$777,СВЦЭМ!$A$34:$A$777,$A306,СВЦЭМ!$B$34:$B$777,S$296)+'СЕТ СН'!$F$13-'СЕТ СН'!$F$23</f>
        <v>-578.75</v>
      </c>
      <c r="T306" s="37">
        <f>SUMIFS(СВЦЭМ!$I$34:$I$777,СВЦЭМ!$A$34:$A$777,$A306,СВЦЭМ!$B$34:$B$777,T$296)+'СЕТ СН'!$F$13-'СЕТ СН'!$F$23</f>
        <v>-578.75</v>
      </c>
      <c r="U306" s="37">
        <f>SUMIFS(СВЦЭМ!$I$34:$I$777,СВЦЭМ!$A$34:$A$777,$A306,СВЦЭМ!$B$34:$B$777,U$296)+'СЕТ СН'!$F$13-'СЕТ СН'!$F$23</f>
        <v>-578.75</v>
      </c>
      <c r="V306" s="37">
        <f>SUMIFS(СВЦЭМ!$I$34:$I$777,СВЦЭМ!$A$34:$A$777,$A306,СВЦЭМ!$B$34:$B$777,V$296)+'СЕТ СН'!$F$13-'СЕТ СН'!$F$23</f>
        <v>-578.75</v>
      </c>
      <c r="W306" s="37">
        <f>SUMIFS(СВЦЭМ!$I$34:$I$777,СВЦЭМ!$A$34:$A$777,$A306,СВЦЭМ!$B$34:$B$777,W$296)+'СЕТ СН'!$F$13-'СЕТ СН'!$F$23</f>
        <v>-578.75</v>
      </c>
      <c r="X306" s="37">
        <f>SUMIFS(СВЦЭМ!$I$34:$I$777,СВЦЭМ!$A$34:$A$777,$A306,СВЦЭМ!$B$34:$B$777,X$296)+'СЕТ СН'!$F$13-'СЕТ СН'!$F$23</f>
        <v>-578.75</v>
      </c>
      <c r="Y306" s="37">
        <f>SUMIFS(СВЦЭМ!$I$34:$I$777,СВЦЭМ!$A$34:$A$777,$A306,СВЦЭМ!$B$34:$B$777,Y$296)+'СЕТ СН'!$F$13-'СЕТ СН'!$F$23</f>
        <v>-578.75</v>
      </c>
    </row>
    <row r="307" spans="1:25" ht="15.75" x14ac:dyDescent="0.2">
      <c r="A307" s="36">
        <f t="shared" si="8"/>
        <v>43019</v>
      </c>
      <c r="B307" s="37">
        <f>SUMIFS(СВЦЭМ!$I$34:$I$777,СВЦЭМ!$A$34:$A$777,$A307,СВЦЭМ!$B$34:$B$777,B$296)+'СЕТ СН'!$F$13-'СЕТ СН'!$F$23</f>
        <v>-578.75</v>
      </c>
      <c r="C307" s="37">
        <f>SUMIFS(СВЦЭМ!$I$34:$I$777,СВЦЭМ!$A$34:$A$777,$A307,СВЦЭМ!$B$34:$B$777,C$296)+'СЕТ СН'!$F$13-'СЕТ СН'!$F$23</f>
        <v>-578.75</v>
      </c>
      <c r="D307" s="37">
        <f>SUMIFS(СВЦЭМ!$I$34:$I$777,СВЦЭМ!$A$34:$A$777,$A307,СВЦЭМ!$B$34:$B$777,D$296)+'СЕТ СН'!$F$13-'СЕТ СН'!$F$23</f>
        <v>-578.75</v>
      </c>
      <c r="E307" s="37">
        <f>SUMIFS(СВЦЭМ!$I$34:$I$777,СВЦЭМ!$A$34:$A$777,$A307,СВЦЭМ!$B$34:$B$777,E$296)+'СЕТ СН'!$F$13-'СЕТ СН'!$F$23</f>
        <v>-578.75</v>
      </c>
      <c r="F307" s="37">
        <f>SUMIFS(СВЦЭМ!$I$34:$I$777,СВЦЭМ!$A$34:$A$777,$A307,СВЦЭМ!$B$34:$B$777,F$296)+'СЕТ СН'!$F$13-'СЕТ СН'!$F$23</f>
        <v>-578.75</v>
      </c>
      <c r="G307" s="37">
        <f>SUMIFS(СВЦЭМ!$I$34:$I$777,СВЦЭМ!$A$34:$A$777,$A307,СВЦЭМ!$B$34:$B$777,G$296)+'СЕТ СН'!$F$13-'СЕТ СН'!$F$23</f>
        <v>-578.75</v>
      </c>
      <c r="H307" s="37">
        <f>SUMIFS(СВЦЭМ!$I$34:$I$777,СВЦЭМ!$A$34:$A$777,$A307,СВЦЭМ!$B$34:$B$777,H$296)+'СЕТ СН'!$F$13-'СЕТ СН'!$F$23</f>
        <v>-578.75</v>
      </c>
      <c r="I307" s="37">
        <f>SUMIFS(СВЦЭМ!$I$34:$I$777,СВЦЭМ!$A$34:$A$777,$A307,СВЦЭМ!$B$34:$B$777,I$296)+'СЕТ СН'!$F$13-'СЕТ СН'!$F$23</f>
        <v>-578.75</v>
      </c>
      <c r="J307" s="37">
        <f>SUMIFS(СВЦЭМ!$I$34:$I$777,СВЦЭМ!$A$34:$A$777,$A307,СВЦЭМ!$B$34:$B$777,J$296)+'СЕТ СН'!$F$13-'СЕТ СН'!$F$23</f>
        <v>-578.75</v>
      </c>
      <c r="K307" s="37">
        <f>SUMIFS(СВЦЭМ!$I$34:$I$777,СВЦЭМ!$A$34:$A$777,$A307,СВЦЭМ!$B$34:$B$777,K$296)+'СЕТ СН'!$F$13-'СЕТ СН'!$F$23</f>
        <v>-578.75</v>
      </c>
      <c r="L307" s="37">
        <f>SUMIFS(СВЦЭМ!$I$34:$I$777,СВЦЭМ!$A$34:$A$777,$A307,СВЦЭМ!$B$34:$B$777,L$296)+'СЕТ СН'!$F$13-'СЕТ СН'!$F$23</f>
        <v>-578.75</v>
      </c>
      <c r="M307" s="37">
        <f>SUMIFS(СВЦЭМ!$I$34:$I$777,СВЦЭМ!$A$34:$A$777,$A307,СВЦЭМ!$B$34:$B$777,M$296)+'СЕТ СН'!$F$13-'СЕТ СН'!$F$23</f>
        <v>-578.75</v>
      </c>
      <c r="N307" s="37">
        <f>SUMIFS(СВЦЭМ!$I$34:$I$777,СВЦЭМ!$A$34:$A$777,$A307,СВЦЭМ!$B$34:$B$777,N$296)+'СЕТ СН'!$F$13-'СЕТ СН'!$F$23</f>
        <v>-578.75</v>
      </c>
      <c r="O307" s="37">
        <f>SUMIFS(СВЦЭМ!$I$34:$I$777,СВЦЭМ!$A$34:$A$777,$A307,СВЦЭМ!$B$34:$B$777,O$296)+'СЕТ СН'!$F$13-'СЕТ СН'!$F$23</f>
        <v>-578.75</v>
      </c>
      <c r="P307" s="37">
        <f>SUMIFS(СВЦЭМ!$I$34:$I$777,СВЦЭМ!$A$34:$A$777,$A307,СВЦЭМ!$B$34:$B$777,P$296)+'СЕТ СН'!$F$13-'СЕТ СН'!$F$23</f>
        <v>-578.75</v>
      </c>
      <c r="Q307" s="37">
        <f>SUMIFS(СВЦЭМ!$I$34:$I$777,СВЦЭМ!$A$34:$A$777,$A307,СВЦЭМ!$B$34:$B$777,Q$296)+'СЕТ СН'!$F$13-'СЕТ СН'!$F$23</f>
        <v>-578.75</v>
      </c>
      <c r="R307" s="37">
        <f>SUMIFS(СВЦЭМ!$I$34:$I$777,СВЦЭМ!$A$34:$A$777,$A307,СВЦЭМ!$B$34:$B$777,R$296)+'СЕТ СН'!$F$13-'СЕТ СН'!$F$23</f>
        <v>-578.75</v>
      </c>
      <c r="S307" s="37">
        <f>SUMIFS(СВЦЭМ!$I$34:$I$777,СВЦЭМ!$A$34:$A$777,$A307,СВЦЭМ!$B$34:$B$777,S$296)+'СЕТ СН'!$F$13-'СЕТ СН'!$F$23</f>
        <v>-578.75</v>
      </c>
      <c r="T307" s="37">
        <f>SUMIFS(СВЦЭМ!$I$34:$I$777,СВЦЭМ!$A$34:$A$777,$A307,СВЦЭМ!$B$34:$B$777,T$296)+'СЕТ СН'!$F$13-'СЕТ СН'!$F$23</f>
        <v>-578.75</v>
      </c>
      <c r="U307" s="37">
        <f>SUMIFS(СВЦЭМ!$I$34:$I$777,СВЦЭМ!$A$34:$A$777,$A307,СВЦЭМ!$B$34:$B$777,U$296)+'СЕТ СН'!$F$13-'СЕТ СН'!$F$23</f>
        <v>-578.75</v>
      </c>
      <c r="V307" s="37">
        <f>SUMIFS(СВЦЭМ!$I$34:$I$777,СВЦЭМ!$A$34:$A$777,$A307,СВЦЭМ!$B$34:$B$777,V$296)+'СЕТ СН'!$F$13-'СЕТ СН'!$F$23</f>
        <v>-578.75</v>
      </c>
      <c r="W307" s="37">
        <f>SUMIFS(СВЦЭМ!$I$34:$I$777,СВЦЭМ!$A$34:$A$777,$A307,СВЦЭМ!$B$34:$B$777,W$296)+'СЕТ СН'!$F$13-'СЕТ СН'!$F$23</f>
        <v>-578.75</v>
      </c>
      <c r="X307" s="37">
        <f>SUMIFS(СВЦЭМ!$I$34:$I$777,СВЦЭМ!$A$34:$A$777,$A307,СВЦЭМ!$B$34:$B$777,X$296)+'СЕТ СН'!$F$13-'СЕТ СН'!$F$23</f>
        <v>-578.75</v>
      </c>
      <c r="Y307" s="37">
        <f>SUMIFS(СВЦЭМ!$I$34:$I$777,СВЦЭМ!$A$34:$A$777,$A307,СВЦЭМ!$B$34:$B$777,Y$296)+'СЕТ СН'!$F$13-'СЕТ СН'!$F$23</f>
        <v>-578.75</v>
      </c>
    </row>
    <row r="308" spans="1:25" ht="15.75" x14ac:dyDescent="0.2">
      <c r="A308" s="36">
        <f t="shared" si="8"/>
        <v>43020</v>
      </c>
      <c r="B308" s="37">
        <f>SUMIFS(СВЦЭМ!$I$34:$I$777,СВЦЭМ!$A$34:$A$777,$A308,СВЦЭМ!$B$34:$B$777,B$296)+'СЕТ СН'!$F$13-'СЕТ СН'!$F$23</f>
        <v>-578.75</v>
      </c>
      <c r="C308" s="37">
        <f>SUMIFS(СВЦЭМ!$I$34:$I$777,СВЦЭМ!$A$34:$A$777,$A308,СВЦЭМ!$B$34:$B$777,C$296)+'СЕТ СН'!$F$13-'СЕТ СН'!$F$23</f>
        <v>-578.75</v>
      </c>
      <c r="D308" s="37">
        <f>SUMIFS(СВЦЭМ!$I$34:$I$777,СВЦЭМ!$A$34:$A$777,$A308,СВЦЭМ!$B$34:$B$777,D$296)+'СЕТ СН'!$F$13-'СЕТ СН'!$F$23</f>
        <v>-578.75</v>
      </c>
      <c r="E308" s="37">
        <f>SUMIFS(СВЦЭМ!$I$34:$I$777,СВЦЭМ!$A$34:$A$777,$A308,СВЦЭМ!$B$34:$B$777,E$296)+'СЕТ СН'!$F$13-'СЕТ СН'!$F$23</f>
        <v>-578.75</v>
      </c>
      <c r="F308" s="37">
        <f>SUMIFS(СВЦЭМ!$I$34:$I$777,СВЦЭМ!$A$34:$A$777,$A308,СВЦЭМ!$B$34:$B$777,F$296)+'СЕТ СН'!$F$13-'СЕТ СН'!$F$23</f>
        <v>-578.75</v>
      </c>
      <c r="G308" s="37">
        <f>SUMIFS(СВЦЭМ!$I$34:$I$777,СВЦЭМ!$A$34:$A$777,$A308,СВЦЭМ!$B$34:$B$777,G$296)+'СЕТ СН'!$F$13-'СЕТ СН'!$F$23</f>
        <v>-578.75</v>
      </c>
      <c r="H308" s="37">
        <f>SUMIFS(СВЦЭМ!$I$34:$I$777,СВЦЭМ!$A$34:$A$777,$A308,СВЦЭМ!$B$34:$B$777,H$296)+'СЕТ СН'!$F$13-'СЕТ СН'!$F$23</f>
        <v>-578.75</v>
      </c>
      <c r="I308" s="37">
        <f>SUMIFS(СВЦЭМ!$I$34:$I$777,СВЦЭМ!$A$34:$A$777,$A308,СВЦЭМ!$B$34:$B$777,I$296)+'СЕТ СН'!$F$13-'СЕТ СН'!$F$23</f>
        <v>-578.75</v>
      </c>
      <c r="J308" s="37">
        <f>SUMIFS(СВЦЭМ!$I$34:$I$777,СВЦЭМ!$A$34:$A$777,$A308,СВЦЭМ!$B$34:$B$777,J$296)+'СЕТ СН'!$F$13-'СЕТ СН'!$F$23</f>
        <v>-578.75</v>
      </c>
      <c r="K308" s="37">
        <f>SUMIFS(СВЦЭМ!$I$34:$I$777,СВЦЭМ!$A$34:$A$777,$A308,СВЦЭМ!$B$34:$B$777,K$296)+'СЕТ СН'!$F$13-'СЕТ СН'!$F$23</f>
        <v>-578.75</v>
      </c>
      <c r="L308" s="37">
        <f>SUMIFS(СВЦЭМ!$I$34:$I$777,СВЦЭМ!$A$34:$A$777,$A308,СВЦЭМ!$B$34:$B$777,L$296)+'СЕТ СН'!$F$13-'СЕТ СН'!$F$23</f>
        <v>-578.75</v>
      </c>
      <c r="M308" s="37">
        <f>SUMIFS(СВЦЭМ!$I$34:$I$777,СВЦЭМ!$A$34:$A$777,$A308,СВЦЭМ!$B$34:$B$777,M$296)+'СЕТ СН'!$F$13-'СЕТ СН'!$F$23</f>
        <v>-578.75</v>
      </c>
      <c r="N308" s="37">
        <f>SUMIFS(СВЦЭМ!$I$34:$I$777,СВЦЭМ!$A$34:$A$777,$A308,СВЦЭМ!$B$34:$B$777,N$296)+'СЕТ СН'!$F$13-'СЕТ СН'!$F$23</f>
        <v>-578.75</v>
      </c>
      <c r="O308" s="37">
        <f>SUMIFS(СВЦЭМ!$I$34:$I$777,СВЦЭМ!$A$34:$A$777,$A308,СВЦЭМ!$B$34:$B$777,O$296)+'СЕТ СН'!$F$13-'СЕТ СН'!$F$23</f>
        <v>-578.75</v>
      </c>
      <c r="P308" s="37">
        <f>SUMIFS(СВЦЭМ!$I$34:$I$777,СВЦЭМ!$A$34:$A$777,$A308,СВЦЭМ!$B$34:$B$777,P$296)+'СЕТ СН'!$F$13-'СЕТ СН'!$F$23</f>
        <v>-578.75</v>
      </c>
      <c r="Q308" s="37">
        <f>SUMIFS(СВЦЭМ!$I$34:$I$777,СВЦЭМ!$A$34:$A$777,$A308,СВЦЭМ!$B$34:$B$777,Q$296)+'СЕТ СН'!$F$13-'СЕТ СН'!$F$23</f>
        <v>-578.75</v>
      </c>
      <c r="R308" s="37">
        <f>SUMIFS(СВЦЭМ!$I$34:$I$777,СВЦЭМ!$A$34:$A$777,$A308,СВЦЭМ!$B$34:$B$777,R$296)+'СЕТ СН'!$F$13-'СЕТ СН'!$F$23</f>
        <v>-578.75</v>
      </c>
      <c r="S308" s="37">
        <f>SUMIFS(СВЦЭМ!$I$34:$I$777,СВЦЭМ!$A$34:$A$777,$A308,СВЦЭМ!$B$34:$B$777,S$296)+'СЕТ СН'!$F$13-'СЕТ СН'!$F$23</f>
        <v>-578.75</v>
      </c>
      <c r="T308" s="37">
        <f>SUMIFS(СВЦЭМ!$I$34:$I$777,СВЦЭМ!$A$34:$A$777,$A308,СВЦЭМ!$B$34:$B$777,T$296)+'СЕТ СН'!$F$13-'СЕТ СН'!$F$23</f>
        <v>-578.75</v>
      </c>
      <c r="U308" s="37">
        <f>SUMIFS(СВЦЭМ!$I$34:$I$777,СВЦЭМ!$A$34:$A$777,$A308,СВЦЭМ!$B$34:$B$777,U$296)+'СЕТ СН'!$F$13-'СЕТ СН'!$F$23</f>
        <v>-578.75</v>
      </c>
      <c r="V308" s="37">
        <f>SUMIFS(СВЦЭМ!$I$34:$I$777,СВЦЭМ!$A$34:$A$777,$A308,СВЦЭМ!$B$34:$B$777,V$296)+'СЕТ СН'!$F$13-'СЕТ СН'!$F$23</f>
        <v>-578.75</v>
      </c>
      <c r="W308" s="37">
        <f>SUMIFS(СВЦЭМ!$I$34:$I$777,СВЦЭМ!$A$34:$A$777,$A308,СВЦЭМ!$B$34:$B$777,W$296)+'СЕТ СН'!$F$13-'СЕТ СН'!$F$23</f>
        <v>-578.75</v>
      </c>
      <c r="X308" s="37">
        <f>SUMIFS(СВЦЭМ!$I$34:$I$777,СВЦЭМ!$A$34:$A$777,$A308,СВЦЭМ!$B$34:$B$777,X$296)+'СЕТ СН'!$F$13-'СЕТ СН'!$F$23</f>
        <v>-578.75</v>
      </c>
      <c r="Y308" s="37">
        <f>SUMIFS(СВЦЭМ!$I$34:$I$777,СВЦЭМ!$A$34:$A$777,$A308,СВЦЭМ!$B$34:$B$777,Y$296)+'СЕТ СН'!$F$13-'СЕТ СН'!$F$23</f>
        <v>-578.75</v>
      </c>
    </row>
    <row r="309" spans="1:25" ht="15.75" x14ac:dyDescent="0.2">
      <c r="A309" s="36">
        <f t="shared" si="8"/>
        <v>43021</v>
      </c>
      <c r="B309" s="37">
        <f>SUMIFS(СВЦЭМ!$I$34:$I$777,СВЦЭМ!$A$34:$A$777,$A309,СВЦЭМ!$B$34:$B$777,B$296)+'СЕТ СН'!$F$13-'СЕТ СН'!$F$23</f>
        <v>-578.75</v>
      </c>
      <c r="C309" s="37">
        <f>SUMIFS(СВЦЭМ!$I$34:$I$777,СВЦЭМ!$A$34:$A$777,$A309,СВЦЭМ!$B$34:$B$777,C$296)+'СЕТ СН'!$F$13-'СЕТ СН'!$F$23</f>
        <v>-578.75</v>
      </c>
      <c r="D309" s="37">
        <f>SUMIFS(СВЦЭМ!$I$34:$I$777,СВЦЭМ!$A$34:$A$777,$A309,СВЦЭМ!$B$34:$B$777,D$296)+'СЕТ СН'!$F$13-'СЕТ СН'!$F$23</f>
        <v>-578.75</v>
      </c>
      <c r="E309" s="37">
        <f>SUMIFS(СВЦЭМ!$I$34:$I$777,СВЦЭМ!$A$34:$A$777,$A309,СВЦЭМ!$B$34:$B$777,E$296)+'СЕТ СН'!$F$13-'СЕТ СН'!$F$23</f>
        <v>-578.75</v>
      </c>
      <c r="F309" s="37">
        <f>SUMIFS(СВЦЭМ!$I$34:$I$777,СВЦЭМ!$A$34:$A$777,$A309,СВЦЭМ!$B$34:$B$777,F$296)+'СЕТ СН'!$F$13-'СЕТ СН'!$F$23</f>
        <v>-578.75</v>
      </c>
      <c r="G309" s="37">
        <f>SUMIFS(СВЦЭМ!$I$34:$I$777,СВЦЭМ!$A$34:$A$777,$A309,СВЦЭМ!$B$34:$B$777,G$296)+'СЕТ СН'!$F$13-'СЕТ СН'!$F$23</f>
        <v>-578.75</v>
      </c>
      <c r="H309" s="37">
        <f>SUMIFS(СВЦЭМ!$I$34:$I$777,СВЦЭМ!$A$34:$A$777,$A309,СВЦЭМ!$B$34:$B$777,H$296)+'СЕТ СН'!$F$13-'СЕТ СН'!$F$23</f>
        <v>-578.75</v>
      </c>
      <c r="I309" s="37">
        <f>SUMIFS(СВЦЭМ!$I$34:$I$777,СВЦЭМ!$A$34:$A$777,$A309,СВЦЭМ!$B$34:$B$777,I$296)+'СЕТ СН'!$F$13-'СЕТ СН'!$F$23</f>
        <v>-578.75</v>
      </c>
      <c r="J309" s="37">
        <f>SUMIFS(СВЦЭМ!$I$34:$I$777,СВЦЭМ!$A$34:$A$777,$A309,СВЦЭМ!$B$34:$B$777,J$296)+'СЕТ СН'!$F$13-'СЕТ СН'!$F$23</f>
        <v>-578.75</v>
      </c>
      <c r="K309" s="37">
        <f>SUMIFS(СВЦЭМ!$I$34:$I$777,СВЦЭМ!$A$34:$A$777,$A309,СВЦЭМ!$B$34:$B$777,K$296)+'СЕТ СН'!$F$13-'СЕТ СН'!$F$23</f>
        <v>-578.75</v>
      </c>
      <c r="L309" s="37">
        <f>SUMIFS(СВЦЭМ!$I$34:$I$777,СВЦЭМ!$A$34:$A$777,$A309,СВЦЭМ!$B$34:$B$777,L$296)+'СЕТ СН'!$F$13-'СЕТ СН'!$F$23</f>
        <v>-578.75</v>
      </c>
      <c r="M309" s="37">
        <f>SUMIFS(СВЦЭМ!$I$34:$I$777,СВЦЭМ!$A$34:$A$777,$A309,СВЦЭМ!$B$34:$B$777,M$296)+'СЕТ СН'!$F$13-'СЕТ СН'!$F$23</f>
        <v>-578.75</v>
      </c>
      <c r="N309" s="37">
        <f>SUMIFS(СВЦЭМ!$I$34:$I$777,СВЦЭМ!$A$34:$A$777,$A309,СВЦЭМ!$B$34:$B$777,N$296)+'СЕТ СН'!$F$13-'СЕТ СН'!$F$23</f>
        <v>-578.75</v>
      </c>
      <c r="O309" s="37">
        <f>SUMIFS(СВЦЭМ!$I$34:$I$777,СВЦЭМ!$A$34:$A$777,$A309,СВЦЭМ!$B$34:$B$777,O$296)+'СЕТ СН'!$F$13-'СЕТ СН'!$F$23</f>
        <v>-578.75</v>
      </c>
      <c r="P309" s="37">
        <f>SUMIFS(СВЦЭМ!$I$34:$I$777,СВЦЭМ!$A$34:$A$777,$A309,СВЦЭМ!$B$34:$B$777,P$296)+'СЕТ СН'!$F$13-'СЕТ СН'!$F$23</f>
        <v>-578.75</v>
      </c>
      <c r="Q309" s="37">
        <f>SUMIFS(СВЦЭМ!$I$34:$I$777,СВЦЭМ!$A$34:$A$777,$A309,СВЦЭМ!$B$34:$B$777,Q$296)+'СЕТ СН'!$F$13-'СЕТ СН'!$F$23</f>
        <v>-578.75</v>
      </c>
      <c r="R309" s="37">
        <f>SUMIFS(СВЦЭМ!$I$34:$I$777,СВЦЭМ!$A$34:$A$777,$A309,СВЦЭМ!$B$34:$B$777,R$296)+'СЕТ СН'!$F$13-'СЕТ СН'!$F$23</f>
        <v>-578.75</v>
      </c>
      <c r="S309" s="37">
        <f>SUMIFS(СВЦЭМ!$I$34:$I$777,СВЦЭМ!$A$34:$A$777,$A309,СВЦЭМ!$B$34:$B$777,S$296)+'СЕТ СН'!$F$13-'СЕТ СН'!$F$23</f>
        <v>-578.75</v>
      </c>
      <c r="T309" s="37">
        <f>SUMIFS(СВЦЭМ!$I$34:$I$777,СВЦЭМ!$A$34:$A$777,$A309,СВЦЭМ!$B$34:$B$777,T$296)+'СЕТ СН'!$F$13-'СЕТ СН'!$F$23</f>
        <v>-578.75</v>
      </c>
      <c r="U309" s="37">
        <f>SUMIFS(СВЦЭМ!$I$34:$I$777,СВЦЭМ!$A$34:$A$777,$A309,СВЦЭМ!$B$34:$B$777,U$296)+'СЕТ СН'!$F$13-'СЕТ СН'!$F$23</f>
        <v>-578.75</v>
      </c>
      <c r="V309" s="37">
        <f>SUMIFS(СВЦЭМ!$I$34:$I$777,СВЦЭМ!$A$34:$A$777,$A309,СВЦЭМ!$B$34:$B$777,V$296)+'СЕТ СН'!$F$13-'СЕТ СН'!$F$23</f>
        <v>-578.75</v>
      </c>
      <c r="W309" s="37">
        <f>SUMIFS(СВЦЭМ!$I$34:$I$777,СВЦЭМ!$A$34:$A$777,$A309,СВЦЭМ!$B$34:$B$777,W$296)+'СЕТ СН'!$F$13-'СЕТ СН'!$F$23</f>
        <v>-578.75</v>
      </c>
      <c r="X309" s="37">
        <f>SUMIFS(СВЦЭМ!$I$34:$I$777,СВЦЭМ!$A$34:$A$777,$A309,СВЦЭМ!$B$34:$B$777,X$296)+'СЕТ СН'!$F$13-'СЕТ СН'!$F$23</f>
        <v>-578.75</v>
      </c>
      <c r="Y309" s="37">
        <f>SUMIFS(СВЦЭМ!$I$34:$I$777,СВЦЭМ!$A$34:$A$777,$A309,СВЦЭМ!$B$34:$B$777,Y$296)+'СЕТ СН'!$F$13-'СЕТ СН'!$F$23</f>
        <v>-578.75</v>
      </c>
    </row>
    <row r="310" spans="1:25" ht="15.75" x14ac:dyDescent="0.2">
      <c r="A310" s="36">
        <f t="shared" si="8"/>
        <v>43022</v>
      </c>
      <c r="B310" s="37">
        <f>SUMIFS(СВЦЭМ!$I$34:$I$777,СВЦЭМ!$A$34:$A$777,$A310,СВЦЭМ!$B$34:$B$777,B$296)+'СЕТ СН'!$F$13-'СЕТ СН'!$F$23</f>
        <v>-578.75</v>
      </c>
      <c r="C310" s="37">
        <f>SUMIFS(СВЦЭМ!$I$34:$I$777,СВЦЭМ!$A$34:$A$777,$A310,СВЦЭМ!$B$34:$B$777,C$296)+'СЕТ СН'!$F$13-'СЕТ СН'!$F$23</f>
        <v>-578.75</v>
      </c>
      <c r="D310" s="37">
        <f>SUMIFS(СВЦЭМ!$I$34:$I$777,СВЦЭМ!$A$34:$A$777,$A310,СВЦЭМ!$B$34:$B$777,D$296)+'СЕТ СН'!$F$13-'СЕТ СН'!$F$23</f>
        <v>-578.75</v>
      </c>
      <c r="E310" s="37">
        <f>SUMIFS(СВЦЭМ!$I$34:$I$777,СВЦЭМ!$A$34:$A$777,$A310,СВЦЭМ!$B$34:$B$777,E$296)+'СЕТ СН'!$F$13-'СЕТ СН'!$F$23</f>
        <v>-578.75</v>
      </c>
      <c r="F310" s="37">
        <f>SUMIFS(СВЦЭМ!$I$34:$I$777,СВЦЭМ!$A$34:$A$777,$A310,СВЦЭМ!$B$34:$B$777,F$296)+'СЕТ СН'!$F$13-'СЕТ СН'!$F$23</f>
        <v>-578.75</v>
      </c>
      <c r="G310" s="37">
        <f>SUMIFS(СВЦЭМ!$I$34:$I$777,СВЦЭМ!$A$34:$A$777,$A310,СВЦЭМ!$B$34:$B$777,G$296)+'СЕТ СН'!$F$13-'СЕТ СН'!$F$23</f>
        <v>-578.75</v>
      </c>
      <c r="H310" s="37">
        <f>SUMIFS(СВЦЭМ!$I$34:$I$777,СВЦЭМ!$A$34:$A$777,$A310,СВЦЭМ!$B$34:$B$777,H$296)+'СЕТ СН'!$F$13-'СЕТ СН'!$F$23</f>
        <v>-578.75</v>
      </c>
      <c r="I310" s="37">
        <f>SUMIFS(СВЦЭМ!$I$34:$I$777,СВЦЭМ!$A$34:$A$777,$A310,СВЦЭМ!$B$34:$B$777,I$296)+'СЕТ СН'!$F$13-'СЕТ СН'!$F$23</f>
        <v>-578.75</v>
      </c>
      <c r="J310" s="37">
        <f>SUMIFS(СВЦЭМ!$I$34:$I$777,СВЦЭМ!$A$34:$A$777,$A310,СВЦЭМ!$B$34:$B$777,J$296)+'СЕТ СН'!$F$13-'СЕТ СН'!$F$23</f>
        <v>-578.75</v>
      </c>
      <c r="K310" s="37">
        <f>SUMIFS(СВЦЭМ!$I$34:$I$777,СВЦЭМ!$A$34:$A$777,$A310,СВЦЭМ!$B$34:$B$777,K$296)+'СЕТ СН'!$F$13-'СЕТ СН'!$F$23</f>
        <v>-578.75</v>
      </c>
      <c r="L310" s="37">
        <f>SUMIFS(СВЦЭМ!$I$34:$I$777,СВЦЭМ!$A$34:$A$777,$A310,СВЦЭМ!$B$34:$B$777,L$296)+'СЕТ СН'!$F$13-'СЕТ СН'!$F$23</f>
        <v>-578.75</v>
      </c>
      <c r="M310" s="37">
        <f>SUMIFS(СВЦЭМ!$I$34:$I$777,СВЦЭМ!$A$34:$A$777,$A310,СВЦЭМ!$B$34:$B$777,M$296)+'СЕТ СН'!$F$13-'СЕТ СН'!$F$23</f>
        <v>-578.75</v>
      </c>
      <c r="N310" s="37">
        <f>SUMIFS(СВЦЭМ!$I$34:$I$777,СВЦЭМ!$A$34:$A$777,$A310,СВЦЭМ!$B$34:$B$777,N$296)+'СЕТ СН'!$F$13-'СЕТ СН'!$F$23</f>
        <v>-578.75</v>
      </c>
      <c r="O310" s="37">
        <f>SUMIFS(СВЦЭМ!$I$34:$I$777,СВЦЭМ!$A$34:$A$777,$A310,СВЦЭМ!$B$34:$B$777,O$296)+'СЕТ СН'!$F$13-'СЕТ СН'!$F$23</f>
        <v>-578.75</v>
      </c>
      <c r="P310" s="37">
        <f>SUMIFS(СВЦЭМ!$I$34:$I$777,СВЦЭМ!$A$34:$A$777,$A310,СВЦЭМ!$B$34:$B$777,P$296)+'СЕТ СН'!$F$13-'СЕТ СН'!$F$23</f>
        <v>-578.75</v>
      </c>
      <c r="Q310" s="37">
        <f>SUMIFS(СВЦЭМ!$I$34:$I$777,СВЦЭМ!$A$34:$A$777,$A310,СВЦЭМ!$B$34:$B$777,Q$296)+'СЕТ СН'!$F$13-'СЕТ СН'!$F$23</f>
        <v>-578.75</v>
      </c>
      <c r="R310" s="37">
        <f>SUMIFS(СВЦЭМ!$I$34:$I$777,СВЦЭМ!$A$34:$A$777,$A310,СВЦЭМ!$B$34:$B$777,R$296)+'СЕТ СН'!$F$13-'СЕТ СН'!$F$23</f>
        <v>-578.75</v>
      </c>
      <c r="S310" s="37">
        <f>SUMIFS(СВЦЭМ!$I$34:$I$777,СВЦЭМ!$A$34:$A$777,$A310,СВЦЭМ!$B$34:$B$777,S$296)+'СЕТ СН'!$F$13-'СЕТ СН'!$F$23</f>
        <v>-578.75</v>
      </c>
      <c r="T310" s="37">
        <f>SUMIFS(СВЦЭМ!$I$34:$I$777,СВЦЭМ!$A$34:$A$777,$A310,СВЦЭМ!$B$34:$B$777,T$296)+'СЕТ СН'!$F$13-'СЕТ СН'!$F$23</f>
        <v>-578.75</v>
      </c>
      <c r="U310" s="37">
        <f>SUMIFS(СВЦЭМ!$I$34:$I$777,СВЦЭМ!$A$34:$A$777,$A310,СВЦЭМ!$B$34:$B$777,U$296)+'СЕТ СН'!$F$13-'СЕТ СН'!$F$23</f>
        <v>-578.75</v>
      </c>
      <c r="V310" s="37">
        <f>SUMIFS(СВЦЭМ!$I$34:$I$777,СВЦЭМ!$A$34:$A$777,$A310,СВЦЭМ!$B$34:$B$777,V$296)+'СЕТ СН'!$F$13-'СЕТ СН'!$F$23</f>
        <v>-578.75</v>
      </c>
      <c r="W310" s="37">
        <f>SUMIFS(СВЦЭМ!$I$34:$I$777,СВЦЭМ!$A$34:$A$777,$A310,СВЦЭМ!$B$34:$B$777,W$296)+'СЕТ СН'!$F$13-'СЕТ СН'!$F$23</f>
        <v>-578.75</v>
      </c>
      <c r="X310" s="37">
        <f>SUMIFS(СВЦЭМ!$I$34:$I$777,СВЦЭМ!$A$34:$A$777,$A310,СВЦЭМ!$B$34:$B$777,X$296)+'СЕТ СН'!$F$13-'СЕТ СН'!$F$23</f>
        <v>-578.75</v>
      </c>
      <c r="Y310" s="37">
        <f>SUMIFS(СВЦЭМ!$I$34:$I$777,СВЦЭМ!$A$34:$A$777,$A310,СВЦЭМ!$B$34:$B$777,Y$296)+'СЕТ СН'!$F$13-'СЕТ СН'!$F$23</f>
        <v>-578.75</v>
      </c>
    </row>
    <row r="311" spans="1:25" ht="15.75" x14ac:dyDescent="0.2">
      <c r="A311" s="36">
        <f t="shared" si="8"/>
        <v>43023</v>
      </c>
      <c r="B311" s="37">
        <f>SUMIFS(СВЦЭМ!$I$34:$I$777,СВЦЭМ!$A$34:$A$777,$A311,СВЦЭМ!$B$34:$B$777,B$296)+'СЕТ СН'!$F$13-'СЕТ СН'!$F$23</f>
        <v>-578.75</v>
      </c>
      <c r="C311" s="37">
        <f>SUMIFS(СВЦЭМ!$I$34:$I$777,СВЦЭМ!$A$34:$A$777,$A311,СВЦЭМ!$B$34:$B$777,C$296)+'СЕТ СН'!$F$13-'СЕТ СН'!$F$23</f>
        <v>-578.75</v>
      </c>
      <c r="D311" s="37">
        <f>SUMIFS(СВЦЭМ!$I$34:$I$777,СВЦЭМ!$A$34:$A$777,$A311,СВЦЭМ!$B$34:$B$777,D$296)+'СЕТ СН'!$F$13-'СЕТ СН'!$F$23</f>
        <v>-578.75</v>
      </c>
      <c r="E311" s="37">
        <f>SUMIFS(СВЦЭМ!$I$34:$I$777,СВЦЭМ!$A$34:$A$777,$A311,СВЦЭМ!$B$34:$B$777,E$296)+'СЕТ СН'!$F$13-'СЕТ СН'!$F$23</f>
        <v>-578.75</v>
      </c>
      <c r="F311" s="37">
        <f>SUMIFS(СВЦЭМ!$I$34:$I$777,СВЦЭМ!$A$34:$A$777,$A311,СВЦЭМ!$B$34:$B$777,F$296)+'СЕТ СН'!$F$13-'СЕТ СН'!$F$23</f>
        <v>-578.75</v>
      </c>
      <c r="G311" s="37">
        <f>SUMIFS(СВЦЭМ!$I$34:$I$777,СВЦЭМ!$A$34:$A$777,$A311,СВЦЭМ!$B$34:$B$777,G$296)+'СЕТ СН'!$F$13-'СЕТ СН'!$F$23</f>
        <v>-578.75</v>
      </c>
      <c r="H311" s="37">
        <f>SUMIFS(СВЦЭМ!$I$34:$I$777,СВЦЭМ!$A$34:$A$777,$A311,СВЦЭМ!$B$34:$B$777,H$296)+'СЕТ СН'!$F$13-'СЕТ СН'!$F$23</f>
        <v>-578.75</v>
      </c>
      <c r="I311" s="37">
        <f>SUMIFS(СВЦЭМ!$I$34:$I$777,СВЦЭМ!$A$34:$A$777,$A311,СВЦЭМ!$B$34:$B$777,I$296)+'СЕТ СН'!$F$13-'СЕТ СН'!$F$23</f>
        <v>-578.75</v>
      </c>
      <c r="J311" s="37">
        <f>SUMIFS(СВЦЭМ!$I$34:$I$777,СВЦЭМ!$A$34:$A$777,$A311,СВЦЭМ!$B$34:$B$777,J$296)+'СЕТ СН'!$F$13-'СЕТ СН'!$F$23</f>
        <v>-578.75</v>
      </c>
      <c r="K311" s="37">
        <f>SUMIFS(СВЦЭМ!$I$34:$I$777,СВЦЭМ!$A$34:$A$777,$A311,СВЦЭМ!$B$34:$B$777,K$296)+'СЕТ СН'!$F$13-'СЕТ СН'!$F$23</f>
        <v>-578.75</v>
      </c>
      <c r="L311" s="37">
        <f>SUMIFS(СВЦЭМ!$I$34:$I$777,СВЦЭМ!$A$34:$A$777,$A311,СВЦЭМ!$B$34:$B$777,L$296)+'СЕТ СН'!$F$13-'СЕТ СН'!$F$23</f>
        <v>-578.75</v>
      </c>
      <c r="M311" s="37">
        <f>SUMIFS(СВЦЭМ!$I$34:$I$777,СВЦЭМ!$A$34:$A$777,$A311,СВЦЭМ!$B$34:$B$777,M$296)+'СЕТ СН'!$F$13-'СЕТ СН'!$F$23</f>
        <v>-578.75</v>
      </c>
      <c r="N311" s="37">
        <f>SUMIFS(СВЦЭМ!$I$34:$I$777,СВЦЭМ!$A$34:$A$777,$A311,СВЦЭМ!$B$34:$B$777,N$296)+'СЕТ СН'!$F$13-'СЕТ СН'!$F$23</f>
        <v>-578.75</v>
      </c>
      <c r="O311" s="37">
        <f>SUMIFS(СВЦЭМ!$I$34:$I$777,СВЦЭМ!$A$34:$A$777,$A311,СВЦЭМ!$B$34:$B$777,O$296)+'СЕТ СН'!$F$13-'СЕТ СН'!$F$23</f>
        <v>-578.75</v>
      </c>
      <c r="P311" s="37">
        <f>SUMIFS(СВЦЭМ!$I$34:$I$777,СВЦЭМ!$A$34:$A$777,$A311,СВЦЭМ!$B$34:$B$777,P$296)+'СЕТ СН'!$F$13-'СЕТ СН'!$F$23</f>
        <v>-578.75</v>
      </c>
      <c r="Q311" s="37">
        <f>SUMIFS(СВЦЭМ!$I$34:$I$777,СВЦЭМ!$A$34:$A$777,$A311,СВЦЭМ!$B$34:$B$777,Q$296)+'СЕТ СН'!$F$13-'СЕТ СН'!$F$23</f>
        <v>-578.75</v>
      </c>
      <c r="R311" s="37">
        <f>SUMIFS(СВЦЭМ!$I$34:$I$777,СВЦЭМ!$A$34:$A$777,$A311,СВЦЭМ!$B$34:$B$777,R$296)+'СЕТ СН'!$F$13-'СЕТ СН'!$F$23</f>
        <v>-578.75</v>
      </c>
      <c r="S311" s="37">
        <f>SUMIFS(СВЦЭМ!$I$34:$I$777,СВЦЭМ!$A$34:$A$777,$A311,СВЦЭМ!$B$34:$B$777,S$296)+'СЕТ СН'!$F$13-'СЕТ СН'!$F$23</f>
        <v>-578.75</v>
      </c>
      <c r="T311" s="37">
        <f>SUMIFS(СВЦЭМ!$I$34:$I$777,СВЦЭМ!$A$34:$A$777,$A311,СВЦЭМ!$B$34:$B$777,T$296)+'СЕТ СН'!$F$13-'СЕТ СН'!$F$23</f>
        <v>-578.75</v>
      </c>
      <c r="U311" s="37">
        <f>SUMIFS(СВЦЭМ!$I$34:$I$777,СВЦЭМ!$A$34:$A$777,$A311,СВЦЭМ!$B$34:$B$777,U$296)+'СЕТ СН'!$F$13-'СЕТ СН'!$F$23</f>
        <v>-578.75</v>
      </c>
      <c r="V311" s="37">
        <f>SUMIFS(СВЦЭМ!$I$34:$I$777,СВЦЭМ!$A$34:$A$777,$A311,СВЦЭМ!$B$34:$B$777,V$296)+'СЕТ СН'!$F$13-'СЕТ СН'!$F$23</f>
        <v>-578.75</v>
      </c>
      <c r="W311" s="37">
        <f>SUMIFS(СВЦЭМ!$I$34:$I$777,СВЦЭМ!$A$34:$A$777,$A311,СВЦЭМ!$B$34:$B$777,W$296)+'СЕТ СН'!$F$13-'СЕТ СН'!$F$23</f>
        <v>-578.75</v>
      </c>
      <c r="X311" s="37">
        <f>SUMIFS(СВЦЭМ!$I$34:$I$777,СВЦЭМ!$A$34:$A$777,$A311,СВЦЭМ!$B$34:$B$777,X$296)+'СЕТ СН'!$F$13-'СЕТ СН'!$F$23</f>
        <v>-578.75</v>
      </c>
      <c r="Y311" s="37">
        <f>SUMIFS(СВЦЭМ!$I$34:$I$777,СВЦЭМ!$A$34:$A$777,$A311,СВЦЭМ!$B$34:$B$777,Y$296)+'СЕТ СН'!$F$13-'СЕТ СН'!$F$23</f>
        <v>-578.75</v>
      </c>
    </row>
    <row r="312" spans="1:25" ht="15.75" x14ac:dyDescent="0.2">
      <c r="A312" s="36">
        <f t="shared" si="8"/>
        <v>43024</v>
      </c>
      <c r="B312" s="37">
        <f>SUMIFS(СВЦЭМ!$I$34:$I$777,СВЦЭМ!$A$34:$A$777,$A312,СВЦЭМ!$B$34:$B$777,B$296)+'СЕТ СН'!$F$13-'СЕТ СН'!$F$23</f>
        <v>-578.75</v>
      </c>
      <c r="C312" s="37">
        <f>SUMIFS(СВЦЭМ!$I$34:$I$777,СВЦЭМ!$A$34:$A$777,$A312,СВЦЭМ!$B$34:$B$777,C$296)+'СЕТ СН'!$F$13-'СЕТ СН'!$F$23</f>
        <v>-578.75</v>
      </c>
      <c r="D312" s="37">
        <f>SUMIFS(СВЦЭМ!$I$34:$I$777,СВЦЭМ!$A$34:$A$777,$A312,СВЦЭМ!$B$34:$B$777,D$296)+'СЕТ СН'!$F$13-'СЕТ СН'!$F$23</f>
        <v>-578.75</v>
      </c>
      <c r="E312" s="37">
        <f>SUMIFS(СВЦЭМ!$I$34:$I$777,СВЦЭМ!$A$34:$A$777,$A312,СВЦЭМ!$B$34:$B$777,E$296)+'СЕТ СН'!$F$13-'СЕТ СН'!$F$23</f>
        <v>-578.75</v>
      </c>
      <c r="F312" s="37">
        <f>SUMIFS(СВЦЭМ!$I$34:$I$777,СВЦЭМ!$A$34:$A$777,$A312,СВЦЭМ!$B$34:$B$777,F$296)+'СЕТ СН'!$F$13-'СЕТ СН'!$F$23</f>
        <v>-578.75</v>
      </c>
      <c r="G312" s="37">
        <f>SUMIFS(СВЦЭМ!$I$34:$I$777,СВЦЭМ!$A$34:$A$777,$A312,СВЦЭМ!$B$34:$B$777,G$296)+'СЕТ СН'!$F$13-'СЕТ СН'!$F$23</f>
        <v>-578.75</v>
      </c>
      <c r="H312" s="37">
        <f>SUMIFS(СВЦЭМ!$I$34:$I$777,СВЦЭМ!$A$34:$A$777,$A312,СВЦЭМ!$B$34:$B$777,H$296)+'СЕТ СН'!$F$13-'СЕТ СН'!$F$23</f>
        <v>-578.75</v>
      </c>
      <c r="I312" s="37">
        <f>SUMIFS(СВЦЭМ!$I$34:$I$777,СВЦЭМ!$A$34:$A$777,$A312,СВЦЭМ!$B$34:$B$777,I$296)+'СЕТ СН'!$F$13-'СЕТ СН'!$F$23</f>
        <v>-578.75</v>
      </c>
      <c r="J312" s="37">
        <f>SUMIFS(СВЦЭМ!$I$34:$I$777,СВЦЭМ!$A$34:$A$777,$A312,СВЦЭМ!$B$34:$B$777,J$296)+'СЕТ СН'!$F$13-'СЕТ СН'!$F$23</f>
        <v>-578.75</v>
      </c>
      <c r="K312" s="37">
        <f>SUMIFS(СВЦЭМ!$I$34:$I$777,СВЦЭМ!$A$34:$A$777,$A312,СВЦЭМ!$B$34:$B$777,K$296)+'СЕТ СН'!$F$13-'СЕТ СН'!$F$23</f>
        <v>-578.75</v>
      </c>
      <c r="L312" s="37">
        <f>SUMIFS(СВЦЭМ!$I$34:$I$777,СВЦЭМ!$A$34:$A$777,$A312,СВЦЭМ!$B$34:$B$777,L$296)+'СЕТ СН'!$F$13-'СЕТ СН'!$F$23</f>
        <v>-578.75</v>
      </c>
      <c r="M312" s="37">
        <f>SUMIFS(СВЦЭМ!$I$34:$I$777,СВЦЭМ!$A$34:$A$777,$A312,СВЦЭМ!$B$34:$B$777,M$296)+'СЕТ СН'!$F$13-'СЕТ СН'!$F$23</f>
        <v>-578.75</v>
      </c>
      <c r="N312" s="37">
        <f>SUMIFS(СВЦЭМ!$I$34:$I$777,СВЦЭМ!$A$34:$A$777,$A312,СВЦЭМ!$B$34:$B$777,N$296)+'СЕТ СН'!$F$13-'СЕТ СН'!$F$23</f>
        <v>-578.75</v>
      </c>
      <c r="O312" s="37">
        <f>SUMIFS(СВЦЭМ!$I$34:$I$777,СВЦЭМ!$A$34:$A$777,$A312,СВЦЭМ!$B$34:$B$777,O$296)+'СЕТ СН'!$F$13-'СЕТ СН'!$F$23</f>
        <v>-578.75</v>
      </c>
      <c r="P312" s="37">
        <f>SUMIFS(СВЦЭМ!$I$34:$I$777,СВЦЭМ!$A$34:$A$777,$A312,СВЦЭМ!$B$34:$B$777,P$296)+'СЕТ СН'!$F$13-'СЕТ СН'!$F$23</f>
        <v>-578.75</v>
      </c>
      <c r="Q312" s="37">
        <f>SUMIFS(СВЦЭМ!$I$34:$I$777,СВЦЭМ!$A$34:$A$777,$A312,СВЦЭМ!$B$34:$B$777,Q$296)+'СЕТ СН'!$F$13-'СЕТ СН'!$F$23</f>
        <v>-578.75</v>
      </c>
      <c r="R312" s="37">
        <f>SUMIFS(СВЦЭМ!$I$34:$I$777,СВЦЭМ!$A$34:$A$777,$A312,СВЦЭМ!$B$34:$B$777,R$296)+'СЕТ СН'!$F$13-'СЕТ СН'!$F$23</f>
        <v>-578.75</v>
      </c>
      <c r="S312" s="37">
        <f>SUMIFS(СВЦЭМ!$I$34:$I$777,СВЦЭМ!$A$34:$A$777,$A312,СВЦЭМ!$B$34:$B$777,S$296)+'СЕТ СН'!$F$13-'СЕТ СН'!$F$23</f>
        <v>-578.75</v>
      </c>
      <c r="T312" s="37">
        <f>SUMIFS(СВЦЭМ!$I$34:$I$777,СВЦЭМ!$A$34:$A$777,$A312,СВЦЭМ!$B$34:$B$777,T$296)+'СЕТ СН'!$F$13-'СЕТ СН'!$F$23</f>
        <v>-578.75</v>
      </c>
      <c r="U312" s="37">
        <f>SUMIFS(СВЦЭМ!$I$34:$I$777,СВЦЭМ!$A$34:$A$777,$A312,СВЦЭМ!$B$34:$B$777,U$296)+'СЕТ СН'!$F$13-'СЕТ СН'!$F$23</f>
        <v>-578.75</v>
      </c>
      <c r="V312" s="37">
        <f>SUMIFS(СВЦЭМ!$I$34:$I$777,СВЦЭМ!$A$34:$A$777,$A312,СВЦЭМ!$B$34:$B$777,V$296)+'СЕТ СН'!$F$13-'СЕТ СН'!$F$23</f>
        <v>-578.75</v>
      </c>
      <c r="W312" s="37">
        <f>SUMIFS(СВЦЭМ!$I$34:$I$777,СВЦЭМ!$A$34:$A$777,$A312,СВЦЭМ!$B$34:$B$777,W$296)+'СЕТ СН'!$F$13-'СЕТ СН'!$F$23</f>
        <v>-578.75</v>
      </c>
      <c r="X312" s="37">
        <f>SUMIFS(СВЦЭМ!$I$34:$I$777,СВЦЭМ!$A$34:$A$777,$A312,СВЦЭМ!$B$34:$B$777,X$296)+'СЕТ СН'!$F$13-'СЕТ СН'!$F$23</f>
        <v>-578.75</v>
      </c>
      <c r="Y312" s="37">
        <f>SUMIFS(СВЦЭМ!$I$34:$I$777,СВЦЭМ!$A$34:$A$777,$A312,СВЦЭМ!$B$34:$B$777,Y$296)+'СЕТ СН'!$F$13-'СЕТ СН'!$F$23</f>
        <v>-578.75</v>
      </c>
    </row>
    <row r="313" spans="1:25" ht="15.75" x14ac:dyDescent="0.2">
      <c r="A313" s="36">
        <f t="shared" si="8"/>
        <v>43025</v>
      </c>
      <c r="B313" s="37">
        <f>SUMIFS(СВЦЭМ!$I$34:$I$777,СВЦЭМ!$A$34:$A$777,$A313,СВЦЭМ!$B$34:$B$777,B$296)+'СЕТ СН'!$F$13-'СЕТ СН'!$F$23</f>
        <v>-578.75</v>
      </c>
      <c r="C313" s="37">
        <f>SUMIFS(СВЦЭМ!$I$34:$I$777,СВЦЭМ!$A$34:$A$777,$A313,СВЦЭМ!$B$34:$B$777,C$296)+'СЕТ СН'!$F$13-'СЕТ СН'!$F$23</f>
        <v>-578.75</v>
      </c>
      <c r="D313" s="37">
        <f>SUMIFS(СВЦЭМ!$I$34:$I$777,СВЦЭМ!$A$34:$A$777,$A313,СВЦЭМ!$B$34:$B$777,D$296)+'СЕТ СН'!$F$13-'СЕТ СН'!$F$23</f>
        <v>-578.75</v>
      </c>
      <c r="E313" s="37">
        <f>SUMIFS(СВЦЭМ!$I$34:$I$777,СВЦЭМ!$A$34:$A$777,$A313,СВЦЭМ!$B$34:$B$777,E$296)+'СЕТ СН'!$F$13-'СЕТ СН'!$F$23</f>
        <v>-578.75</v>
      </c>
      <c r="F313" s="37">
        <f>SUMIFS(СВЦЭМ!$I$34:$I$777,СВЦЭМ!$A$34:$A$777,$A313,СВЦЭМ!$B$34:$B$777,F$296)+'СЕТ СН'!$F$13-'СЕТ СН'!$F$23</f>
        <v>-578.75</v>
      </c>
      <c r="G313" s="37">
        <f>SUMIFS(СВЦЭМ!$I$34:$I$777,СВЦЭМ!$A$34:$A$777,$A313,СВЦЭМ!$B$34:$B$777,G$296)+'СЕТ СН'!$F$13-'СЕТ СН'!$F$23</f>
        <v>-578.75</v>
      </c>
      <c r="H313" s="37">
        <f>SUMIFS(СВЦЭМ!$I$34:$I$777,СВЦЭМ!$A$34:$A$777,$A313,СВЦЭМ!$B$34:$B$777,H$296)+'СЕТ СН'!$F$13-'СЕТ СН'!$F$23</f>
        <v>-578.75</v>
      </c>
      <c r="I313" s="37">
        <f>SUMIFS(СВЦЭМ!$I$34:$I$777,СВЦЭМ!$A$34:$A$777,$A313,СВЦЭМ!$B$34:$B$777,I$296)+'СЕТ СН'!$F$13-'СЕТ СН'!$F$23</f>
        <v>-578.75</v>
      </c>
      <c r="J313" s="37">
        <f>SUMIFS(СВЦЭМ!$I$34:$I$777,СВЦЭМ!$A$34:$A$777,$A313,СВЦЭМ!$B$34:$B$777,J$296)+'СЕТ СН'!$F$13-'СЕТ СН'!$F$23</f>
        <v>-578.75</v>
      </c>
      <c r="K313" s="37">
        <f>SUMIFS(СВЦЭМ!$I$34:$I$777,СВЦЭМ!$A$34:$A$777,$A313,СВЦЭМ!$B$34:$B$777,K$296)+'СЕТ СН'!$F$13-'СЕТ СН'!$F$23</f>
        <v>-578.75</v>
      </c>
      <c r="L313" s="37">
        <f>SUMIFS(СВЦЭМ!$I$34:$I$777,СВЦЭМ!$A$34:$A$777,$A313,СВЦЭМ!$B$34:$B$777,L$296)+'СЕТ СН'!$F$13-'СЕТ СН'!$F$23</f>
        <v>-578.75</v>
      </c>
      <c r="M313" s="37">
        <f>SUMIFS(СВЦЭМ!$I$34:$I$777,СВЦЭМ!$A$34:$A$777,$A313,СВЦЭМ!$B$34:$B$777,M$296)+'СЕТ СН'!$F$13-'СЕТ СН'!$F$23</f>
        <v>-578.75</v>
      </c>
      <c r="N313" s="37">
        <f>SUMIFS(СВЦЭМ!$I$34:$I$777,СВЦЭМ!$A$34:$A$777,$A313,СВЦЭМ!$B$34:$B$777,N$296)+'СЕТ СН'!$F$13-'СЕТ СН'!$F$23</f>
        <v>-578.75</v>
      </c>
      <c r="O313" s="37">
        <f>SUMIFS(СВЦЭМ!$I$34:$I$777,СВЦЭМ!$A$34:$A$777,$A313,СВЦЭМ!$B$34:$B$777,O$296)+'СЕТ СН'!$F$13-'СЕТ СН'!$F$23</f>
        <v>-578.75</v>
      </c>
      <c r="P313" s="37">
        <f>SUMIFS(СВЦЭМ!$I$34:$I$777,СВЦЭМ!$A$34:$A$777,$A313,СВЦЭМ!$B$34:$B$777,P$296)+'СЕТ СН'!$F$13-'СЕТ СН'!$F$23</f>
        <v>-578.75</v>
      </c>
      <c r="Q313" s="37">
        <f>SUMIFS(СВЦЭМ!$I$34:$I$777,СВЦЭМ!$A$34:$A$777,$A313,СВЦЭМ!$B$34:$B$777,Q$296)+'СЕТ СН'!$F$13-'СЕТ СН'!$F$23</f>
        <v>-578.75</v>
      </c>
      <c r="R313" s="37">
        <f>SUMIFS(СВЦЭМ!$I$34:$I$777,СВЦЭМ!$A$34:$A$777,$A313,СВЦЭМ!$B$34:$B$777,R$296)+'СЕТ СН'!$F$13-'СЕТ СН'!$F$23</f>
        <v>-578.75</v>
      </c>
      <c r="S313" s="37">
        <f>SUMIFS(СВЦЭМ!$I$34:$I$777,СВЦЭМ!$A$34:$A$777,$A313,СВЦЭМ!$B$34:$B$777,S$296)+'СЕТ СН'!$F$13-'СЕТ СН'!$F$23</f>
        <v>-578.75</v>
      </c>
      <c r="T313" s="37">
        <f>SUMIFS(СВЦЭМ!$I$34:$I$777,СВЦЭМ!$A$34:$A$777,$A313,СВЦЭМ!$B$34:$B$777,T$296)+'СЕТ СН'!$F$13-'СЕТ СН'!$F$23</f>
        <v>-578.75</v>
      </c>
      <c r="U313" s="37">
        <f>SUMIFS(СВЦЭМ!$I$34:$I$777,СВЦЭМ!$A$34:$A$777,$A313,СВЦЭМ!$B$34:$B$777,U$296)+'СЕТ СН'!$F$13-'СЕТ СН'!$F$23</f>
        <v>-578.75</v>
      </c>
      <c r="V313" s="37">
        <f>SUMIFS(СВЦЭМ!$I$34:$I$777,СВЦЭМ!$A$34:$A$777,$A313,СВЦЭМ!$B$34:$B$777,V$296)+'СЕТ СН'!$F$13-'СЕТ СН'!$F$23</f>
        <v>-578.75</v>
      </c>
      <c r="W313" s="37">
        <f>SUMIFS(СВЦЭМ!$I$34:$I$777,СВЦЭМ!$A$34:$A$777,$A313,СВЦЭМ!$B$34:$B$777,W$296)+'СЕТ СН'!$F$13-'СЕТ СН'!$F$23</f>
        <v>-578.75</v>
      </c>
      <c r="X313" s="37">
        <f>SUMIFS(СВЦЭМ!$I$34:$I$777,СВЦЭМ!$A$34:$A$777,$A313,СВЦЭМ!$B$34:$B$777,X$296)+'СЕТ СН'!$F$13-'СЕТ СН'!$F$23</f>
        <v>-578.75</v>
      </c>
      <c r="Y313" s="37">
        <f>SUMIFS(СВЦЭМ!$I$34:$I$777,СВЦЭМ!$A$34:$A$777,$A313,СВЦЭМ!$B$34:$B$777,Y$296)+'СЕТ СН'!$F$13-'СЕТ СН'!$F$23</f>
        <v>-578.75</v>
      </c>
    </row>
    <row r="314" spans="1:25" ht="15.75" x14ac:dyDescent="0.2">
      <c r="A314" s="36">
        <f t="shared" si="8"/>
        <v>43026</v>
      </c>
      <c r="B314" s="37">
        <f>SUMIFS(СВЦЭМ!$I$34:$I$777,СВЦЭМ!$A$34:$A$777,$A314,СВЦЭМ!$B$34:$B$777,B$296)+'СЕТ СН'!$F$13-'СЕТ СН'!$F$23</f>
        <v>-578.75</v>
      </c>
      <c r="C314" s="37">
        <f>SUMIFS(СВЦЭМ!$I$34:$I$777,СВЦЭМ!$A$34:$A$777,$A314,СВЦЭМ!$B$34:$B$777,C$296)+'СЕТ СН'!$F$13-'СЕТ СН'!$F$23</f>
        <v>-578.75</v>
      </c>
      <c r="D314" s="37">
        <f>SUMIFS(СВЦЭМ!$I$34:$I$777,СВЦЭМ!$A$34:$A$777,$A314,СВЦЭМ!$B$34:$B$777,D$296)+'СЕТ СН'!$F$13-'СЕТ СН'!$F$23</f>
        <v>-578.75</v>
      </c>
      <c r="E314" s="37">
        <f>SUMIFS(СВЦЭМ!$I$34:$I$777,СВЦЭМ!$A$34:$A$777,$A314,СВЦЭМ!$B$34:$B$777,E$296)+'СЕТ СН'!$F$13-'СЕТ СН'!$F$23</f>
        <v>-578.75</v>
      </c>
      <c r="F314" s="37">
        <f>SUMIFS(СВЦЭМ!$I$34:$I$777,СВЦЭМ!$A$34:$A$777,$A314,СВЦЭМ!$B$34:$B$777,F$296)+'СЕТ СН'!$F$13-'СЕТ СН'!$F$23</f>
        <v>-578.75</v>
      </c>
      <c r="G314" s="37">
        <f>SUMIFS(СВЦЭМ!$I$34:$I$777,СВЦЭМ!$A$34:$A$777,$A314,СВЦЭМ!$B$34:$B$777,G$296)+'СЕТ СН'!$F$13-'СЕТ СН'!$F$23</f>
        <v>-578.75</v>
      </c>
      <c r="H314" s="37">
        <f>SUMIFS(СВЦЭМ!$I$34:$I$777,СВЦЭМ!$A$34:$A$777,$A314,СВЦЭМ!$B$34:$B$777,H$296)+'СЕТ СН'!$F$13-'СЕТ СН'!$F$23</f>
        <v>-578.75</v>
      </c>
      <c r="I314" s="37">
        <f>SUMIFS(СВЦЭМ!$I$34:$I$777,СВЦЭМ!$A$34:$A$777,$A314,СВЦЭМ!$B$34:$B$777,I$296)+'СЕТ СН'!$F$13-'СЕТ СН'!$F$23</f>
        <v>-578.75</v>
      </c>
      <c r="J314" s="37">
        <f>SUMIFS(СВЦЭМ!$I$34:$I$777,СВЦЭМ!$A$34:$A$777,$A314,СВЦЭМ!$B$34:$B$777,J$296)+'СЕТ СН'!$F$13-'СЕТ СН'!$F$23</f>
        <v>-578.75</v>
      </c>
      <c r="K314" s="37">
        <f>SUMIFS(СВЦЭМ!$I$34:$I$777,СВЦЭМ!$A$34:$A$777,$A314,СВЦЭМ!$B$34:$B$777,K$296)+'СЕТ СН'!$F$13-'СЕТ СН'!$F$23</f>
        <v>-578.75</v>
      </c>
      <c r="L314" s="37">
        <f>SUMIFS(СВЦЭМ!$I$34:$I$777,СВЦЭМ!$A$34:$A$777,$A314,СВЦЭМ!$B$34:$B$777,L$296)+'СЕТ СН'!$F$13-'СЕТ СН'!$F$23</f>
        <v>-578.75</v>
      </c>
      <c r="M314" s="37">
        <f>SUMIFS(СВЦЭМ!$I$34:$I$777,СВЦЭМ!$A$34:$A$777,$A314,СВЦЭМ!$B$34:$B$777,M$296)+'СЕТ СН'!$F$13-'СЕТ СН'!$F$23</f>
        <v>-578.75</v>
      </c>
      <c r="N314" s="37">
        <f>SUMIFS(СВЦЭМ!$I$34:$I$777,СВЦЭМ!$A$34:$A$777,$A314,СВЦЭМ!$B$34:$B$777,N$296)+'СЕТ СН'!$F$13-'СЕТ СН'!$F$23</f>
        <v>-578.75</v>
      </c>
      <c r="O314" s="37">
        <f>SUMIFS(СВЦЭМ!$I$34:$I$777,СВЦЭМ!$A$34:$A$777,$A314,СВЦЭМ!$B$34:$B$777,O$296)+'СЕТ СН'!$F$13-'СЕТ СН'!$F$23</f>
        <v>-578.75</v>
      </c>
      <c r="P314" s="37">
        <f>SUMIFS(СВЦЭМ!$I$34:$I$777,СВЦЭМ!$A$34:$A$777,$A314,СВЦЭМ!$B$34:$B$777,P$296)+'СЕТ СН'!$F$13-'СЕТ СН'!$F$23</f>
        <v>-578.75</v>
      </c>
      <c r="Q314" s="37">
        <f>SUMIFS(СВЦЭМ!$I$34:$I$777,СВЦЭМ!$A$34:$A$777,$A314,СВЦЭМ!$B$34:$B$777,Q$296)+'СЕТ СН'!$F$13-'СЕТ СН'!$F$23</f>
        <v>-578.75</v>
      </c>
      <c r="R314" s="37">
        <f>SUMIFS(СВЦЭМ!$I$34:$I$777,СВЦЭМ!$A$34:$A$777,$A314,СВЦЭМ!$B$34:$B$777,R$296)+'СЕТ СН'!$F$13-'СЕТ СН'!$F$23</f>
        <v>-578.75</v>
      </c>
      <c r="S314" s="37">
        <f>SUMIFS(СВЦЭМ!$I$34:$I$777,СВЦЭМ!$A$34:$A$777,$A314,СВЦЭМ!$B$34:$B$777,S$296)+'СЕТ СН'!$F$13-'СЕТ СН'!$F$23</f>
        <v>-578.75</v>
      </c>
      <c r="T314" s="37">
        <f>SUMIFS(СВЦЭМ!$I$34:$I$777,СВЦЭМ!$A$34:$A$777,$A314,СВЦЭМ!$B$34:$B$777,T$296)+'СЕТ СН'!$F$13-'СЕТ СН'!$F$23</f>
        <v>-578.75</v>
      </c>
      <c r="U314" s="37">
        <f>SUMIFS(СВЦЭМ!$I$34:$I$777,СВЦЭМ!$A$34:$A$777,$A314,СВЦЭМ!$B$34:$B$777,U$296)+'СЕТ СН'!$F$13-'СЕТ СН'!$F$23</f>
        <v>-578.75</v>
      </c>
      <c r="V314" s="37">
        <f>SUMIFS(СВЦЭМ!$I$34:$I$777,СВЦЭМ!$A$34:$A$777,$A314,СВЦЭМ!$B$34:$B$777,V$296)+'СЕТ СН'!$F$13-'СЕТ СН'!$F$23</f>
        <v>-578.75</v>
      </c>
      <c r="W314" s="37">
        <f>SUMIFS(СВЦЭМ!$I$34:$I$777,СВЦЭМ!$A$34:$A$777,$A314,СВЦЭМ!$B$34:$B$777,W$296)+'СЕТ СН'!$F$13-'СЕТ СН'!$F$23</f>
        <v>-578.75</v>
      </c>
      <c r="X314" s="37">
        <f>SUMIFS(СВЦЭМ!$I$34:$I$777,СВЦЭМ!$A$34:$A$777,$A314,СВЦЭМ!$B$34:$B$777,X$296)+'СЕТ СН'!$F$13-'СЕТ СН'!$F$23</f>
        <v>-578.75</v>
      </c>
      <c r="Y314" s="37">
        <f>SUMIFS(СВЦЭМ!$I$34:$I$777,СВЦЭМ!$A$34:$A$777,$A314,СВЦЭМ!$B$34:$B$777,Y$296)+'СЕТ СН'!$F$13-'СЕТ СН'!$F$23</f>
        <v>-578.75</v>
      </c>
    </row>
    <row r="315" spans="1:25" ht="15.75" x14ac:dyDescent="0.2">
      <c r="A315" s="36">
        <f t="shared" si="8"/>
        <v>43027</v>
      </c>
      <c r="B315" s="37">
        <f>SUMIFS(СВЦЭМ!$I$34:$I$777,СВЦЭМ!$A$34:$A$777,$A315,СВЦЭМ!$B$34:$B$777,B$296)+'СЕТ СН'!$F$13-'СЕТ СН'!$F$23</f>
        <v>-578.75</v>
      </c>
      <c r="C315" s="37">
        <f>SUMIFS(СВЦЭМ!$I$34:$I$777,СВЦЭМ!$A$34:$A$777,$A315,СВЦЭМ!$B$34:$B$777,C$296)+'СЕТ СН'!$F$13-'СЕТ СН'!$F$23</f>
        <v>-578.75</v>
      </c>
      <c r="D315" s="37">
        <f>SUMIFS(СВЦЭМ!$I$34:$I$777,СВЦЭМ!$A$34:$A$777,$A315,СВЦЭМ!$B$34:$B$777,D$296)+'СЕТ СН'!$F$13-'СЕТ СН'!$F$23</f>
        <v>-578.75</v>
      </c>
      <c r="E315" s="37">
        <f>SUMIFS(СВЦЭМ!$I$34:$I$777,СВЦЭМ!$A$34:$A$777,$A315,СВЦЭМ!$B$34:$B$777,E$296)+'СЕТ СН'!$F$13-'СЕТ СН'!$F$23</f>
        <v>-578.75</v>
      </c>
      <c r="F315" s="37">
        <f>SUMIFS(СВЦЭМ!$I$34:$I$777,СВЦЭМ!$A$34:$A$777,$A315,СВЦЭМ!$B$34:$B$777,F$296)+'СЕТ СН'!$F$13-'СЕТ СН'!$F$23</f>
        <v>-578.75</v>
      </c>
      <c r="G315" s="37">
        <f>SUMIFS(СВЦЭМ!$I$34:$I$777,СВЦЭМ!$A$34:$A$777,$A315,СВЦЭМ!$B$34:$B$777,G$296)+'СЕТ СН'!$F$13-'СЕТ СН'!$F$23</f>
        <v>-578.75</v>
      </c>
      <c r="H315" s="37">
        <f>SUMIFS(СВЦЭМ!$I$34:$I$777,СВЦЭМ!$A$34:$A$777,$A315,СВЦЭМ!$B$34:$B$777,H$296)+'СЕТ СН'!$F$13-'СЕТ СН'!$F$23</f>
        <v>-578.75</v>
      </c>
      <c r="I315" s="37">
        <f>SUMIFS(СВЦЭМ!$I$34:$I$777,СВЦЭМ!$A$34:$A$777,$A315,СВЦЭМ!$B$34:$B$777,I$296)+'СЕТ СН'!$F$13-'СЕТ СН'!$F$23</f>
        <v>-578.75</v>
      </c>
      <c r="J315" s="37">
        <f>SUMIFS(СВЦЭМ!$I$34:$I$777,СВЦЭМ!$A$34:$A$777,$A315,СВЦЭМ!$B$34:$B$777,J$296)+'СЕТ СН'!$F$13-'СЕТ СН'!$F$23</f>
        <v>-578.75</v>
      </c>
      <c r="K315" s="37">
        <f>SUMIFS(СВЦЭМ!$I$34:$I$777,СВЦЭМ!$A$34:$A$777,$A315,СВЦЭМ!$B$34:$B$777,K$296)+'СЕТ СН'!$F$13-'СЕТ СН'!$F$23</f>
        <v>-578.75</v>
      </c>
      <c r="L315" s="37">
        <f>SUMIFS(СВЦЭМ!$I$34:$I$777,СВЦЭМ!$A$34:$A$777,$A315,СВЦЭМ!$B$34:$B$777,L$296)+'СЕТ СН'!$F$13-'СЕТ СН'!$F$23</f>
        <v>-578.75</v>
      </c>
      <c r="M315" s="37">
        <f>SUMIFS(СВЦЭМ!$I$34:$I$777,СВЦЭМ!$A$34:$A$777,$A315,СВЦЭМ!$B$34:$B$777,M$296)+'СЕТ СН'!$F$13-'СЕТ СН'!$F$23</f>
        <v>-578.75</v>
      </c>
      <c r="N315" s="37">
        <f>SUMIFS(СВЦЭМ!$I$34:$I$777,СВЦЭМ!$A$34:$A$777,$A315,СВЦЭМ!$B$34:$B$777,N$296)+'СЕТ СН'!$F$13-'СЕТ СН'!$F$23</f>
        <v>-578.75</v>
      </c>
      <c r="O315" s="37">
        <f>SUMIFS(СВЦЭМ!$I$34:$I$777,СВЦЭМ!$A$34:$A$777,$A315,СВЦЭМ!$B$34:$B$777,O$296)+'СЕТ СН'!$F$13-'СЕТ СН'!$F$23</f>
        <v>-578.75</v>
      </c>
      <c r="P315" s="37">
        <f>SUMIFS(СВЦЭМ!$I$34:$I$777,СВЦЭМ!$A$34:$A$777,$A315,СВЦЭМ!$B$34:$B$777,P$296)+'СЕТ СН'!$F$13-'СЕТ СН'!$F$23</f>
        <v>-578.75</v>
      </c>
      <c r="Q315" s="37">
        <f>SUMIFS(СВЦЭМ!$I$34:$I$777,СВЦЭМ!$A$34:$A$777,$A315,СВЦЭМ!$B$34:$B$777,Q$296)+'СЕТ СН'!$F$13-'СЕТ СН'!$F$23</f>
        <v>-578.75</v>
      </c>
      <c r="R315" s="37">
        <f>SUMIFS(СВЦЭМ!$I$34:$I$777,СВЦЭМ!$A$34:$A$777,$A315,СВЦЭМ!$B$34:$B$777,R$296)+'СЕТ СН'!$F$13-'СЕТ СН'!$F$23</f>
        <v>-578.75</v>
      </c>
      <c r="S315" s="37">
        <f>SUMIFS(СВЦЭМ!$I$34:$I$777,СВЦЭМ!$A$34:$A$777,$A315,СВЦЭМ!$B$34:$B$777,S$296)+'СЕТ СН'!$F$13-'СЕТ СН'!$F$23</f>
        <v>-578.75</v>
      </c>
      <c r="T315" s="37">
        <f>SUMIFS(СВЦЭМ!$I$34:$I$777,СВЦЭМ!$A$34:$A$777,$A315,СВЦЭМ!$B$34:$B$777,T$296)+'СЕТ СН'!$F$13-'СЕТ СН'!$F$23</f>
        <v>-578.75</v>
      </c>
      <c r="U315" s="37">
        <f>SUMIFS(СВЦЭМ!$I$34:$I$777,СВЦЭМ!$A$34:$A$777,$A315,СВЦЭМ!$B$34:$B$777,U$296)+'СЕТ СН'!$F$13-'СЕТ СН'!$F$23</f>
        <v>-578.75</v>
      </c>
      <c r="V315" s="37">
        <f>SUMIFS(СВЦЭМ!$I$34:$I$777,СВЦЭМ!$A$34:$A$777,$A315,СВЦЭМ!$B$34:$B$777,V$296)+'СЕТ СН'!$F$13-'СЕТ СН'!$F$23</f>
        <v>-578.75</v>
      </c>
      <c r="W315" s="37">
        <f>SUMIFS(СВЦЭМ!$I$34:$I$777,СВЦЭМ!$A$34:$A$777,$A315,СВЦЭМ!$B$34:$B$777,W$296)+'СЕТ СН'!$F$13-'СЕТ СН'!$F$23</f>
        <v>-578.75</v>
      </c>
      <c r="X315" s="37">
        <f>SUMIFS(СВЦЭМ!$I$34:$I$777,СВЦЭМ!$A$34:$A$777,$A315,СВЦЭМ!$B$34:$B$777,X$296)+'СЕТ СН'!$F$13-'СЕТ СН'!$F$23</f>
        <v>-578.75</v>
      </c>
      <c r="Y315" s="37">
        <f>SUMIFS(СВЦЭМ!$I$34:$I$777,СВЦЭМ!$A$34:$A$777,$A315,СВЦЭМ!$B$34:$B$777,Y$296)+'СЕТ СН'!$F$13-'СЕТ СН'!$F$23</f>
        <v>-578.75</v>
      </c>
    </row>
    <row r="316" spans="1:25" ht="15.75" x14ac:dyDescent="0.2">
      <c r="A316" s="36">
        <f t="shared" si="8"/>
        <v>43028</v>
      </c>
      <c r="B316" s="37">
        <f>SUMIFS(СВЦЭМ!$I$34:$I$777,СВЦЭМ!$A$34:$A$777,$A316,СВЦЭМ!$B$34:$B$777,B$296)+'СЕТ СН'!$F$13-'СЕТ СН'!$F$23</f>
        <v>-578.75</v>
      </c>
      <c r="C316" s="37">
        <f>SUMIFS(СВЦЭМ!$I$34:$I$777,СВЦЭМ!$A$34:$A$777,$A316,СВЦЭМ!$B$34:$B$777,C$296)+'СЕТ СН'!$F$13-'СЕТ СН'!$F$23</f>
        <v>-578.75</v>
      </c>
      <c r="D316" s="37">
        <f>SUMIFS(СВЦЭМ!$I$34:$I$777,СВЦЭМ!$A$34:$A$777,$A316,СВЦЭМ!$B$34:$B$777,D$296)+'СЕТ СН'!$F$13-'СЕТ СН'!$F$23</f>
        <v>-578.75</v>
      </c>
      <c r="E316" s="37">
        <f>SUMIFS(СВЦЭМ!$I$34:$I$777,СВЦЭМ!$A$34:$A$777,$A316,СВЦЭМ!$B$34:$B$777,E$296)+'СЕТ СН'!$F$13-'СЕТ СН'!$F$23</f>
        <v>-578.75</v>
      </c>
      <c r="F316" s="37">
        <f>SUMIFS(СВЦЭМ!$I$34:$I$777,СВЦЭМ!$A$34:$A$777,$A316,СВЦЭМ!$B$34:$B$777,F$296)+'СЕТ СН'!$F$13-'СЕТ СН'!$F$23</f>
        <v>-578.75</v>
      </c>
      <c r="G316" s="37">
        <f>SUMIFS(СВЦЭМ!$I$34:$I$777,СВЦЭМ!$A$34:$A$777,$A316,СВЦЭМ!$B$34:$B$777,G$296)+'СЕТ СН'!$F$13-'СЕТ СН'!$F$23</f>
        <v>-578.75</v>
      </c>
      <c r="H316" s="37">
        <f>SUMIFS(СВЦЭМ!$I$34:$I$777,СВЦЭМ!$A$34:$A$777,$A316,СВЦЭМ!$B$34:$B$777,H$296)+'СЕТ СН'!$F$13-'СЕТ СН'!$F$23</f>
        <v>-578.75</v>
      </c>
      <c r="I316" s="37">
        <f>SUMIFS(СВЦЭМ!$I$34:$I$777,СВЦЭМ!$A$34:$A$777,$A316,СВЦЭМ!$B$34:$B$777,I$296)+'СЕТ СН'!$F$13-'СЕТ СН'!$F$23</f>
        <v>-578.75</v>
      </c>
      <c r="J316" s="37">
        <f>SUMIFS(СВЦЭМ!$I$34:$I$777,СВЦЭМ!$A$34:$A$777,$A316,СВЦЭМ!$B$34:$B$777,J$296)+'СЕТ СН'!$F$13-'СЕТ СН'!$F$23</f>
        <v>-578.75</v>
      </c>
      <c r="K316" s="37">
        <f>SUMIFS(СВЦЭМ!$I$34:$I$777,СВЦЭМ!$A$34:$A$777,$A316,СВЦЭМ!$B$34:$B$777,K$296)+'СЕТ СН'!$F$13-'СЕТ СН'!$F$23</f>
        <v>-578.75</v>
      </c>
      <c r="L316" s="37">
        <f>SUMIFS(СВЦЭМ!$I$34:$I$777,СВЦЭМ!$A$34:$A$777,$A316,СВЦЭМ!$B$34:$B$777,L$296)+'СЕТ СН'!$F$13-'СЕТ СН'!$F$23</f>
        <v>-578.75</v>
      </c>
      <c r="M316" s="37">
        <f>SUMIFS(СВЦЭМ!$I$34:$I$777,СВЦЭМ!$A$34:$A$777,$A316,СВЦЭМ!$B$34:$B$777,M$296)+'СЕТ СН'!$F$13-'СЕТ СН'!$F$23</f>
        <v>-578.75</v>
      </c>
      <c r="N316" s="37">
        <f>SUMIFS(СВЦЭМ!$I$34:$I$777,СВЦЭМ!$A$34:$A$777,$A316,СВЦЭМ!$B$34:$B$777,N$296)+'СЕТ СН'!$F$13-'СЕТ СН'!$F$23</f>
        <v>-578.75</v>
      </c>
      <c r="O316" s="37">
        <f>SUMIFS(СВЦЭМ!$I$34:$I$777,СВЦЭМ!$A$34:$A$777,$A316,СВЦЭМ!$B$34:$B$777,O$296)+'СЕТ СН'!$F$13-'СЕТ СН'!$F$23</f>
        <v>-578.75</v>
      </c>
      <c r="P316" s="37">
        <f>SUMIFS(СВЦЭМ!$I$34:$I$777,СВЦЭМ!$A$34:$A$777,$A316,СВЦЭМ!$B$34:$B$777,P$296)+'СЕТ СН'!$F$13-'СЕТ СН'!$F$23</f>
        <v>-578.75</v>
      </c>
      <c r="Q316" s="37">
        <f>SUMIFS(СВЦЭМ!$I$34:$I$777,СВЦЭМ!$A$34:$A$777,$A316,СВЦЭМ!$B$34:$B$777,Q$296)+'СЕТ СН'!$F$13-'СЕТ СН'!$F$23</f>
        <v>-578.75</v>
      </c>
      <c r="R316" s="37">
        <f>SUMIFS(СВЦЭМ!$I$34:$I$777,СВЦЭМ!$A$34:$A$777,$A316,СВЦЭМ!$B$34:$B$777,R$296)+'СЕТ СН'!$F$13-'СЕТ СН'!$F$23</f>
        <v>-578.75</v>
      </c>
      <c r="S316" s="37">
        <f>SUMIFS(СВЦЭМ!$I$34:$I$777,СВЦЭМ!$A$34:$A$777,$A316,СВЦЭМ!$B$34:$B$777,S$296)+'СЕТ СН'!$F$13-'СЕТ СН'!$F$23</f>
        <v>-578.75</v>
      </c>
      <c r="T316" s="37">
        <f>SUMIFS(СВЦЭМ!$I$34:$I$777,СВЦЭМ!$A$34:$A$777,$A316,СВЦЭМ!$B$34:$B$777,T$296)+'СЕТ СН'!$F$13-'СЕТ СН'!$F$23</f>
        <v>-578.75</v>
      </c>
      <c r="U316" s="37">
        <f>SUMIFS(СВЦЭМ!$I$34:$I$777,СВЦЭМ!$A$34:$A$777,$A316,СВЦЭМ!$B$34:$B$777,U$296)+'СЕТ СН'!$F$13-'СЕТ СН'!$F$23</f>
        <v>-578.75</v>
      </c>
      <c r="V316" s="37">
        <f>SUMIFS(СВЦЭМ!$I$34:$I$777,СВЦЭМ!$A$34:$A$777,$A316,СВЦЭМ!$B$34:$B$777,V$296)+'СЕТ СН'!$F$13-'СЕТ СН'!$F$23</f>
        <v>-578.75</v>
      </c>
      <c r="W316" s="37">
        <f>SUMIFS(СВЦЭМ!$I$34:$I$777,СВЦЭМ!$A$34:$A$777,$A316,СВЦЭМ!$B$34:$B$777,W$296)+'СЕТ СН'!$F$13-'СЕТ СН'!$F$23</f>
        <v>-578.75</v>
      </c>
      <c r="X316" s="37">
        <f>SUMIFS(СВЦЭМ!$I$34:$I$777,СВЦЭМ!$A$34:$A$777,$A316,СВЦЭМ!$B$34:$B$777,X$296)+'СЕТ СН'!$F$13-'СЕТ СН'!$F$23</f>
        <v>-578.75</v>
      </c>
      <c r="Y316" s="37">
        <f>SUMIFS(СВЦЭМ!$I$34:$I$777,СВЦЭМ!$A$34:$A$777,$A316,СВЦЭМ!$B$34:$B$777,Y$296)+'СЕТ СН'!$F$13-'СЕТ СН'!$F$23</f>
        <v>-578.75</v>
      </c>
    </row>
    <row r="317" spans="1:25" ht="15.75" x14ac:dyDescent="0.2">
      <c r="A317" s="36">
        <f t="shared" si="8"/>
        <v>43029</v>
      </c>
      <c r="B317" s="37">
        <f>SUMIFS(СВЦЭМ!$I$34:$I$777,СВЦЭМ!$A$34:$A$777,$A317,СВЦЭМ!$B$34:$B$777,B$296)+'СЕТ СН'!$F$13-'СЕТ СН'!$F$23</f>
        <v>-578.75</v>
      </c>
      <c r="C317" s="37">
        <f>SUMIFS(СВЦЭМ!$I$34:$I$777,СВЦЭМ!$A$34:$A$777,$A317,СВЦЭМ!$B$34:$B$777,C$296)+'СЕТ СН'!$F$13-'СЕТ СН'!$F$23</f>
        <v>-578.75</v>
      </c>
      <c r="D317" s="37">
        <f>SUMIFS(СВЦЭМ!$I$34:$I$777,СВЦЭМ!$A$34:$A$777,$A317,СВЦЭМ!$B$34:$B$777,D$296)+'СЕТ СН'!$F$13-'СЕТ СН'!$F$23</f>
        <v>-578.75</v>
      </c>
      <c r="E317" s="37">
        <f>SUMIFS(СВЦЭМ!$I$34:$I$777,СВЦЭМ!$A$34:$A$777,$A317,СВЦЭМ!$B$34:$B$777,E$296)+'СЕТ СН'!$F$13-'СЕТ СН'!$F$23</f>
        <v>-578.75</v>
      </c>
      <c r="F317" s="37">
        <f>SUMIFS(СВЦЭМ!$I$34:$I$777,СВЦЭМ!$A$34:$A$777,$A317,СВЦЭМ!$B$34:$B$777,F$296)+'СЕТ СН'!$F$13-'СЕТ СН'!$F$23</f>
        <v>-578.75</v>
      </c>
      <c r="G317" s="37">
        <f>SUMIFS(СВЦЭМ!$I$34:$I$777,СВЦЭМ!$A$34:$A$777,$A317,СВЦЭМ!$B$34:$B$777,G$296)+'СЕТ СН'!$F$13-'СЕТ СН'!$F$23</f>
        <v>-578.75</v>
      </c>
      <c r="H317" s="37">
        <f>SUMIFS(СВЦЭМ!$I$34:$I$777,СВЦЭМ!$A$34:$A$777,$A317,СВЦЭМ!$B$34:$B$777,H$296)+'СЕТ СН'!$F$13-'СЕТ СН'!$F$23</f>
        <v>-578.75</v>
      </c>
      <c r="I317" s="37">
        <f>SUMIFS(СВЦЭМ!$I$34:$I$777,СВЦЭМ!$A$34:$A$777,$A317,СВЦЭМ!$B$34:$B$777,I$296)+'СЕТ СН'!$F$13-'СЕТ СН'!$F$23</f>
        <v>-578.75</v>
      </c>
      <c r="J317" s="37">
        <f>SUMIFS(СВЦЭМ!$I$34:$I$777,СВЦЭМ!$A$34:$A$777,$A317,СВЦЭМ!$B$34:$B$777,J$296)+'СЕТ СН'!$F$13-'СЕТ СН'!$F$23</f>
        <v>-578.75</v>
      </c>
      <c r="K317" s="37">
        <f>SUMIFS(СВЦЭМ!$I$34:$I$777,СВЦЭМ!$A$34:$A$777,$A317,СВЦЭМ!$B$34:$B$777,K$296)+'СЕТ СН'!$F$13-'СЕТ СН'!$F$23</f>
        <v>-578.75</v>
      </c>
      <c r="L317" s="37">
        <f>SUMIFS(СВЦЭМ!$I$34:$I$777,СВЦЭМ!$A$34:$A$777,$A317,СВЦЭМ!$B$34:$B$777,L$296)+'СЕТ СН'!$F$13-'СЕТ СН'!$F$23</f>
        <v>-578.75</v>
      </c>
      <c r="M317" s="37">
        <f>SUMIFS(СВЦЭМ!$I$34:$I$777,СВЦЭМ!$A$34:$A$777,$A317,СВЦЭМ!$B$34:$B$777,M$296)+'СЕТ СН'!$F$13-'СЕТ СН'!$F$23</f>
        <v>-578.75</v>
      </c>
      <c r="N317" s="37">
        <f>SUMIFS(СВЦЭМ!$I$34:$I$777,СВЦЭМ!$A$34:$A$777,$A317,СВЦЭМ!$B$34:$B$777,N$296)+'СЕТ СН'!$F$13-'СЕТ СН'!$F$23</f>
        <v>-578.75</v>
      </c>
      <c r="O317" s="37">
        <f>SUMIFS(СВЦЭМ!$I$34:$I$777,СВЦЭМ!$A$34:$A$777,$A317,СВЦЭМ!$B$34:$B$777,O$296)+'СЕТ СН'!$F$13-'СЕТ СН'!$F$23</f>
        <v>-578.75</v>
      </c>
      <c r="P317" s="37">
        <f>SUMIFS(СВЦЭМ!$I$34:$I$777,СВЦЭМ!$A$34:$A$777,$A317,СВЦЭМ!$B$34:$B$777,P$296)+'СЕТ СН'!$F$13-'СЕТ СН'!$F$23</f>
        <v>-578.75</v>
      </c>
      <c r="Q317" s="37">
        <f>SUMIFS(СВЦЭМ!$I$34:$I$777,СВЦЭМ!$A$34:$A$777,$A317,СВЦЭМ!$B$34:$B$777,Q$296)+'СЕТ СН'!$F$13-'СЕТ СН'!$F$23</f>
        <v>-578.75</v>
      </c>
      <c r="R317" s="37">
        <f>SUMIFS(СВЦЭМ!$I$34:$I$777,СВЦЭМ!$A$34:$A$777,$A317,СВЦЭМ!$B$34:$B$777,R$296)+'СЕТ СН'!$F$13-'СЕТ СН'!$F$23</f>
        <v>-578.75</v>
      </c>
      <c r="S317" s="37">
        <f>SUMIFS(СВЦЭМ!$I$34:$I$777,СВЦЭМ!$A$34:$A$777,$A317,СВЦЭМ!$B$34:$B$777,S$296)+'СЕТ СН'!$F$13-'СЕТ СН'!$F$23</f>
        <v>-578.75</v>
      </c>
      <c r="T317" s="37">
        <f>SUMIFS(СВЦЭМ!$I$34:$I$777,СВЦЭМ!$A$34:$A$777,$A317,СВЦЭМ!$B$34:$B$777,T$296)+'СЕТ СН'!$F$13-'СЕТ СН'!$F$23</f>
        <v>-578.75</v>
      </c>
      <c r="U317" s="37">
        <f>SUMIFS(СВЦЭМ!$I$34:$I$777,СВЦЭМ!$A$34:$A$777,$A317,СВЦЭМ!$B$34:$B$777,U$296)+'СЕТ СН'!$F$13-'СЕТ СН'!$F$23</f>
        <v>-578.75</v>
      </c>
      <c r="V317" s="37">
        <f>SUMIFS(СВЦЭМ!$I$34:$I$777,СВЦЭМ!$A$34:$A$777,$A317,СВЦЭМ!$B$34:$B$777,V$296)+'СЕТ СН'!$F$13-'СЕТ СН'!$F$23</f>
        <v>-578.75</v>
      </c>
      <c r="W317" s="37">
        <f>SUMIFS(СВЦЭМ!$I$34:$I$777,СВЦЭМ!$A$34:$A$777,$A317,СВЦЭМ!$B$34:$B$777,W$296)+'СЕТ СН'!$F$13-'СЕТ СН'!$F$23</f>
        <v>-578.75</v>
      </c>
      <c r="X317" s="37">
        <f>SUMIFS(СВЦЭМ!$I$34:$I$777,СВЦЭМ!$A$34:$A$777,$A317,СВЦЭМ!$B$34:$B$777,X$296)+'СЕТ СН'!$F$13-'СЕТ СН'!$F$23</f>
        <v>-578.75</v>
      </c>
      <c r="Y317" s="37">
        <f>SUMIFS(СВЦЭМ!$I$34:$I$777,СВЦЭМ!$A$34:$A$777,$A317,СВЦЭМ!$B$34:$B$777,Y$296)+'СЕТ СН'!$F$13-'СЕТ СН'!$F$23</f>
        <v>-578.75</v>
      </c>
    </row>
    <row r="318" spans="1:25" ht="15.75" x14ac:dyDescent="0.2">
      <c r="A318" s="36">
        <f t="shared" si="8"/>
        <v>43030</v>
      </c>
      <c r="B318" s="37">
        <f>SUMIFS(СВЦЭМ!$I$34:$I$777,СВЦЭМ!$A$34:$A$777,$A318,СВЦЭМ!$B$34:$B$777,B$296)+'СЕТ СН'!$F$13-'СЕТ СН'!$F$23</f>
        <v>-578.75</v>
      </c>
      <c r="C318" s="37">
        <f>SUMIFS(СВЦЭМ!$I$34:$I$777,СВЦЭМ!$A$34:$A$777,$A318,СВЦЭМ!$B$34:$B$777,C$296)+'СЕТ СН'!$F$13-'СЕТ СН'!$F$23</f>
        <v>-578.75</v>
      </c>
      <c r="D318" s="37">
        <f>SUMIFS(СВЦЭМ!$I$34:$I$777,СВЦЭМ!$A$34:$A$777,$A318,СВЦЭМ!$B$34:$B$777,D$296)+'СЕТ СН'!$F$13-'СЕТ СН'!$F$23</f>
        <v>-578.75</v>
      </c>
      <c r="E318" s="37">
        <f>SUMIFS(СВЦЭМ!$I$34:$I$777,СВЦЭМ!$A$34:$A$777,$A318,СВЦЭМ!$B$34:$B$777,E$296)+'СЕТ СН'!$F$13-'СЕТ СН'!$F$23</f>
        <v>-578.75</v>
      </c>
      <c r="F318" s="37">
        <f>SUMIFS(СВЦЭМ!$I$34:$I$777,СВЦЭМ!$A$34:$A$777,$A318,СВЦЭМ!$B$34:$B$777,F$296)+'СЕТ СН'!$F$13-'СЕТ СН'!$F$23</f>
        <v>-578.75</v>
      </c>
      <c r="G318" s="37">
        <f>SUMIFS(СВЦЭМ!$I$34:$I$777,СВЦЭМ!$A$34:$A$777,$A318,СВЦЭМ!$B$34:$B$777,G$296)+'СЕТ СН'!$F$13-'СЕТ СН'!$F$23</f>
        <v>-578.75</v>
      </c>
      <c r="H318" s="37">
        <f>SUMIFS(СВЦЭМ!$I$34:$I$777,СВЦЭМ!$A$34:$A$777,$A318,СВЦЭМ!$B$34:$B$777,H$296)+'СЕТ СН'!$F$13-'СЕТ СН'!$F$23</f>
        <v>-578.75</v>
      </c>
      <c r="I318" s="37">
        <f>SUMIFS(СВЦЭМ!$I$34:$I$777,СВЦЭМ!$A$34:$A$777,$A318,СВЦЭМ!$B$34:$B$777,I$296)+'СЕТ СН'!$F$13-'СЕТ СН'!$F$23</f>
        <v>-578.75</v>
      </c>
      <c r="J318" s="37">
        <f>SUMIFS(СВЦЭМ!$I$34:$I$777,СВЦЭМ!$A$34:$A$777,$A318,СВЦЭМ!$B$34:$B$777,J$296)+'СЕТ СН'!$F$13-'СЕТ СН'!$F$23</f>
        <v>-578.75</v>
      </c>
      <c r="K318" s="37">
        <f>SUMIFS(СВЦЭМ!$I$34:$I$777,СВЦЭМ!$A$34:$A$777,$A318,СВЦЭМ!$B$34:$B$777,K$296)+'СЕТ СН'!$F$13-'СЕТ СН'!$F$23</f>
        <v>-578.75</v>
      </c>
      <c r="L318" s="37">
        <f>SUMIFS(СВЦЭМ!$I$34:$I$777,СВЦЭМ!$A$34:$A$777,$A318,СВЦЭМ!$B$34:$B$777,L$296)+'СЕТ СН'!$F$13-'СЕТ СН'!$F$23</f>
        <v>-578.75</v>
      </c>
      <c r="M318" s="37">
        <f>SUMIFS(СВЦЭМ!$I$34:$I$777,СВЦЭМ!$A$34:$A$777,$A318,СВЦЭМ!$B$34:$B$777,M$296)+'СЕТ СН'!$F$13-'СЕТ СН'!$F$23</f>
        <v>-578.75</v>
      </c>
      <c r="N318" s="37">
        <f>SUMIFS(СВЦЭМ!$I$34:$I$777,СВЦЭМ!$A$34:$A$777,$A318,СВЦЭМ!$B$34:$B$777,N$296)+'СЕТ СН'!$F$13-'СЕТ СН'!$F$23</f>
        <v>-578.75</v>
      </c>
      <c r="O318" s="37">
        <f>SUMIFS(СВЦЭМ!$I$34:$I$777,СВЦЭМ!$A$34:$A$777,$A318,СВЦЭМ!$B$34:$B$777,O$296)+'СЕТ СН'!$F$13-'СЕТ СН'!$F$23</f>
        <v>-578.75</v>
      </c>
      <c r="P318" s="37">
        <f>SUMIFS(СВЦЭМ!$I$34:$I$777,СВЦЭМ!$A$34:$A$777,$A318,СВЦЭМ!$B$34:$B$777,P$296)+'СЕТ СН'!$F$13-'СЕТ СН'!$F$23</f>
        <v>-578.75</v>
      </c>
      <c r="Q318" s="37">
        <f>SUMIFS(СВЦЭМ!$I$34:$I$777,СВЦЭМ!$A$34:$A$777,$A318,СВЦЭМ!$B$34:$B$777,Q$296)+'СЕТ СН'!$F$13-'СЕТ СН'!$F$23</f>
        <v>-578.75</v>
      </c>
      <c r="R318" s="37">
        <f>SUMIFS(СВЦЭМ!$I$34:$I$777,СВЦЭМ!$A$34:$A$777,$A318,СВЦЭМ!$B$34:$B$777,R$296)+'СЕТ СН'!$F$13-'СЕТ СН'!$F$23</f>
        <v>-578.75</v>
      </c>
      <c r="S318" s="37">
        <f>SUMIFS(СВЦЭМ!$I$34:$I$777,СВЦЭМ!$A$34:$A$777,$A318,СВЦЭМ!$B$34:$B$777,S$296)+'СЕТ СН'!$F$13-'СЕТ СН'!$F$23</f>
        <v>-578.75</v>
      </c>
      <c r="T318" s="37">
        <f>SUMIFS(СВЦЭМ!$I$34:$I$777,СВЦЭМ!$A$34:$A$777,$A318,СВЦЭМ!$B$34:$B$777,T$296)+'СЕТ СН'!$F$13-'СЕТ СН'!$F$23</f>
        <v>-578.75</v>
      </c>
      <c r="U318" s="37">
        <f>SUMIFS(СВЦЭМ!$I$34:$I$777,СВЦЭМ!$A$34:$A$777,$A318,СВЦЭМ!$B$34:$B$777,U$296)+'СЕТ СН'!$F$13-'СЕТ СН'!$F$23</f>
        <v>-578.75</v>
      </c>
      <c r="V318" s="37">
        <f>SUMIFS(СВЦЭМ!$I$34:$I$777,СВЦЭМ!$A$34:$A$777,$A318,СВЦЭМ!$B$34:$B$777,V$296)+'СЕТ СН'!$F$13-'СЕТ СН'!$F$23</f>
        <v>-578.75</v>
      </c>
      <c r="W318" s="37">
        <f>SUMIFS(СВЦЭМ!$I$34:$I$777,СВЦЭМ!$A$34:$A$777,$A318,СВЦЭМ!$B$34:$B$777,W$296)+'СЕТ СН'!$F$13-'СЕТ СН'!$F$23</f>
        <v>-578.75</v>
      </c>
      <c r="X318" s="37">
        <f>SUMIFS(СВЦЭМ!$I$34:$I$777,СВЦЭМ!$A$34:$A$777,$A318,СВЦЭМ!$B$34:$B$777,X$296)+'СЕТ СН'!$F$13-'СЕТ СН'!$F$23</f>
        <v>-578.75</v>
      </c>
      <c r="Y318" s="37">
        <f>SUMIFS(СВЦЭМ!$I$34:$I$777,СВЦЭМ!$A$34:$A$777,$A318,СВЦЭМ!$B$34:$B$777,Y$296)+'СЕТ СН'!$F$13-'СЕТ СН'!$F$23</f>
        <v>-578.75</v>
      </c>
    </row>
    <row r="319" spans="1:25" ht="15.75" x14ac:dyDescent="0.2">
      <c r="A319" s="36">
        <f t="shared" si="8"/>
        <v>43031</v>
      </c>
      <c r="B319" s="37">
        <f>SUMIFS(СВЦЭМ!$I$34:$I$777,СВЦЭМ!$A$34:$A$777,$A319,СВЦЭМ!$B$34:$B$777,B$296)+'СЕТ СН'!$F$13-'СЕТ СН'!$F$23</f>
        <v>-578.75</v>
      </c>
      <c r="C319" s="37">
        <f>SUMIFS(СВЦЭМ!$I$34:$I$777,СВЦЭМ!$A$34:$A$777,$A319,СВЦЭМ!$B$34:$B$777,C$296)+'СЕТ СН'!$F$13-'СЕТ СН'!$F$23</f>
        <v>-578.75</v>
      </c>
      <c r="D319" s="37">
        <f>SUMIFS(СВЦЭМ!$I$34:$I$777,СВЦЭМ!$A$34:$A$777,$A319,СВЦЭМ!$B$34:$B$777,D$296)+'СЕТ СН'!$F$13-'СЕТ СН'!$F$23</f>
        <v>-578.75</v>
      </c>
      <c r="E319" s="37">
        <f>SUMIFS(СВЦЭМ!$I$34:$I$777,СВЦЭМ!$A$34:$A$777,$A319,СВЦЭМ!$B$34:$B$777,E$296)+'СЕТ СН'!$F$13-'СЕТ СН'!$F$23</f>
        <v>-578.75</v>
      </c>
      <c r="F319" s="37">
        <f>SUMIFS(СВЦЭМ!$I$34:$I$777,СВЦЭМ!$A$34:$A$777,$A319,СВЦЭМ!$B$34:$B$777,F$296)+'СЕТ СН'!$F$13-'СЕТ СН'!$F$23</f>
        <v>-578.75</v>
      </c>
      <c r="G319" s="37">
        <f>SUMIFS(СВЦЭМ!$I$34:$I$777,СВЦЭМ!$A$34:$A$777,$A319,СВЦЭМ!$B$34:$B$777,G$296)+'СЕТ СН'!$F$13-'СЕТ СН'!$F$23</f>
        <v>-578.75</v>
      </c>
      <c r="H319" s="37">
        <f>SUMIFS(СВЦЭМ!$I$34:$I$777,СВЦЭМ!$A$34:$A$777,$A319,СВЦЭМ!$B$34:$B$777,H$296)+'СЕТ СН'!$F$13-'СЕТ СН'!$F$23</f>
        <v>-578.75</v>
      </c>
      <c r="I319" s="37">
        <f>SUMIFS(СВЦЭМ!$I$34:$I$777,СВЦЭМ!$A$34:$A$777,$A319,СВЦЭМ!$B$34:$B$777,I$296)+'СЕТ СН'!$F$13-'СЕТ СН'!$F$23</f>
        <v>-578.75</v>
      </c>
      <c r="J319" s="37">
        <f>SUMIFS(СВЦЭМ!$I$34:$I$777,СВЦЭМ!$A$34:$A$777,$A319,СВЦЭМ!$B$34:$B$777,J$296)+'СЕТ СН'!$F$13-'СЕТ СН'!$F$23</f>
        <v>-578.75</v>
      </c>
      <c r="K319" s="37">
        <f>SUMIFS(СВЦЭМ!$I$34:$I$777,СВЦЭМ!$A$34:$A$777,$A319,СВЦЭМ!$B$34:$B$777,K$296)+'СЕТ СН'!$F$13-'СЕТ СН'!$F$23</f>
        <v>-578.75</v>
      </c>
      <c r="L319" s="37">
        <f>SUMIFS(СВЦЭМ!$I$34:$I$777,СВЦЭМ!$A$34:$A$777,$A319,СВЦЭМ!$B$34:$B$777,L$296)+'СЕТ СН'!$F$13-'СЕТ СН'!$F$23</f>
        <v>-578.75</v>
      </c>
      <c r="M319" s="37">
        <f>SUMIFS(СВЦЭМ!$I$34:$I$777,СВЦЭМ!$A$34:$A$777,$A319,СВЦЭМ!$B$34:$B$777,M$296)+'СЕТ СН'!$F$13-'СЕТ СН'!$F$23</f>
        <v>-578.75</v>
      </c>
      <c r="N319" s="37">
        <f>SUMIFS(СВЦЭМ!$I$34:$I$777,СВЦЭМ!$A$34:$A$777,$A319,СВЦЭМ!$B$34:$B$777,N$296)+'СЕТ СН'!$F$13-'СЕТ СН'!$F$23</f>
        <v>-578.75</v>
      </c>
      <c r="O319" s="37">
        <f>SUMIFS(СВЦЭМ!$I$34:$I$777,СВЦЭМ!$A$34:$A$777,$A319,СВЦЭМ!$B$34:$B$777,O$296)+'СЕТ СН'!$F$13-'СЕТ СН'!$F$23</f>
        <v>-578.75</v>
      </c>
      <c r="P319" s="37">
        <f>SUMIFS(СВЦЭМ!$I$34:$I$777,СВЦЭМ!$A$34:$A$777,$A319,СВЦЭМ!$B$34:$B$777,P$296)+'СЕТ СН'!$F$13-'СЕТ СН'!$F$23</f>
        <v>-578.75</v>
      </c>
      <c r="Q319" s="37">
        <f>SUMIFS(СВЦЭМ!$I$34:$I$777,СВЦЭМ!$A$34:$A$777,$A319,СВЦЭМ!$B$34:$B$777,Q$296)+'СЕТ СН'!$F$13-'СЕТ СН'!$F$23</f>
        <v>-578.75</v>
      </c>
      <c r="R319" s="37">
        <f>SUMIFS(СВЦЭМ!$I$34:$I$777,СВЦЭМ!$A$34:$A$777,$A319,СВЦЭМ!$B$34:$B$777,R$296)+'СЕТ СН'!$F$13-'СЕТ СН'!$F$23</f>
        <v>-578.75</v>
      </c>
      <c r="S319" s="37">
        <f>SUMIFS(СВЦЭМ!$I$34:$I$777,СВЦЭМ!$A$34:$A$777,$A319,СВЦЭМ!$B$34:$B$777,S$296)+'СЕТ СН'!$F$13-'СЕТ СН'!$F$23</f>
        <v>-578.75</v>
      </c>
      <c r="T319" s="37">
        <f>SUMIFS(СВЦЭМ!$I$34:$I$777,СВЦЭМ!$A$34:$A$777,$A319,СВЦЭМ!$B$34:$B$777,T$296)+'СЕТ СН'!$F$13-'СЕТ СН'!$F$23</f>
        <v>-578.75</v>
      </c>
      <c r="U319" s="37">
        <f>SUMIFS(СВЦЭМ!$I$34:$I$777,СВЦЭМ!$A$34:$A$777,$A319,СВЦЭМ!$B$34:$B$777,U$296)+'СЕТ СН'!$F$13-'СЕТ СН'!$F$23</f>
        <v>-578.75</v>
      </c>
      <c r="V319" s="37">
        <f>SUMIFS(СВЦЭМ!$I$34:$I$777,СВЦЭМ!$A$34:$A$777,$A319,СВЦЭМ!$B$34:$B$777,V$296)+'СЕТ СН'!$F$13-'СЕТ СН'!$F$23</f>
        <v>-578.75</v>
      </c>
      <c r="W319" s="37">
        <f>SUMIFS(СВЦЭМ!$I$34:$I$777,СВЦЭМ!$A$34:$A$777,$A319,СВЦЭМ!$B$34:$B$777,W$296)+'СЕТ СН'!$F$13-'СЕТ СН'!$F$23</f>
        <v>-578.75</v>
      </c>
      <c r="X319" s="37">
        <f>SUMIFS(СВЦЭМ!$I$34:$I$777,СВЦЭМ!$A$34:$A$777,$A319,СВЦЭМ!$B$34:$B$777,X$296)+'СЕТ СН'!$F$13-'СЕТ СН'!$F$23</f>
        <v>-578.75</v>
      </c>
      <c r="Y319" s="37">
        <f>SUMIFS(СВЦЭМ!$I$34:$I$777,СВЦЭМ!$A$34:$A$777,$A319,СВЦЭМ!$B$34:$B$777,Y$296)+'СЕТ СН'!$F$13-'СЕТ СН'!$F$23</f>
        <v>-578.75</v>
      </c>
    </row>
    <row r="320" spans="1:25" ht="15.75" x14ac:dyDescent="0.2">
      <c r="A320" s="36">
        <f t="shared" si="8"/>
        <v>43032</v>
      </c>
      <c r="B320" s="37">
        <f>SUMIFS(СВЦЭМ!$I$34:$I$777,СВЦЭМ!$A$34:$A$777,$A320,СВЦЭМ!$B$34:$B$777,B$296)+'СЕТ СН'!$F$13-'СЕТ СН'!$F$23</f>
        <v>-578.75</v>
      </c>
      <c r="C320" s="37">
        <f>SUMIFS(СВЦЭМ!$I$34:$I$777,СВЦЭМ!$A$34:$A$777,$A320,СВЦЭМ!$B$34:$B$777,C$296)+'СЕТ СН'!$F$13-'СЕТ СН'!$F$23</f>
        <v>-578.75</v>
      </c>
      <c r="D320" s="37">
        <f>SUMIFS(СВЦЭМ!$I$34:$I$777,СВЦЭМ!$A$34:$A$777,$A320,СВЦЭМ!$B$34:$B$777,D$296)+'СЕТ СН'!$F$13-'СЕТ СН'!$F$23</f>
        <v>-578.75</v>
      </c>
      <c r="E320" s="37">
        <f>SUMIFS(СВЦЭМ!$I$34:$I$777,СВЦЭМ!$A$34:$A$777,$A320,СВЦЭМ!$B$34:$B$777,E$296)+'СЕТ СН'!$F$13-'СЕТ СН'!$F$23</f>
        <v>-578.75</v>
      </c>
      <c r="F320" s="37">
        <f>SUMIFS(СВЦЭМ!$I$34:$I$777,СВЦЭМ!$A$34:$A$777,$A320,СВЦЭМ!$B$34:$B$777,F$296)+'СЕТ СН'!$F$13-'СЕТ СН'!$F$23</f>
        <v>-578.75</v>
      </c>
      <c r="G320" s="37">
        <f>SUMIFS(СВЦЭМ!$I$34:$I$777,СВЦЭМ!$A$34:$A$777,$A320,СВЦЭМ!$B$34:$B$777,G$296)+'СЕТ СН'!$F$13-'СЕТ СН'!$F$23</f>
        <v>-578.75</v>
      </c>
      <c r="H320" s="37">
        <f>SUMIFS(СВЦЭМ!$I$34:$I$777,СВЦЭМ!$A$34:$A$777,$A320,СВЦЭМ!$B$34:$B$777,H$296)+'СЕТ СН'!$F$13-'СЕТ СН'!$F$23</f>
        <v>-578.75</v>
      </c>
      <c r="I320" s="37">
        <f>SUMIFS(СВЦЭМ!$I$34:$I$777,СВЦЭМ!$A$34:$A$777,$A320,СВЦЭМ!$B$34:$B$777,I$296)+'СЕТ СН'!$F$13-'СЕТ СН'!$F$23</f>
        <v>-578.75</v>
      </c>
      <c r="J320" s="37">
        <f>SUMIFS(СВЦЭМ!$I$34:$I$777,СВЦЭМ!$A$34:$A$777,$A320,СВЦЭМ!$B$34:$B$777,J$296)+'СЕТ СН'!$F$13-'СЕТ СН'!$F$23</f>
        <v>-578.75</v>
      </c>
      <c r="K320" s="37">
        <f>SUMIFS(СВЦЭМ!$I$34:$I$777,СВЦЭМ!$A$34:$A$777,$A320,СВЦЭМ!$B$34:$B$777,K$296)+'СЕТ СН'!$F$13-'СЕТ СН'!$F$23</f>
        <v>-578.75</v>
      </c>
      <c r="L320" s="37">
        <f>SUMIFS(СВЦЭМ!$I$34:$I$777,СВЦЭМ!$A$34:$A$777,$A320,СВЦЭМ!$B$34:$B$777,L$296)+'СЕТ СН'!$F$13-'СЕТ СН'!$F$23</f>
        <v>-578.75</v>
      </c>
      <c r="M320" s="37">
        <f>SUMIFS(СВЦЭМ!$I$34:$I$777,СВЦЭМ!$A$34:$A$777,$A320,СВЦЭМ!$B$34:$B$777,M$296)+'СЕТ СН'!$F$13-'СЕТ СН'!$F$23</f>
        <v>-578.75</v>
      </c>
      <c r="N320" s="37">
        <f>SUMIFS(СВЦЭМ!$I$34:$I$777,СВЦЭМ!$A$34:$A$777,$A320,СВЦЭМ!$B$34:$B$777,N$296)+'СЕТ СН'!$F$13-'СЕТ СН'!$F$23</f>
        <v>-578.75</v>
      </c>
      <c r="O320" s="37">
        <f>SUMIFS(СВЦЭМ!$I$34:$I$777,СВЦЭМ!$A$34:$A$777,$A320,СВЦЭМ!$B$34:$B$777,O$296)+'СЕТ СН'!$F$13-'СЕТ СН'!$F$23</f>
        <v>-578.75</v>
      </c>
      <c r="P320" s="37">
        <f>SUMIFS(СВЦЭМ!$I$34:$I$777,СВЦЭМ!$A$34:$A$777,$A320,СВЦЭМ!$B$34:$B$777,P$296)+'СЕТ СН'!$F$13-'СЕТ СН'!$F$23</f>
        <v>-578.75</v>
      </c>
      <c r="Q320" s="37">
        <f>SUMIFS(СВЦЭМ!$I$34:$I$777,СВЦЭМ!$A$34:$A$777,$A320,СВЦЭМ!$B$34:$B$777,Q$296)+'СЕТ СН'!$F$13-'СЕТ СН'!$F$23</f>
        <v>-578.75</v>
      </c>
      <c r="R320" s="37">
        <f>SUMIFS(СВЦЭМ!$I$34:$I$777,СВЦЭМ!$A$34:$A$777,$A320,СВЦЭМ!$B$34:$B$777,R$296)+'СЕТ СН'!$F$13-'СЕТ СН'!$F$23</f>
        <v>-578.75</v>
      </c>
      <c r="S320" s="37">
        <f>SUMIFS(СВЦЭМ!$I$34:$I$777,СВЦЭМ!$A$34:$A$777,$A320,СВЦЭМ!$B$34:$B$777,S$296)+'СЕТ СН'!$F$13-'СЕТ СН'!$F$23</f>
        <v>-578.75</v>
      </c>
      <c r="T320" s="37">
        <f>SUMIFS(СВЦЭМ!$I$34:$I$777,СВЦЭМ!$A$34:$A$777,$A320,СВЦЭМ!$B$34:$B$777,T$296)+'СЕТ СН'!$F$13-'СЕТ СН'!$F$23</f>
        <v>-578.75</v>
      </c>
      <c r="U320" s="37">
        <f>SUMIFS(СВЦЭМ!$I$34:$I$777,СВЦЭМ!$A$34:$A$777,$A320,СВЦЭМ!$B$34:$B$777,U$296)+'СЕТ СН'!$F$13-'СЕТ СН'!$F$23</f>
        <v>-578.75</v>
      </c>
      <c r="V320" s="37">
        <f>SUMIFS(СВЦЭМ!$I$34:$I$777,СВЦЭМ!$A$34:$A$777,$A320,СВЦЭМ!$B$34:$B$777,V$296)+'СЕТ СН'!$F$13-'СЕТ СН'!$F$23</f>
        <v>-578.75</v>
      </c>
      <c r="W320" s="37">
        <f>SUMIFS(СВЦЭМ!$I$34:$I$777,СВЦЭМ!$A$34:$A$777,$A320,СВЦЭМ!$B$34:$B$777,W$296)+'СЕТ СН'!$F$13-'СЕТ СН'!$F$23</f>
        <v>-578.75</v>
      </c>
      <c r="X320" s="37">
        <f>SUMIFS(СВЦЭМ!$I$34:$I$777,СВЦЭМ!$A$34:$A$777,$A320,СВЦЭМ!$B$34:$B$777,X$296)+'СЕТ СН'!$F$13-'СЕТ СН'!$F$23</f>
        <v>-578.75</v>
      </c>
      <c r="Y320" s="37">
        <f>SUMIFS(СВЦЭМ!$I$34:$I$777,СВЦЭМ!$A$34:$A$777,$A320,СВЦЭМ!$B$34:$B$777,Y$296)+'СЕТ СН'!$F$13-'СЕТ СН'!$F$23</f>
        <v>-578.75</v>
      </c>
    </row>
    <row r="321" spans="1:27" ht="15.75" x14ac:dyDescent="0.2">
      <c r="A321" s="36">
        <f t="shared" si="8"/>
        <v>43033</v>
      </c>
      <c r="B321" s="37">
        <f>SUMIFS(СВЦЭМ!$I$34:$I$777,СВЦЭМ!$A$34:$A$777,$A321,СВЦЭМ!$B$34:$B$777,B$296)+'СЕТ СН'!$F$13-'СЕТ СН'!$F$23</f>
        <v>-578.75</v>
      </c>
      <c r="C321" s="37">
        <f>SUMIFS(СВЦЭМ!$I$34:$I$777,СВЦЭМ!$A$34:$A$777,$A321,СВЦЭМ!$B$34:$B$777,C$296)+'СЕТ СН'!$F$13-'СЕТ СН'!$F$23</f>
        <v>-578.75</v>
      </c>
      <c r="D321" s="37">
        <f>SUMIFS(СВЦЭМ!$I$34:$I$777,СВЦЭМ!$A$34:$A$777,$A321,СВЦЭМ!$B$34:$B$777,D$296)+'СЕТ СН'!$F$13-'СЕТ СН'!$F$23</f>
        <v>-578.75</v>
      </c>
      <c r="E321" s="37">
        <f>SUMIFS(СВЦЭМ!$I$34:$I$777,СВЦЭМ!$A$34:$A$777,$A321,СВЦЭМ!$B$34:$B$777,E$296)+'СЕТ СН'!$F$13-'СЕТ СН'!$F$23</f>
        <v>-578.75</v>
      </c>
      <c r="F321" s="37">
        <f>SUMIFS(СВЦЭМ!$I$34:$I$777,СВЦЭМ!$A$34:$A$777,$A321,СВЦЭМ!$B$34:$B$777,F$296)+'СЕТ СН'!$F$13-'СЕТ СН'!$F$23</f>
        <v>-578.75</v>
      </c>
      <c r="G321" s="37">
        <f>SUMIFS(СВЦЭМ!$I$34:$I$777,СВЦЭМ!$A$34:$A$777,$A321,СВЦЭМ!$B$34:$B$777,G$296)+'СЕТ СН'!$F$13-'СЕТ СН'!$F$23</f>
        <v>-578.75</v>
      </c>
      <c r="H321" s="37">
        <f>SUMIFS(СВЦЭМ!$I$34:$I$777,СВЦЭМ!$A$34:$A$777,$A321,СВЦЭМ!$B$34:$B$777,H$296)+'СЕТ СН'!$F$13-'СЕТ СН'!$F$23</f>
        <v>-578.75</v>
      </c>
      <c r="I321" s="37">
        <f>SUMIFS(СВЦЭМ!$I$34:$I$777,СВЦЭМ!$A$34:$A$777,$A321,СВЦЭМ!$B$34:$B$777,I$296)+'СЕТ СН'!$F$13-'СЕТ СН'!$F$23</f>
        <v>-578.75</v>
      </c>
      <c r="J321" s="37">
        <f>SUMIFS(СВЦЭМ!$I$34:$I$777,СВЦЭМ!$A$34:$A$777,$A321,СВЦЭМ!$B$34:$B$777,J$296)+'СЕТ СН'!$F$13-'СЕТ СН'!$F$23</f>
        <v>-578.75</v>
      </c>
      <c r="K321" s="37">
        <f>SUMIFS(СВЦЭМ!$I$34:$I$777,СВЦЭМ!$A$34:$A$777,$A321,СВЦЭМ!$B$34:$B$777,K$296)+'СЕТ СН'!$F$13-'СЕТ СН'!$F$23</f>
        <v>-578.75</v>
      </c>
      <c r="L321" s="37">
        <f>SUMIFS(СВЦЭМ!$I$34:$I$777,СВЦЭМ!$A$34:$A$777,$A321,СВЦЭМ!$B$34:$B$777,L$296)+'СЕТ СН'!$F$13-'СЕТ СН'!$F$23</f>
        <v>-578.75</v>
      </c>
      <c r="M321" s="37">
        <f>SUMIFS(СВЦЭМ!$I$34:$I$777,СВЦЭМ!$A$34:$A$777,$A321,СВЦЭМ!$B$34:$B$777,M$296)+'СЕТ СН'!$F$13-'СЕТ СН'!$F$23</f>
        <v>-578.75</v>
      </c>
      <c r="N321" s="37">
        <f>SUMIFS(СВЦЭМ!$I$34:$I$777,СВЦЭМ!$A$34:$A$777,$A321,СВЦЭМ!$B$34:$B$777,N$296)+'СЕТ СН'!$F$13-'СЕТ СН'!$F$23</f>
        <v>-578.75</v>
      </c>
      <c r="O321" s="37">
        <f>SUMIFS(СВЦЭМ!$I$34:$I$777,СВЦЭМ!$A$34:$A$777,$A321,СВЦЭМ!$B$34:$B$777,O$296)+'СЕТ СН'!$F$13-'СЕТ СН'!$F$23</f>
        <v>-578.75</v>
      </c>
      <c r="P321" s="37">
        <f>SUMIFS(СВЦЭМ!$I$34:$I$777,СВЦЭМ!$A$34:$A$777,$A321,СВЦЭМ!$B$34:$B$777,P$296)+'СЕТ СН'!$F$13-'СЕТ СН'!$F$23</f>
        <v>-578.75</v>
      </c>
      <c r="Q321" s="37">
        <f>SUMIFS(СВЦЭМ!$I$34:$I$777,СВЦЭМ!$A$34:$A$777,$A321,СВЦЭМ!$B$34:$B$777,Q$296)+'СЕТ СН'!$F$13-'СЕТ СН'!$F$23</f>
        <v>-578.75</v>
      </c>
      <c r="R321" s="37">
        <f>SUMIFS(СВЦЭМ!$I$34:$I$777,СВЦЭМ!$A$34:$A$777,$A321,СВЦЭМ!$B$34:$B$777,R$296)+'СЕТ СН'!$F$13-'СЕТ СН'!$F$23</f>
        <v>-578.75</v>
      </c>
      <c r="S321" s="37">
        <f>SUMIFS(СВЦЭМ!$I$34:$I$777,СВЦЭМ!$A$34:$A$777,$A321,СВЦЭМ!$B$34:$B$777,S$296)+'СЕТ СН'!$F$13-'СЕТ СН'!$F$23</f>
        <v>-578.75</v>
      </c>
      <c r="T321" s="37">
        <f>SUMIFS(СВЦЭМ!$I$34:$I$777,СВЦЭМ!$A$34:$A$777,$A321,СВЦЭМ!$B$34:$B$777,T$296)+'СЕТ СН'!$F$13-'СЕТ СН'!$F$23</f>
        <v>-578.75</v>
      </c>
      <c r="U321" s="37">
        <f>SUMIFS(СВЦЭМ!$I$34:$I$777,СВЦЭМ!$A$34:$A$777,$A321,СВЦЭМ!$B$34:$B$777,U$296)+'СЕТ СН'!$F$13-'СЕТ СН'!$F$23</f>
        <v>-578.75</v>
      </c>
      <c r="V321" s="37">
        <f>SUMIFS(СВЦЭМ!$I$34:$I$777,СВЦЭМ!$A$34:$A$777,$A321,СВЦЭМ!$B$34:$B$777,V$296)+'СЕТ СН'!$F$13-'СЕТ СН'!$F$23</f>
        <v>-578.75</v>
      </c>
      <c r="W321" s="37">
        <f>SUMIFS(СВЦЭМ!$I$34:$I$777,СВЦЭМ!$A$34:$A$777,$A321,СВЦЭМ!$B$34:$B$777,W$296)+'СЕТ СН'!$F$13-'СЕТ СН'!$F$23</f>
        <v>-578.75</v>
      </c>
      <c r="X321" s="37">
        <f>SUMIFS(СВЦЭМ!$I$34:$I$777,СВЦЭМ!$A$34:$A$777,$A321,СВЦЭМ!$B$34:$B$777,X$296)+'СЕТ СН'!$F$13-'СЕТ СН'!$F$23</f>
        <v>-578.75</v>
      </c>
      <c r="Y321" s="37">
        <f>SUMIFS(СВЦЭМ!$I$34:$I$777,СВЦЭМ!$A$34:$A$777,$A321,СВЦЭМ!$B$34:$B$777,Y$296)+'СЕТ СН'!$F$13-'СЕТ СН'!$F$23</f>
        <v>-578.75</v>
      </c>
    </row>
    <row r="322" spans="1:27" ht="15.75" x14ac:dyDescent="0.2">
      <c r="A322" s="36">
        <f t="shared" si="8"/>
        <v>43034</v>
      </c>
      <c r="B322" s="37">
        <f>SUMIFS(СВЦЭМ!$I$34:$I$777,СВЦЭМ!$A$34:$A$777,$A322,СВЦЭМ!$B$34:$B$777,B$296)+'СЕТ СН'!$F$13-'СЕТ СН'!$F$23</f>
        <v>-578.75</v>
      </c>
      <c r="C322" s="37">
        <f>SUMIFS(СВЦЭМ!$I$34:$I$777,СВЦЭМ!$A$34:$A$777,$A322,СВЦЭМ!$B$34:$B$777,C$296)+'СЕТ СН'!$F$13-'СЕТ СН'!$F$23</f>
        <v>-578.75</v>
      </c>
      <c r="D322" s="37">
        <f>SUMIFS(СВЦЭМ!$I$34:$I$777,СВЦЭМ!$A$34:$A$777,$A322,СВЦЭМ!$B$34:$B$777,D$296)+'СЕТ СН'!$F$13-'СЕТ СН'!$F$23</f>
        <v>-578.75</v>
      </c>
      <c r="E322" s="37">
        <f>SUMIFS(СВЦЭМ!$I$34:$I$777,СВЦЭМ!$A$34:$A$777,$A322,СВЦЭМ!$B$34:$B$777,E$296)+'СЕТ СН'!$F$13-'СЕТ СН'!$F$23</f>
        <v>-578.75</v>
      </c>
      <c r="F322" s="37">
        <f>SUMIFS(СВЦЭМ!$I$34:$I$777,СВЦЭМ!$A$34:$A$777,$A322,СВЦЭМ!$B$34:$B$777,F$296)+'СЕТ СН'!$F$13-'СЕТ СН'!$F$23</f>
        <v>-578.75</v>
      </c>
      <c r="G322" s="37">
        <f>SUMIFS(СВЦЭМ!$I$34:$I$777,СВЦЭМ!$A$34:$A$777,$A322,СВЦЭМ!$B$34:$B$777,G$296)+'СЕТ СН'!$F$13-'СЕТ СН'!$F$23</f>
        <v>-578.75</v>
      </c>
      <c r="H322" s="37">
        <f>SUMIFS(СВЦЭМ!$I$34:$I$777,СВЦЭМ!$A$34:$A$777,$A322,СВЦЭМ!$B$34:$B$777,H$296)+'СЕТ СН'!$F$13-'СЕТ СН'!$F$23</f>
        <v>-578.75</v>
      </c>
      <c r="I322" s="37">
        <f>SUMIFS(СВЦЭМ!$I$34:$I$777,СВЦЭМ!$A$34:$A$777,$A322,СВЦЭМ!$B$34:$B$777,I$296)+'СЕТ СН'!$F$13-'СЕТ СН'!$F$23</f>
        <v>-578.75</v>
      </c>
      <c r="J322" s="37">
        <f>SUMIFS(СВЦЭМ!$I$34:$I$777,СВЦЭМ!$A$34:$A$777,$A322,СВЦЭМ!$B$34:$B$777,J$296)+'СЕТ СН'!$F$13-'СЕТ СН'!$F$23</f>
        <v>-578.75</v>
      </c>
      <c r="K322" s="37">
        <f>SUMIFS(СВЦЭМ!$I$34:$I$777,СВЦЭМ!$A$34:$A$777,$A322,СВЦЭМ!$B$34:$B$777,K$296)+'СЕТ СН'!$F$13-'СЕТ СН'!$F$23</f>
        <v>-578.75</v>
      </c>
      <c r="L322" s="37">
        <f>SUMIFS(СВЦЭМ!$I$34:$I$777,СВЦЭМ!$A$34:$A$777,$A322,СВЦЭМ!$B$34:$B$777,L$296)+'СЕТ СН'!$F$13-'СЕТ СН'!$F$23</f>
        <v>-578.75</v>
      </c>
      <c r="M322" s="37">
        <f>SUMIFS(СВЦЭМ!$I$34:$I$777,СВЦЭМ!$A$34:$A$777,$A322,СВЦЭМ!$B$34:$B$777,M$296)+'СЕТ СН'!$F$13-'СЕТ СН'!$F$23</f>
        <v>-578.75</v>
      </c>
      <c r="N322" s="37">
        <f>SUMIFS(СВЦЭМ!$I$34:$I$777,СВЦЭМ!$A$34:$A$777,$A322,СВЦЭМ!$B$34:$B$777,N$296)+'СЕТ СН'!$F$13-'СЕТ СН'!$F$23</f>
        <v>-578.75</v>
      </c>
      <c r="O322" s="37">
        <f>SUMIFS(СВЦЭМ!$I$34:$I$777,СВЦЭМ!$A$34:$A$777,$A322,СВЦЭМ!$B$34:$B$777,O$296)+'СЕТ СН'!$F$13-'СЕТ СН'!$F$23</f>
        <v>-578.75</v>
      </c>
      <c r="P322" s="37">
        <f>SUMIFS(СВЦЭМ!$I$34:$I$777,СВЦЭМ!$A$34:$A$777,$A322,СВЦЭМ!$B$34:$B$777,P$296)+'СЕТ СН'!$F$13-'СЕТ СН'!$F$23</f>
        <v>-578.75</v>
      </c>
      <c r="Q322" s="37">
        <f>SUMIFS(СВЦЭМ!$I$34:$I$777,СВЦЭМ!$A$34:$A$777,$A322,СВЦЭМ!$B$34:$B$777,Q$296)+'СЕТ СН'!$F$13-'СЕТ СН'!$F$23</f>
        <v>-578.75</v>
      </c>
      <c r="R322" s="37">
        <f>SUMIFS(СВЦЭМ!$I$34:$I$777,СВЦЭМ!$A$34:$A$777,$A322,СВЦЭМ!$B$34:$B$777,R$296)+'СЕТ СН'!$F$13-'СЕТ СН'!$F$23</f>
        <v>-578.75</v>
      </c>
      <c r="S322" s="37">
        <f>SUMIFS(СВЦЭМ!$I$34:$I$777,СВЦЭМ!$A$34:$A$777,$A322,СВЦЭМ!$B$34:$B$777,S$296)+'СЕТ СН'!$F$13-'СЕТ СН'!$F$23</f>
        <v>-578.75</v>
      </c>
      <c r="T322" s="37">
        <f>SUMIFS(СВЦЭМ!$I$34:$I$777,СВЦЭМ!$A$34:$A$777,$A322,СВЦЭМ!$B$34:$B$777,T$296)+'СЕТ СН'!$F$13-'СЕТ СН'!$F$23</f>
        <v>-578.75</v>
      </c>
      <c r="U322" s="37">
        <f>SUMIFS(СВЦЭМ!$I$34:$I$777,СВЦЭМ!$A$34:$A$777,$A322,СВЦЭМ!$B$34:$B$777,U$296)+'СЕТ СН'!$F$13-'СЕТ СН'!$F$23</f>
        <v>-578.75</v>
      </c>
      <c r="V322" s="37">
        <f>SUMIFS(СВЦЭМ!$I$34:$I$777,СВЦЭМ!$A$34:$A$777,$A322,СВЦЭМ!$B$34:$B$777,V$296)+'СЕТ СН'!$F$13-'СЕТ СН'!$F$23</f>
        <v>-578.75</v>
      </c>
      <c r="W322" s="37">
        <f>SUMIFS(СВЦЭМ!$I$34:$I$777,СВЦЭМ!$A$34:$A$777,$A322,СВЦЭМ!$B$34:$B$777,W$296)+'СЕТ СН'!$F$13-'СЕТ СН'!$F$23</f>
        <v>-578.75</v>
      </c>
      <c r="X322" s="37">
        <f>SUMIFS(СВЦЭМ!$I$34:$I$777,СВЦЭМ!$A$34:$A$777,$A322,СВЦЭМ!$B$34:$B$777,X$296)+'СЕТ СН'!$F$13-'СЕТ СН'!$F$23</f>
        <v>-578.75</v>
      </c>
      <c r="Y322" s="37">
        <f>SUMIFS(СВЦЭМ!$I$34:$I$777,СВЦЭМ!$A$34:$A$777,$A322,СВЦЭМ!$B$34:$B$777,Y$296)+'СЕТ СН'!$F$13-'СЕТ СН'!$F$23</f>
        <v>-578.75</v>
      </c>
    </row>
    <row r="323" spans="1:27" ht="15.75" x14ac:dyDescent="0.2">
      <c r="A323" s="36">
        <f t="shared" si="8"/>
        <v>43035</v>
      </c>
      <c r="B323" s="37">
        <f>SUMIFS(СВЦЭМ!$I$34:$I$777,СВЦЭМ!$A$34:$A$777,$A323,СВЦЭМ!$B$34:$B$777,B$296)+'СЕТ СН'!$F$13-'СЕТ СН'!$F$23</f>
        <v>-578.75</v>
      </c>
      <c r="C323" s="37">
        <f>SUMIFS(СВЦЭМ!$I$34:$I$777,СВЦЭМ!$A$34:$A$777,$A323,СВЦЭМ!$B$34:$B$777,C$296)+'СЕТ СН'!$F$13-'СЕТ СН'!$F$23</f>
        <v>-578.75</v>
      </c>
      <c r="D323" s="37">
        <f>SUMIFS(СВЦЭМ!$I$34:$I$777,СВЦЭМ!$A$34:$A$777,$A323,СВЦЭМ!$B$34:$B$777,D$296)+'СЕТ СН'!$F$13-'СЕТ СН'!$F$23</f>
        <v>-578.75</v>
      </c>
      <c r="E323" s="37">
        <f>SUMIFS(СВЦЭМ!$I$34:$I$777,СВЦЭМ!$A$34:$A$777,$A323,СВЦЭМ!$B$34:$B$777,E$296)+'СЕТ СН'!$F$13-'СЕТ СН'!$F$23</f>
        <v>-578.75</v>
      </c>
      <c r="F323" s="37">
        <f>SUMIFS(СВЦЭМ!$I$34:$I$777,СВЦЭМ!$A$34:$A$777,$A323,СВЦЭМ!$B$34:$B$777,F$296)+'СЕТ СН'!$F$13-'СЕТ СН'!$F$23</f>
        <v>-578.75</v>
      </c>
      <c r="G323" s="37">
        <f>SUMIFS(СВЦЭМ!$I$34:$I$777,СВЦЭМ!$A$34:$A$777,$A323,СВЦЭМ!$B$34:$B$777,G$296)+'СЕТ СН'!$F$13-'СЕТ СН'!$F$23</f>
        <v>-578.75</v>
      </c>
      <c r="H323" s="37">
        <f>SUMIFS(СВЦЭМ!$I$34:$I$777,СВЦЭМ!$A$34:$A$777,$A323,СВЦЭМ!$B$34:$B$777,H$296)+'СЕТ СН'!$F$13-'СЕТ СН'!$F$23</f>
        <v>-578.75</v>
      </c>
      <c r="I323" s="37">
        <f>SUMIFS(СВЦЭМ!$I$34:$I$777,СВЦЭМ!$A$34:$A$777,$A323,СВЦЭМ!$B$34:$B$777,I$296)+'СЕТ СН'!$F$13-'СЕТ СН'!$F$23</f>
        <v>-578.75</v>
      </c>
      <c r="J323" s="37">
        <f>SUMIFS(СВЦЭМ!$I$34:$I$777,СВЦЭМ!$A$34:$A$777,$A323,СВЦЭМ!$B$34:$B$777,J$296)+'СЕТ СН'!$F$13-'СЕТ СН'!$F$23</f>
        <v>-578.75</v>
      </c>
      <c r="K323" s="37">
        <f>SUMIFS(СВЦЭМ!$I$34:$I$777,СВЦЭМ!$A$34:$A$777,$A323,СВЦЭМ!$B$34:$B$777,K$296)+'СЕТ СН'!$F$13-'СЕТ СН'!$F$23</f>
        <v>-578.75</v>
      </c>
      <c r="L323" s="37">
        <f>SUMIFS(СВЦЭМ!$I$34:$I$777,СВЦЭМ!$A$34:$A$777,$A323,СВЦЭМ!$B$34:$B$777,L$296)+'СЕТ СН'!$F$13-'СЕТ СН'!$F$23</f>
        <v>-578.75</v>
      </c>
      <c r="M323" s="37">
        <f>SUMIFS(СВЦЭМ!$I$34:$I$777,СВЦЭМ!$A$34:$A$777,$A323,СВЦЭМ!$B$34:$B$777,M$296)+'СЕТ СН'!$F$13-'СЕТ СН'!$F$23</f>
        <v>-578.75</v>
      </c>
      <c r="N323" s="37">
        <f>SUMIFS(СВЦЭМ!$I$34:$I$777,СВЦЭМ!$A$34:$A$777,$A323,СВЦЭМ!$B$34:$B$777,N$296)+'СЕТ СН'!$F$13-'СЕТ СН'!$F$23</f>
        <v>-578.75</v>
      </c>
      <c r="O323" s="37">
        <f>SUMIFS(СВЦЭМ!$I$34:$I$777,СВЦЭМ!$A$34:$A$777,$A323,СВЦЭМ!$B$34:$B$777,O$296)+'СЕТ СН'!$F$13-'СЕТ СН'!$F$23</f>
        <v>-578.75</v>
      </c>
      <c r="P323" s="37">
        <f>SUMIFS(СВЦЭМ!$I$34:$I$777,СВЦЭМ!$A$34:$A$777,$A323,СВЦЭМ!$B$34:$B$777,P$296)+'СЕТ СН'!$F$13-'СЕТ СН'!$F$23</f>
        <v>-578.75</v>
      </c>
      <c r="Q323" s="37">
        <f>SUMIFS(СВЦЭМ!$I$34:$I$777,СВЦЭМ!$A$34:$A$777,$A323,СВЦЭМ!$B$34:$B$777,Q$296)+'СЕТ СН'!$F$13-'СЕТ СН'!$F$23</f>
        <v>-578.75</v>
      </c>
      <c r="R323" s="37">
        <f>SUMIFS(СВЦЭМ!$I$34:$I$777,СВЦЭМ!$A$34:$A$777,$A323,СВЦЭМ!$B$34:$B$777,R$296)+'СЕТ СН'!$F$13-'СЕТ СН'!$F$23</f>
        <v>-578.75</v>
      </c>
      <c r="S323" s="37">
        <f>SUMIFS(СВЦЭМ!$I$34:$I$777,СВЦЭМ!$A$34:$A$777,$A323,СВЦЭМ!$B$34:$B$777,S$296)+'СЕТ СН'!$F$13-'СЕТ СН'!$F$23</f>
        <v>-578.75</v>
      </c>
      <c r="T323" s="37">
        <f>SUMIFS(СВЦЭМ!$I$34:$I$777,СВЦЭМ!$A$34:$A$777,$A323,СВЦЭМ!$B$34:$B$777,T$296)+'СЕТ СН'!$F$13-'СЕТ СН'!$F$23</f>
        <v>-578.75</v>
      </c>
      <c r="U323" s="37">
        <f>SUMIFS(СВЦЭМ!$I$34:$I$777,СВЦЭМ!$A$34:$A$777,$A323,СВЦЭМ!$B$34:$B$777,U$296)+'СЕТ СН'!$F$13-'СЕТ СН'!$F$23</f>
        <v>-578.75</v>
      </c>
      <c r="V323" s="37">
        <f>SUMIFS(СВЦЭМ!$I$34:$I$777,СВЦЭМ!$A$34:$A$777,$A323,СВЦЭМ!$B$34:$B$777,V$296)+'СЕТ СН'!$F$13-'СЕТ СН'!$F$23</f>
        <v>-578.75</v>
      </c>
      <c r="W323" s="37">
        <f>SUMIFS(СВЦЭМ!$I$34:$I$777,СВЦЭМ!$A$34:$A$777,$A323,СВЦЭМ!$B$34:$B$777,W$296)+'СЕТ СН'!$F$13-'СЕТ СН'!$F$23</f>
        <v>-578.75</v>
      </c>
      <c r="X323" s="37">
        <f>SUMIFS(СВЦЭМ!$I$34:$I$777,СВЦЭМ!$A$34:$A$777,$A323,СВЦЭМ!$B$34:$B$777,X$296)+'СЕТ СН'!$F$13-'СЕТ СН'!$F$23</f>
        <v>-578.75</v>
      </c>
      <c r="Y323" s="37">
        <f>SUMIFS(СВЦЭМ!$I$34:$I$777,СВЦЭМ!$A$34:$A$777,$A323,СВЦЭМ!$B$34:$B$777,Y$296)+'СЕТ СН'!$F$13-'СЕТ СН'!$F$23</f>
        <v>-578.75</v>
      </c>
    </row>
    <row r="324" spans="1:27" ht="15.75" x14ac:dyDescent="0.2">
      <c r="A324" s="36">
        <f t="shared" si="8"/>
        <v>43036</v>
      </c>
      <c r="B324" s="37">
        <f>SUMIFS(СВЦЭМ!$I$34:$I$777,СВЦЭМ!$A$34:$A$777,$A324,СВЦЭМ!$B$34:$B$777,B$296)+'СЕТ СН'!$F$13-'СЕТ СН'!$F$23</f>
        <v>-578.75</v>
      </c>
      <c r="C324" s="37">
        <f>SUMIFS(СВЦЭМ!$I$34:$I$777,СВЦЭМ!$A$34:$A$777,$A324,СВЦЭМ!$B$34:$B$777,C$296)+'СЕТ СН'!$F$13-'СЕТ СН'!$F$23</f>
        <v>-578.75</v>
      </c>
      <c r="D324" s="37">
        <f>SUMIFS(СВЦЭМ!$I$34:$I$777,СВЦЭМ!$A$34:$A$777,$A324,СВЦЭМ!$B$34:$B$777,D$296)+'СЕТ СН'!$F$13-'СЕТ СН'!$F$23</f>
        <v>-578.75</v>
      </c>
      <c r="E324" s="37">
        <f>SUMIFS(СВЦЭМ!$I$34:$I$777,СВЦЭМ!$A$34:$A$777,$A324,СВЦЭМ!$B$34:$B$777,E$296)+'СЕТ СН'!$F$13-'СЕТ СН'!$F$23</f>
        <v>-578.75</v>
      </c>
      <c r="F324" s="37">
        <f>SUMIFS(СВЦЭМ!$I$34:$I$777,СВЦЭМ!$A$34:$A$777,$A324,СВЦЭМ!$B$34:$B$777,F$296)+'СЕТ СН'!$F$13-'СЕТ СН'!$F$23</f>
        <v>-578.75</v>
      </c>
      <c r="G324" s="37">
        <f>SUMIFS(СВЦЭМ!$I$34:$I$777,СВЦЭМ!$A$34:$A$777,$A324,СВЦЭМ!$B$34:$B$777,G$296)+'СЕТ СН'!$F$13-'СЕТ СН'!$F$23</f>
        <v>-578.75</v>
      </c>
      <c r="H324" s="37">
        <f>SUMIFS(СВЦЭМ!$I$34:$I$777,СВЦЭМ!$A$34:$A$777,$A324,СВЦЭМ!$B$34:$B$777,H$296)+'СЕТ СН'!$F$13-'СЕТ СН'!$F$23</f>
        <v>-578.75</v>
      </c>
      <c r="I324" s="37">
        <f>SUMIFS(СВЦЭМ!$I$34:$I$777,СВЦЭМ!$A$34:$A$777,$A324,СВЦЭМ!$B$34:$B$777,I$296)+'СЕТ СН'!$F$13-'СЕТ СН'!$F$23</f>
        <v>-578.75</v>
      </c>
      <c r="J324" s="37">
        <f>SUMIFS(СВЦЭМ!$I$34:$I$777,СВЦЭМ!$A$34:$A$777,$A324,СВЦЭМ!$B$34:$B$777,J$296)+'СЕТ СН'!$F$13-'СЕТ СН'!$F$23</f>
        <v>-578.75</v>
      </c>
      <c r="K324" s="37">
        <f>SUMIFS(СВЦЭМ!$I$34:$I$777,СВЦЭМ!$A$34:$A$777,$A324,СВЦЭМ!$B$34:$B$777,K$296)+'СЕТ СН'!$F$13-'СЕТ СН'!$F$23</f>
        <v>-578.75</v>
      </c>
      <c r="L324" s="37">
        <f>SUMIFS(СВЦЭМ!$I$34:$I$777,СВЦЭМ!$A$34:$A$777,$A324,СВЦЭМ!$B$34:$B$777,L$296)+'СЕТ СН'!$F$13-'СЕТ СН'!$F$23</f>
        <v>-578.75</v>
      </c>
      <c r="M324" s="37">
        <f>SUMIFS(СВЦЭМ!$I$34:$I$777,СВЦЭМ!$A$34:$A$777,$A324,СВЦЭМ!$B$34:$B$777,M$296)+'СЕТ СН'!$F$13-'СЕТ СН'!$F$23</f>
        <v>-578.75</v>
      </c>
      <c r="N324" s="37">
        <f>SUMIFS(СВЦЭМ!$I$34:$I$777,СВЦЭМ!$A$34:$A$777,$A324,СВЦЭМ!$B$34:$B$777,N$296)+'СЕТ СН'!$F$13-'СЕТ СН'!$F$23</f>
        <v>-578.75</v>
      </c>
      <c r="O324" s="37">
        <f>SUMIFS(СВЦЭМ!$I$34:$I$777,СВЦЭМ!$A$34:$A$777,$A324,СВЦЭМ!$B$34:$B$777,O$296)+'СЕТ СН'!$F$13-'СЕТ СН'!$F$23</f>
        <v>-578.75</v>
      </c>
      <c r="P324" s="37">
        <f>SUMIFS(СВЦЭМ!$I$34:$I$777,СВЦЭМ!$A$34:$A$777,$A324,СВЦЭМ!$B$34:$B$777,P$296)+'СЕТ СН'!$F$13-'СЕТ СН'!$F$23</f>
        <v>-578.75</v>
      </c>
      <c r="Q324" s="37">
        <f>SUMIFS(СВЦЭМ!$I$34:$I$777,СВЦЭМ!$A$34:$A$777,$A324,СВЦЭМ!$B$34:$B$777,Q$296)+'СЕТ СН'!$F$13-'СЕТ СН'!$F$23</f>
        <v>-578.75</v>
      </c>
      <c r="R324" s="37">
        <f>SUMIFS(СВЦЭМ!$I$34:$I$777,СВЦЭМ!$A$34:$A$777,$A324,СВЦЭМ!$B$34:$B$777,R$296)+'СЕТ СН'!$F$13-'СЕТ СН'!$F$23</f>
        <v>-578.75</v>
      </c>
      <c r="S324" s="37">
        <f>SUMIFS(СВЦЭМ!$I$34:$I$777,СВЦЭМ!$A$34:$A$777,$A324,СВЦЭМ!$B$34:$B$777,S$296)+'СЕТ СН'!$F$13-'СЕТ СН'!$F$23</f>
        <v>-578.75</v>
      </c>
      <c r="T324" s="37">
        <f>SUMIFS(СВЦЭМ!$I$34:$I$777,СВЦЭМ!$A$34:$A$777,$A324,СВЦЭМ!$B$34:$B$777,T$296)+'СЕТ СН'!$F$13-'СЕТ СН'!$F$23</f>
        <v>-578.75</v>
      </c>
      <c r="U324" s="37">
        <f>SUMIFS(СВЦЭМ!$I$34:$I$777,СВЦЭМ!$A$34:$A$777,$A324,СВЦЭМ!$B$34:$B$777,U$296)+'СЕТ СН'!$F$13-'СЕТ СН'!$F$23</f>
        <v>-578.75</v>
      </c>
      <c r="V324" s="37">
        <f>SUMIFS(СВЦЭМ!$I$34:$I$777,СВЦЭМ!$A$34:$A$777,$A324,СВЦЭМ!$B$34:$B$777,V$296)+'СЕТ СН'!$F$13-'СЕТ СН'!$F$23</f>
        <v>-578.75</v>
      </c>
      <c r="W324" s="37">
        <f>SUMIFS(СВЦЭМ!$I$34:$I$777,СВЦЭМ!$A$34:$A$777,$A324,СВЦЭМ!$B$34:$B$777,W$296)+'СЕТ СН'!$F$13-'СЕТ СН'!$F$23</f>
        <v>-578.75</v>
      </c>
      <c r="X324" s="37">
        <f>SUMIFS(СВЦЭМ!$I$34:$I$777,СВЦЭМ!$A$34:$A$777,$A324,СВЦЭМ!$B$34:$B$777,X$296)+'СЕТ СН'!$F$13-'СЕТ СН'!$F$23</f>
        <v>-578.75</v>
      </c>
      <c r="Y324" s="37">
        <f>SUMIFS(СВЦЭМ!$I$34:$I$777,СВЦЭМ!$A$34:$A$777,$A324,СВЦЭМ!$B$34:$B$777,Y$296)+'СЕТ СН'!$F$13-'СЕТ СН'!$F$23</f>
        <v>-578.75</v>
      </c>
    </row>
    <row r="325" spans="1:27" ht="15.75" x14ac:dyDescent="0.2">
      <c r="A325" s="36">
        <f t="shared" si="8"/>
        <v>43037</v>
      </c>
      <c r="B325" s="37">
        <f>SUMIFS(СВЦЭМ!$I$34:$I$777,СВЦЭМ!$A$34:$A$777,$A325,СВЦЭМ!$B$34:$B$777,B$296)+'СЕТ СН'!$F$13-'СЕТ СН'!$F$23</f>
        <v>-578.75</v>
      </c>
      <c r="C325" s="37">
        <f>SUMIFS(СВЦЭМ!$I$34:$I$777,СВЦЭМ!$A$34:$A$777,$A325,СВЦЭМ!$B$34:$B$777,C$296)+'СЕТ СН'!$F$13-'СЕТ СН'!$F$23</f>
        <v>-578.75</v>
      </c>
      <c r="D325" s="37">
        <f>SUMIFS(СВЦЭМ!$I$34:$I$777,СВЦЭМ!$A$34:$A$777,$A325,СВЦЭМ!$B$34:$B$777,D$296)+'СЕТ СН'!$F$13-'СЕТ СН'!$F$23</f>
        <v>-578.75</v>
      </c>
      <c r="E325" s="37">
        <f>SUMIFS(СВЦЭМ!$I$34:$I$777,СВЦЭМ!$A$34:$A$777,$A325,СВЦЭМ!$B$34:$B$777,E$296)+'СЕТ СН'!$F$13-'СЕТ СН'!$F$23</f>
        <v>-578.75</v>
      </c>
      <c r="F325" s="37">
        <f>SUMIFS(СВЦЭМ!$I$34:$I$777,СВЦЭМ!$A$34:$A$777,$A325,СВЦЭМ!$B$34:$B$777,F$296)+'СЕТ СН'!$F$13-'СЕТ СН'!$F$23</f>
        <v>-578.75</v>
      </c>
      <c r="G325" s="37">
        <f>SUMIFS(СВЦЭМ!$I$34:$I$777,СВЦЭМ!$A$34:$A$777,$A325,СВЦЭМ!$B$34:$B$777,G$296)+'СЕТ СН'!$F$13-'СЕТ СН'!$F$23</f>
        <v>-578.75</v>
      </c>
      <c r="H325" s="37">
        <f>SUMIFS(СВЦЭМ!$I$34:$I$777,СВЦЭМ!$A$34:$A$777,$A325,СВЦЭМ!$B$34:$B$777,H$296)+'СЕТ СН'!$F$13-'СЕТ СН'!$F$23</f>
        <v>-578.75</v>
      </c>
      <c r="I325" s="37">
        <f>SUMIFS(СВЦЭМ!$I$34:$I$777,СВЦЭМ!$A$34:$A$777,$A325,СВЦЭМ!$B$34:$B$777,I$296)+'СЕТ СН'!$F$13-'СЕТ СН'!$F$23</f>
        <v>-578.75</v>
      </c>
      <c r="J325" s="37">
        <f>SUMIFS(СВЦЭМ!$I$34:$I$777,СВЦЭМ!$A$34:$A$777,$A325,СВЦЭМ!$B$34:$B$777,J$296)+'СЕТ СН'!$F$13-'СЕТ СН'!$F$23</f>
        <v>-578.75</v>
      </c>
      <c r="K325" s="37">
        <f>SUMIFS(СВЦЭМ!$I$34:$I$777,СВЦЭМ!$A$34:$A$777,$A325,СВЦЭМ!$B$34:$B$777,K$296)+'СЕТ СН'!$F$13-'СЕТ СН'!$F$23</f>
        <v>-578.75</v>
      </c>
      <c r="L325" s="37">
        <f>SUMIFS(СВЦЭМ!$I$34:$I$777,СВЦЭМ!$A$34:$A$777,$A325,СВЦЭМ!$B$34:$B$777,L$296)+'СЕТ СН'!$F$13-'СЕТ СН'!$F$23</f>
        <v>-578.75</v>
      </c>
      <c r="M325" s="37">
        <f>SUMIFS(СВЦЭМ!$I$34:$I$777,СВЦЭМ!$A$34:$A$777,$A325,СВЦЭМ!$B$34:$B$777,M$296)+'СЕТ СН'!$F$13-'СЕТ СН'!$F$23</f>
        <v>-578.75</v>
      </c>
      <c r="N325" s="37">
        <f>SUMIFS(СВЦЭМ!$I$34:$I$777,СВЦЭМ!$A$34:$A$777,$A325,СВЦЭМ!$B$34:$B$777,N$296)+'СЕТ СН'!$F$13-'СЕТ СН'!$F$23</f>
        <v>-578.75</v>
      </c>
      <c r="O325" s="37">
        <f>SUMIFS(СВЦЭМ!$I$34:$I$777,СВЦЭМ!$A$34:$A$777,$A325,СВЦЭМ!$B$34:$B$777,O$296)+'СЕТ СН'!$F$13-'СЕТ СН'!$F$23</f>
        <v>-578.75</v>
      </c>
      <c r="P325" s="37">
        <f>SUMIFS(СВЦЭМ!$I$34:$I$777,СВЦЭМ!$A$34:$A$777,$A325,СВЦЭМ!$B$34:$B$777,P$296)+'СЕТ СН'!$F$13-'СЕТ СН'!$F$23</f>
        <v>-578.75</v>
      </c>
      <c r="Q325" s="37">
        <f>SUMIFS(СВЦЭМ!$I$34:$I$777,СВЦЭМ!$A$34:$A$777,$A325,СВЦЭМ!$B$34:$B$777,Q$296)+'СЕТ СН'!$F$13-'СЕТ СН'!$F$23</f>
        <v>-578.75</v>
      </c>
      <c r="R325" s="37">
        <f>SUMIFS(СВЦЭМ!$I$34:$I$777,СВЦЭМ!$A$34:$A$777,$A325,СВЦЭМ!$B$34:$B$777,R$296)+'СЕТ СН'!$F$13-'СЕТ СН'!$F$23</f>
        <v>-578.75</v>
      </c>
      <c r="S325" s="37">
        <f>SUMIFS(СВЦЭМ!$I$34:$I$777,СВЦЭМ!$A$34:$A$777,$A325,СВЦЭМ!$B$34:$B$777,S$296)+'СЕТ СН'!$F$13-'СЕТ СН'!$F$23</f>
        <v>-578.75</v>
      </c>
      <c r="T325" s="37">
        <f>SUMIFS(СВЦЭМ!$I$34:$I$777,СВЦЭМ!$A$34:$A$777,$A325,СВЦЭМ!$B$34:$B$777,T$296)+'СЕТ СН'!$F$13-'СЕТ СН'!$F$23</f>
        <v>-578.75</v>
      </c>
      <c r="U325" s="37">
        <f>SUMIFS(СВЦЭМ!$I$34:$I$777,СВЦЭМ!$A$34:$A$777,$A325,СВЦЭМ!$B$34:$B$777,U$296)+'СЕТ СН'!$F$13-'СЕТ СН'!$F$23</f>
        <v>-578.75</v>
      </c>
      <c r="V325" s="37">
        <f>SUMIFS(СВЦЭМ!$I$34:$I$777,СВЦЭМ!$A$34:$A$777,$A325,СВЦЭМ!$B$34:$B$777,V$296)+'СЕТ СН'!$F$13-'СЕТ СН'!$F$23</f>
        <v>-578.75</v>
      </c>
      <c r="W325" s="37">
        <f>SUMIFS(СВЦЭМ!$I$34:$I$777,СВЦЭМ!$A$34:$A$777,$A325,СВЦЭМ!$B$34:$B$777,W$296)+'СЕТ СН'!$F$13-'СЕТ СН'!$F$23</f>
        <v>-578.75</v>
      </c>
      <c r="X325" s="37">
        <f>SUMIFS(СВЦЭМ!$I$34:$I$777,СВЦЭМ!$A$34:$A$777,$A325,СВЦЭМ!$B$34:$B$777,X$296)+'СЕТ СН'!$F$13-'СЕТ СН'!$F$23</f>
        <v>-578.75</v>
      </c>
      <c r="Y325" s="37">
        <f>SUMIFS(СВЦЭМ!$I$34:$I$777,СВЦЭМ!$A$34:$A$777,$A325,СВЦЭМ!$B$34:$B$777,Y$296)+'СЕТ СН'!$F$13-'СЕТ СН'!$F$23</f>
        <v>-578.75</v>
      </c>
    </row>
    <row r="326" spans="1:27" ht="15.75" x14ac:dyDescent="0.2">
      <c r="A326" s="36">
        <f t="shared" si="8"/>
        <v>43038</v>
      </c>
      <c r="B326" s="37">
        <f>SUMIFS(СВЦЭМ!$I$34:$I$777,СВЦЭМ!$A$34:$A$777,$A326,СВЦЭМ!$B$34:$B$777,B$296)+'СЕТ СН'!$F$13-'СЕТ СН'!$F$23</f>
        <v>-578.75</v>
      </c>
      <c r="C326" s="37">
        <f>SUMIFS(СВЦЭМ!$I$34:$I$777,СВЦЭМ!$A$34:$A$777,$A326,СВЦЭМ!$B$34:$B$777,C$296)+'СЕТ СН'!$F$13-'СЕТ СН'!$F$23</f>
        <v>-578.75</v>
      </c>
      <c r="D326" s="37">
        <f>SUMIFS(СВЦЭМ!$I$34:$I$777,СВЦЭМ!$A$34:$A$777,$A326,СВЦЭМ!$B$34:$B$777,D$296)+'СЕТ СН'!$F$13-'СЕТ СН'!$F$23</f>
        <v>-578.75</v>
      </c>
      <c r="E326" s="37">
        <f>SUMIFS(СВЦЭМ!$I$34:$I$777,СВЦЭМ!$A$34:$A$777,$A326,СВЦЭМ!$B$34:$B$777,E$296)+'СЕТ СН'!$F$13-'СЕТ СН'!$F$23</f>
        <v>-578.75</v>
      </c>
      <c r="F326" s="37">
        <f>SUMIFS(СВЦЭМ!$I$34:$I$777,СВЦЭМ!$A$34:$A$777,$A326,СВЦЭМ!$B$34:$B$777,F$296)+'СЕТ СН'!$F$13-'СЕТ СН'!$F$23</f>
        <v>-578.75</v>
      </c>
      <c r="G326" s="37">
        <f>SUMIFS(СВЦЭМ!$I$34:$I$777,СВЦЭМ!$A$34:$A$777,$A326,СВЦЭМ!$B$34:$B$777,G$296)+'СЕТ СН'!$F$13-'СЕТ СН'!$F$23</f>
        <v>-578.75</v>
      </c>
      <c r="H326" s="37">
        <f>SUMIFS(СВЦЭМ!$I$34:$I$777,СВЦЭМ!$A$34:$A$777,$A326,СВЦЭМ!$B$34:$B$777,H$296)+'СЕТ СН'!$F$13-'СЕТ СН'!$F$23</f>
        <v>-578.75</v>
      </c>
      <c r="I326" s="37">
        <f>SUMIFS(СВЦЭМ!$I$34:$I$777,СВЦЭМ!$A$34:$A$777,$A326,СВЦЭМ!$B$34:$B$777,I$296)+'СЕТ СН'!$F$13-'СЕТ СН'!$F$23</f>
        <v>-578.75</v>
      </c>
      <c r="J326" s="37">
        <f>SUMIFS(СВЦЭМ!$I$34:$I$777,СВЦЭМ!$A$34:$A$777,$A326,СВЦЭМ!$B$34:$B$777,J$296)+'СЕТ СН'!$F$13-'СЕТ СН'!$F$23</f>
        <v>-578.75</v>
      </c>
      <c r="K326" s="37">
        <f>SUMIFS(СВЦЭМ!$I$34:$I$777,СВЦЭМ!$A$34:$A$777,$A326,СВЦЭМ!$B$34:$B$777,K$296)+'СЕТ СН'!$F$13-'СЕТ СН'!$F$23</f>
        <v>-578.75</v>
      </c>
      <c r="L326" s="37">
        <f>SUMIFS(СВЦЭМ!$I$34:$I$777,СВЦЭМ!$A$34:$A$777,$A326,СВЦЭМ!$B$34:$B$777,L$296)+'СЕТ СН'!$F$13-'СЕТ СН'!$F$23</f>
        <v>-578.75</v>
      </c>
      <c r="M326" s="37">
        <f>SUMIFS(СВЦЭМ!$I$34:$I$777,СВЦЭМ!$A$34:$A$777,$A326,СВЦЭМ!$B$34:$B$777,M$296)+'СЕТ СН'!$F$13-'СЕТ СН'!$F$23</f>
        <v>-578.75</v>
      </c>
      <c r="N326" s="37">
        <f>SUMIFS(СВЦЭМ!$I$34:$I$777,СВЦЭМ!$A$34:$A$777,$A326,СВЦЭМ!$B$34:$B$777,N$296)+'СЕТ СН'!$F$13-'СЕТ СН'!$F$23</f>
        <v>-578.75</v>
      </c>
      <c r="O326" s="37">
        <f>SUMIFS(СВЦЭМ!$I$34:$I$777,СВЦЭМ!$A$34:$A$777,$A326,СВЦЭМ!$B$34:$B$777,O$296)+'СЕТ СН'!$F$13-'СЕТ СН'!$F$23</f>
        <v>-578.75</v>
      </c>
      <c r="P326" s="37">
        <f>SUMIFS(СВЦЭМ!$I$34:$I$777,СВЦЭМ!$A$34:$A$777,$A326,СВЦЭМ!$B$34:$B$777,P$296)+'СЕТ СН'!$F$13-'СЕТ СН'!$F$23</f>
        <v>-578.75</v>
      </c>
      <c r="Q326" s="37">
        <f>SUMIFS(СВЦЭМ!$I$34:$I$777,СВЦЭМ!$A$34:$A$777,$A326,СВЦЭМ!$B$34:$B$777,Q$296)+'СЕТ СН'!$F$13-'СЕТ СН'!$F$23</f>
        <v>-578.75</v>
      </c>
      <c r="R326" s="37">
        <f>SUMIFS(СВЦЭМ!$I$34:$I$777,СВЦЭМ!$A$34:$A$777,$A326,СВЦЭМ!$B$34:$B$777,R$296)+'СЕТ СН'!$F$13-'СЕТ СН'!$F$23</f>
        <v>-578.75</v>
      </c>
      <c r="S326" s="37">
        <f>SUMIFS(СВЦЭМ!$I$34:$I$777,СВЦЭМ!$A$34:$A$777,$A326,СВЦЭМ!$B$34:$B$777,S$296)+'СЕТ СН'!$F$13-'СЕТ СН'!$F$23</f>
        <v>-578.75</v>
      </c>
      <c r="T326" s="37">
        <f>SUMIFS(СВЦЭМ!$I$34:$I$777,СВЦЭМ!$A$34:$A$777,$A326,СВЦЭМ!$B$34:$B$777,T$296)+'СЕТ СН'!$F$13-'СЕТ СН'!$F$23</f>
        <v>-578.75</v>
      </c>
      <c r="U326" s="37">
        <f>SUMIFS(СВЦЭМ!$I$34:$I$777,СВЦЭМ!$A$34:$A$777,$A326,СВЦЭМ!$B$34:$B$777,U$296)+'СЕТ СН'!$F$13-'СЕТ СН'!$F$23</f>
        <v>-578.75</v>
      </c>
      <c r="V326" s="37">
        <f>SUMIFS(СВЦЭМ!$I$34:$I$777,СВЦЭМ!$A$34:$A$777,$A326,СВЦЭМ!$B$34:$B$777,V$296)+'СЕТ СН'!$F$13-'СЕТ СН'!$F$23</f>
        <v>-578.75</v>
      </c>
      <c r="W326" s="37">
        <f>SUMIFS(СВЦЭМ!$I$34:$I$777,СВЦЭМ!$A$34:$A$777,$A326,СВЦЭМ!$B$34:$B$777,W$296)+'СЕТ СН'!$F$13-'СЕТ СН'!$F$23</f>
        <v>-578.75</v>
      </c>
      <c r="X326" s="37">
        <f>SUMIFS(СВЦЭМ!$I$34:$I$777,СВЦЭМ!$A$34:$A$777,$A326,СВЦЭМ!$B$34:$B$777,X$296)+'СЕТ СН'!$F$13-'СЕТ СН'!$F$23</f>
        <v>-578.75</v>
      </c>
      <c r="Y326" s="37">
        <f>SUMIFS(СВЦЭМ!$I$34:$I$777,СВЦЭМ!$A$34:$A$777,$A326,СВЦЭМ!$B$34:$B$777,Y$296)+'СЕТ СН'!$F$13-'СЕТ СН'!$F$23</f>
        <v>-578.75</v>
      </c>
    </row>
    <row r="327" spans="1:27" ht="15.75" x14ac:dyDescent="0.2">
      <c r="A327" s="36">
        <f t="shared" si="8"/>
        <v>43039</v>
      </c>
      <c r="B327" s="37">
        <f>SUMIFS(СВЦЭМ!$I$34:$I$777,СВЦЭМ!$A$34:$A$777,$A327,СВЦЭМ!$B$34:$B$777,B$296)+'СЕТ СН'!$F$13-'СЕТ СН'!$F$23</f>
        <v>-578.75</v>
      </c>
      <c r="C327" s="37">
        <f>SUMIFS(СВЦЭМ!$I$34:$I$777,СВЦЭМ!$A$34:$A$777,$A327,СВЦЭМ!$B$34:$B$777,C$296)+'СЕТ СН'!$F$13-'СЕТ СН'!$F$23</f>
        <v>-578.75</v>
      </c>
      <c r="D327" s="37">
        <f>SUMIFS(СВЦЭМ!$I$34:$I$777,СВЦЭМ!$A$34:$A$777,$A327,СВЦЭМ!$B$34:$B$777,D$296)+'СЕТ СН'!$F$13-'СЕТ СН'!$F$23</f>
        <v>-578.75</v>
      </c>
      <c r="E327" s="37">
        <f>SUMIFS(СВЦЭМ!$I$34:$I$777,СВЦЭМ!$A$34:$A$777,$A327,СВЦЭМ!$B$34:$B$777,E$296)+'СЕТ СН'!$F$13-'СЕТ СН'!$F$23</f>
        <v>-578.75</v>
      </c>
      <c r="F327" s="37">
        <f>SUMIFS(СВЦЭМ!$I$34:$I$777,СВЦЭМ!$A$34:$A$777,$A327,СВЦЭМ!$B$34:$B$777,F$296)+'СЕТ СН'!$F$13-'СЕТ СН'!$F$23</f>
        <v>-578.75</v>
      </c>
      <c r="G327" s="37">
        <f>SUMIFS(СВЦЭМ!$I$34:$I$777,СВЦЭМ!$A$34:$A$777,$A327,СВЦЭМ!$B$34:$B$777,G$296)+'СЕТ СН'!$F$13-'СЕТ СН'!$F$23</f>
        <v>-578.75</v>
      </c>
      <c r="H327" s="37">
        <f>SUMIFS(СВЦЭМ!$I$34:$I$777,СВЦЭМ!$A$34:$A$777,$A327,СВЦЭМ!$B$34:$B$777,H$296)+'СЕТ СН'!$F$13-'СЕТ СН'!$F$23</f>
        <v>-578.75</v>
      </c>
      <c r="I327" s="37">
        <f>SUMIFS(СВЦЭМ!$I$34:$I$777,СВЦЭМ!$A$34:$A$777,$A327,СВЦЭМ!$B$34:$B$777,I$296)+'СЕТ СН'!$F$13-'СЕТ СН'!$F$23</f>
        <v>-578.75</v>
      </c>
      <c r="J327" s="37">
        <f>SUMIFS(СВЦЭМ!$I$34:$I$777,СВЦЭМ!$A$34:$A$777,$A327,СВЦЭМ!$B$34:$B$777,J$296)+'СЕТ СН'!$F$13-'СЕТ СН'!$F$23</f>
        <v>-578.75</v>
      </c>
      <c r="K327" s="37">
        <f>SUMIFS(СВЦЭМ!$I$34:$I$777,СВЦЭМ!$A$34:$A$777,$A327,СВЦЭМ!$B$34:$B$777,K$296)+'СЕТ СН'!$F$13-'СЕТ СН'!$F$23</f>
        <v>-578.75</v>
      </c>
      <c r="L327" s="37">
        <f>SUMIFS(СВЦЭМ!$I$34:$I$777,СВЦЭМ!$A$34:$A$777,$A327,СВЦЭМ!$B$34:$B$777,L$296)+'СЕТ СН'!$F$13-'СЕТ СН'!$F$23</f>
        <v>-578.75</v>
      </c>
      <c r="M327" s="37">
        <f>SUMIFS(СВЦЭМ!$I$34:$I$777,СВЦЭМ!$A$34:$A$777,$A327,СВЦЭМ!$B$34:$B$777,M$296)+'СЕТ СН'!$F$13-'СЕТ СН'!$F$23</f>
        <v>-578.75</v>
      </c>
      <c r="N327" s="37">
        <f>SUMIFS(СВЦЭМ!$I$34:$I$777,СВЦЭМ!$A$34:$A$777,$A327,СВЦЭМ!$B$34:$B$777,N$296)+'СЕТ СН'!$F$13-'СЕТ СН'!$F$23</f>
        <v>-578.75</v>
      </c>
      <c r="O327" s="37">
        <f>SUMIFS(СВЦЭМ!$I$34:$I$777,СВЦЭМ!$A$34:$A$777,$A327,СВЦЭМ!$B$34:$B$777,O$296)+'СЕТ СН'!$F$13-'СЕТ СН'!$F$23</f>
        <v>-578.75</v>
      </c>
      <c r="P327" s="37">
        <f>SUMIFS(СВЦЭМ!$I$34:$I$777,СВЦЭМ!$A$34:$A$777,$A327,СВЦЭМ!$B$34:$B$777,P$296)+'СЕТ СН'!$F$13-'СЕТ СН'!$F$23</f>
        <v>-578.75</v>
      </c>
      <c r="Q327" s="37">
        <f>SUMIFS(СВЦЭМ!$I$34:$I$777,СВЦЭМ!$A$34:$A$777,$A327,СВЦЭМ!$B$34:$B$777,Q$296)+'СЕТ СН'!$F$13-'СЕТ СН'!$F$23</f>
        <v>-578.75</v>
      </c>
      <c r="R327" s="37">
        <f>SUMIFS(СВЦЭМ!$I$34:$I$777,СВЦЭМ!$A$34:$A$777,$A327,СВЦЭМ!$B$34:$B$777,R$296)+'СЕТ СН'!$F$13-'СЕТ СН'!$F$23</f>
        <v>-578.75</v>
      </c>
      <c r="S327" s="37">
        <f>SUMIFS(СВЦЭМ!$I$34:$I$777,СВЦЭМ!$A$34:$A$777,$A327,СВЦЭМ!$B$34:$B$777,S$296)+'СЕТ СН'!$F$13-'СЕТ СН'!$F$23</f>
        <v>-578.75</v>
      </c>
      <c r="T327" s="37">
        <f>SUMIFS(СВЦЭМ!$I$34:$I$777,СВЦЭМ!$A$34:$A$777,$A327,СВЦЭМ!$B$34:$B$777,T$296)+'СЕТ СН'!$F$13-'СЕТ СН'!$F$23</f>
        <v>-578.75</v>
      </c>
      <c r="U327" s="37">
        <f>SUMIFS(СВЦЭМ!$I$34:$I$777,СВЦЭМ!$A$34:$A$777,$A327,СВЦЭМ!$B$34:$B$777,U$296)+'СЕТ СН'!$F$13-'СЕТ СН'!$F$23</f>
        <v>-578.75</v>
      </c>
      <c r="V327" s="37">
        <f>SUMIFS(СВЦЭМ!$I$34:$I$777,СВЦЭМ!$A$34:$A$777,$A327,СВЦЭМ!$B$34:$B$777,V$296)+'СЕТ СН'!$F$13-'СЕТ СН'!$F$23</f>
        <v>-578.75</v>
      </c>
      <c r="W327" s="37">
        <f>SUMIFS(СВЦЭМ!$I$34:$I$777,СВЦЭМ!$A$34:$A$777,$A327,СВЦЭМ!$B$34:$B$777,W$296)+'СЕТ СН'!$F$13-'СЕТ СН'!$F$23</f>
        <v>-578.75</v>
      </c>
      <c r="X327" s="37">
        <f>SUMIFS(СВЦЭМ!$I$34:$I$777,СВЦЭМ!$A$34:$A$777,$A327,СВЦЭМ!$B$34:$B$777,X$296)+'СЕТ СН'!$F$13-'СЕТ СН'!$F$23</f>
        <v>-578.75</v>
      </c>
      <c r="Y327" s="37">
        <f>SUMIFS(СВЦЭМ!$I$34:$I$777,СВЦЭМ!$A$34:$A$777,$A327,СВЦЭМ!$B$34:$B$777,Y$296)+'СЕТ СН'!$F$13-'СЕТ СН'!$F$23</f>
        <v>-578.75</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26"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27"/>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7" customFormat="1" ht="12.75" customHeight="1" x14ac:dyDescent="0.2">
      <c r="A331" s="128"/>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01.10.2017</v>
      </c>
      <c r="B332" s="37">
        <f>SUMIFS(СВЦЭМ!$J$34:$J$777,СВЦЭМ!$A$34:$A$777,$A332,СВЦЭМ!$B$34:$B$777,B$331)+'СЕТ СН'!$F$13-'СЕТ СН'!$F$23</f>
        <v>-47.192589890000022</v>
      </c>
      <c r="C332" s="37">
        <f>SUMIFS(СВЦЭМ!$J$34:$J$777,СВЦЭМ!$A$34:$A$777,$A332,СВЦЭМ!$B$34:$B$777,C$331)+'СЕТ СН'!$F$13-'СЕТ СН'!$F$23</f>
        <v>17.949022499999955</v>
      </c>
      <c r="D332" s="37">
        <f>SUMIFS(СВЦЭМ!$J$34:$J$777,СВЦЭМ!$A$34:$A$777,$A332,СВЦЭМ!$B$34:$B$777,D$331)+'СЕТ СН'!$F$13-'СЕТ СН'!$F$23</f>
        <v>27.154236139999966</v>
      </c>
      <c r="E332" s="37">
        <f>SUMIFS(СВЦЭМ!$J$34:$J$777,СВЦЭМ!$A$34:$A$777,$A332,СВЦЭМ!$B$34:$B$777,E$331)+'СЕТ СН'!$F$13-'СЕТ СН'!$F$23</f>
        <v>19.897855609999965</v>
      </c>
      <c r="F332" s="37">
        <f>SUMIFS(СВЦЭМ!$J$34:$J$777,СВЦЭМ!$A$34:$A$777,$A332,СВЦЭМ!$B$34:$B$777,F$331)+'СЕТ СН'!$F$13-'СЕТ СН'!$F$23</f>
        <v>24.863093009999943</v>
      </c>
      <c r="G332" s="37">
        <f>SUMIFS(СВЦЭМ!$J$34:$J$777,СВЦЭМ!$A$34:$A$777,$A332,СВЦЭМ!$B$34:$B$777,G$331)+'СЕТ СН'!$F$13-'СЕТ СН'!$F$23</f>
        <v>25.04602596999996</v>
      </c>
      <c r="H332" s="37">
        <f>SUMIFS(СВЦЭМ!$J$34:$J$777,СВЦЭМ!$A$34:$A$777,$A332,СВЦЭМ!$B$34:$B$777,H$331)+'СЕТ СН'!$F$13-'СЕТ СН'!$F$23</f>
        <v>-21.460777989999997</v>
      </c>
      <c r="I332" s="37">
        <f>SUMIFS(СВЦЭМ!$J$34:$J$777,СВЦЭМ!$A$34:$A$777,$A332,СВЦЭМ!$B$34:$B$777,I$331)+'СЕТ СН'!$F$13-'СЕТ СН'!$F$23</f>
        <v>-70.186521070000026</v>
      </c>
      <c r="J332" s="37">
        <f>SUMIFS(СВЦЭМ!$J$34:$J$777,СВЦЭМ!$A$34:$A$777,$A332,СВЦЭМ!$B$34:$B$777,J$331)+'СЕТ СН'!$F$13-'СЕТ СН'!$F$23</f>
        <v>-129.11034783000002</v>
      </c>
      <c r="K332" s="37">
        <f>SUMIFS(СВЦЭМ!$J$34:$J$777,СВЦЭМ!$A$34:$A$777,$A332,СВЦЭМ!$B$34:$B$777,K$331)+'СЕТ СН'!$F$13-'СЕТ СН'!$F$23</f>
        <v>-181.41893334999997</v>
      </c>
      <c r="L332" s="37">
        <f>SUMIFS(СВЦЭМ!$J$34:$J$777,СВЦЭМ!$A$34:$A$777,$A332,СВЦЭМ!$B$34:$B$777,L$331)+'СЕТ СН'!$F$13-'СЕТ СН'!$F$23</f>
        <v>-200.60137436000002</v>
      </c>
      <c r="M332" s="37">
        <f>SUMIFS(СВЦЭМ!$J$34:$J$777,СВЦЭМ!$A$34:$A$777,$A332,СВЦЭМ!$B$34:$B$777,M$331)+'СЕТ СН'!$F$13-'СЕТ СН'!$F$23</f>
        <v>-220.08174491</v>
      </c>
      <c r="N332" s="37">
        <f>SUMIFS(СВЦЭМ!$J$34:$J$777,СВЦЭМ!$A$34:$A$777,$A332,СВЦЭМ!$B$34:$B$777,N$331)+'СЕТ СН'!$F$13-'СЕТ СН'!$F$23</f>
        <v>-214.74070848000002</v>
      </c>
      <c r="O332" s="37">
        <f>SUMIFS(СВЦЭМ!$J$34:$J$777,СВЦЭМ!$A$34:$A$777,$A332,СВЦЭМ!$B$34:$B$777,O$331)+'СЕТ СН'!$F$13-'СЕТ СН'!$F$23</f>
        <v>-215.31674992000001</v>
      </c>
      <c r="P332" s="37">
        <f>SUMIFS(СВЦЭМ!$J$34:$J$777,СВЦЭМ!$A$34:$A$777,$A332,СВЦЭМ!$B$34:$B$777,P$331)+'СЕТ СН'!$F$13-'СЕТ СН'!$F$23</f>
        <v>-217.62810844000001</v>
      </c>
      <c r="Q332" s="37">
        <f>SUMIFS(СВЦЭМ!$J$34:$J$777,СВЦЭМ!$A$34:$A$777,$A332,СВЦЭМ!$B$34:$B$777,Q$331)+'СЕТ СН'!$F$13-'СЕТ СН'!$F$23</f>
        <v>-219.99193223999998</v>
      </c>
      <c r="R332" s="37">
        <f>SUMIFS(СВЦЭМ!$J$34:$J$777,СВЦЭМ!$A$34:$A$777,$A332,СВЦЭМ!$B$34:$B$777,R$331)+'СЕТ СН'!$F$13-'СЕТ СН'!$F$23</f>
        <v>-220.84842612</v>
      </c>
      <c r="S332" s="37">
        <f>SUMIFS(СВЦЭМ!$J$34:$J$777,СВЦЭМ!$A$34:$A$777,$A332,СВЦЭМ!$B$34:$B$777,S$331)+'СЕТ СН'!$F$13-'СЕТ СН'!$F$23</f>
        <v>-220.72937186000001</v>
      </c>
      <c r="T332" s="37">
        <f>SUMIFS(СВЦЭМ!$J$34:$J$777,СВЦЭМ!$A$34:$A$777,$A332,СВЦЭМ!$B$34:$B$777,T$331)+'СЕТ СН'!$F$13-'СЕТ СН'!$F$23</f>
        <v>-222.29936405000001</v>
      </c>
      <c r="U332" s="37">
        <f>SUMIFS(СВЦЭМ!$J$34:$J$777,СВЦЭМ!$A$34:$A$777,$A332,СВЦЭМ!$B$34:$B$777,U$331)+'СЕТ СН'!$F$13-'СЕТ СН'!$F$23</f>
        <v>-224.23853552999998</v>
      </c>
      <c r="V332" s="37">
        <f>SUMIFS(СВЦЭМ!$J$34:$J$777,СВЦЭМ!$A$34:$A$777,$A332,СВЦЭМ!$B$34:$B$777,V$331)+'СЕТ СН'!$F$13-'СЕТ СН'!$F$23</f>
        <v>-219.86312351999999</v>
      </c>
      <c r="W332" s="37">
        <f>SUMIFS(СВЦЭМ!$J$34:$J$777,СВЦЭМ!$A$34:$A$777,$A332,СВЦЭМ!$B$34:$B$777,W$331)+'СЕТ СН'!$F$13-'СЕТ СН'!$F$23</f>
        <v>-168.71714372000002</v>
      </c>
      <c r="X332" s="37">
        <f>SUMIFS(СВЦЭМ!$J$34:$J$777,СВЦЭМ!$A$34:$A$777,$A332,СВЦЭМ!$B$34:$B$777,X$331)+'СЕТ СН'!$F$13-'СЕТ СН'!$F$23</f>
        <v>-126.74360508000001</v>
      </c>
      <c r="Y332" s="37">
        <f>SUMIFS(СВЦЭМ!$J$34:$J$777,СВЦЭМ!$A$34:$A$777,$A332,СВЦЭМ!$B$34:$B$777,Y$331)+'СЕТ СН'!$F$13-'СЕТ СН'!$F$23</f>
        <v>-86.988712319999991</v>
      </c>
      <c r="AA332" s="46"/>
    </row>
    <row r="333" spans="1:27" ht="15.75" x14ac:dyDescent="0.2">
      <c r="A333" s="36">
        <f>A332+1</f>
        <v>43010</v>
      </c>
      <c r="B333" s="37">
        <f>SUMIFS(СВЦЭМ!$J$34:$J$777,СВЦЭМ!$A$34:$A$777,$A333,СВЦЭМ!$B$34:$B$777,B$331)+'СЕТ СН'!$F$13-'СЕТ СН'!$F$23</f>
        <v>-3.7008707600000434</v>
      </c>
      <c r="C333" s="37">
        <f>SUMIFS(СВЦЭМ!$J$34:$J$777,СВЦЭМ!$A$34:$A$777,$A333,СВЦЭМ!$B$34:$B$777,C$331)+'СЕТ СН'!$F$13-'СЕТ СН'!$F$23</f>
        <v>28.291065709999998</v>
      </c>
      <c r="D333" s="37">
        <f>SUMIFS(СВЦЭМ!$J$34:$J$777,СВЦЭМ!$A$34:$A$777,$A333,СВЦЭМ!$B$34:$B$777,D$331)+'СЕТ СН'!$F$13-'СЕТ СН'!$F$23</f>
        <v>33.560369680000008</v>
      </c>
      <c r="E333" s="37">
        <f>SUMIFS(СВЦЭМ!$J$34:$J$777,СВЦЭМ!$A$34:$A$777,$A333,СВЦЭМ!$B$34:$B$777,E$331)+'СЕТ СН'!$F$13-'СЕТ СН'!$F$23</f>
        <v>39.028515159999984</v>
      </c>
      <c r="F333" s="37">
        <f>SUMIFS(СВЦЭМ!$J$34:$J$777,СВЦЭМ!$A$34:$A$777,$A333,СВЦЭМ!$B$34:$B$777,F$331)+'СЕТ СН'!$F$13-'СЕТ СН'!$F$23</f>
        <v>46.433016990000056</v>
      </c>
      <c r="G333" s="37">
        <f>SUMIFS(СВЦЭМ!$J$34:$J$777,СВЦЭМ!$A$34:$A$777,$A333,СВЦЭМ!$B$34:$B$777,G$331)+'СЕТ СН'!$F$13-'СЕТ СН'!$F$23</f>
        <v>39.569813729999964</v>
      </c>
      <c r="H333" s="37">
        <f>SUMIFS(СВЦЭМ!$J$34:$J$777,СВЦЭМ!$A$34:$A$777,$A333,СВЦЭМ!$B$34:$B$777,H$331)+'СЕТ СН'!$F$13-'СЕТ СН'!$F$23</f>
        <v>-1.265457930000025</v>
      </c>
      <c r="I333" s="37">
        <f>SUMIFS(СВЦЭМ!$J$34:$J$777,СВЦЭМ!$A$34:$A$777,$A333,СВЦЭМ!$B$34:$B$777,I$331)+'СЕТ СН'!$F$13-'СЕТ СН'!$F$23</f>
        <v>-45.67477137000003</v>
      </c>
      <c r="J333" s="37">
        <f>SUMIFS(СВЦЭМ!$J$34:$J$777,СВЦЭМ!$A$34:$A$777,$A333,СВЦЭМ!$B$34:$B$777,J$331)+'СЕТ СН'!$F$13-'СЕТ СН'!$F$23</f>
        <v>-99.090733769999986</v>
      </c>
      <c r="K333" s="37">
        <f>SUMIFS(СВЦЭМ!$J$34:$J$777,СВЦЭМ!$A$34:$A$777,$A333,СВЦЭМ!$B$34:$B$777,K$331)+'СЕТ СН'!$F$13-'СЕТ СН'!$F$23</f>
        <v>-166.87780851999997</v>
      </c>
      <c r="L333" s="37">
        <f>SUMIFS(СВЦЭМ!$J$34:$J$777,СВЦЭМ!$A$34:$A$777,$A333,СВЦЭМ!$B$34:$B$777,L$331)+'СЕТ СН'!$F$13-'СЕТ СН'!$F$23</f>
        <v>-209.76169919</v>
      </c>
      <c r="M333" s="37">
        <f>SUMIFS(СВЦЭМ!$J$34:$J$777,СВЦЭМ!$A$34:$A$777,$A333,СВЦЭМ!$B$34:$B$777,M$331)+'СЕТ СН'!$F$13-'СЕТ СН'!$F$23</f>
        <v>-227.52021490999999</v>
      </c>
      <c r="N333" s="37">
        <f>SUMIFS(СВЦЭМ!$J$34:$J$777,СВЦЭМ!$A$34:$A$777,$A333,СВЦЭМ!$B$34:$B$777,N$331)+'СЕТ СН'!$F$13-'СЕТ СН'!$F$23</f>
        <v>-223.06902917999997</v>
      </c>
      <c r="O333" s="37">
        <f>SUMIFS(СВЦЭМ!$J$34:$J$777,СВЦЭМ!$A$34:$A$777,$A333,СВЦЭМ!$B$34:$B$777,O$331)+'СЕТ СН'!$F$13-'СЕТ СН'!$F$23</f>
        <v>-224.95188905999998</v>
      </c>
      <c r="P333" s="37">
        <f>SUMIFS(СВЦЭМ!$J$34:$J$777,СВЦЭМ!$A$34:$A$777,$A333,СВЦЭМ!$B$34:$B$777,P$331)+'СЕТ СН'!$F$13-'СЕТ СН'!$F$23</f>
        <v>-218.25695874000002</v>
      </c>
      <c r="Q333" s="37">
        <f>SUMIFS(СВЦЭМ!$J$34:$J$777,СВЦЭМ!$A$34:$A$777,$A333,СВЦЭМ!$B$34:$B$777,Q$331)+'СЕТ СН'!$F$13-'СЕТ СН'!$F$23</f>
        <v>-213.61684321000001</v>
      </c>
      <c r="R333" s="37">
        <f>SUMIFS(СВЦЭМ!$J$34:$J$777,СВЦЭМ!$A$34:$A$777,$A333,СВЦЭМ!$B$34:$B$777,R$331)+'СЕТ СН'!$F$13-'СЕТ СН'!$F$23</f>
        <v>-210.86136992000002</v>
      </c>
      <c r="S333" s="37">
        <f>SUMIFS(СВЦЭМ!$J$34:$J$777,СВЦЭМ!$A$34:$A$777,$A333,СВЦЭМ!$B$34:$B$777,S$331)+'СЕТ СН'!$F$13-'СЕТ СН'!$F$23</f>
        <v>-219.15097145999999</v>
      </c>
      <c r="T333" s="37">
        <f>SUMIFS(СВЦЭМ!$J$34:$J$777,СВЦЭМ!$A$34:$A$777,$A333,СВЦЭМ!$B$34:$B$777,T$331)+'СЕТ СН'!$F$13-'СЕТ СН'!$F$23</f>
        <v>-229.00906266999999</v>
      </c>
      <c r="U333" s="37">
        <f>SUMIFS(СВЦЭМ!$J$34:$J$777,СВЦЭМ!$A$34:$A$777,$A333,СВЦЭМ!$B$34:$B$777,U$331)+'СЕТ СН'!$F$13-'СЕТ СН'!$F$23</f>
        <v>-213.28784801</v>
      </c>
      <c r="V333" s="37">
        <f>SUMIFS(СВЦЭМ!$J$34:$J$777,СВЦЭМ!$A$34:$A$777,$A333,СВЦЭМ!$B$34:$B$777,V$331)+'СЕТ СН'!$F$13-'СЕТ СН'!$F$23</f>
        <v>-213.70899358000003</v>
      </c>
      <c r="W333" s="37">
        <f>SUMIFS(СВЦЭМ!$J$34:$J$777,СВЦЭМ!$A$34:$A$777,$A333,СВЦЭМ!$B$34:$B$777,W$331)+'СЕТ СН'!$F$13-'СЕТ СН'!$F$23</f>
        <v>-176.75579099999999</v>
      </c>
      <c r="X333" s="37">
        <f>SUMIFS(СВЦЭМ!$J$34:$J$777,СВЦЭМ!$A$34:$A$777,$A333,СВЦЭМ!$B$34:$B$777,X$331)+'СЕТ СН'!$F$13-'СЕТ СН'!$F$23</f>
        <v>-137.21600059999997</v>
      </c>
      <c r="Y333" s="37">
        <f>SUMIFS(СВЦЭМ!$J$34:$J$777,СВЦЭМ!$A$34:$A$777,$A333,СВЦЭМ!$B$34:$B$777,Y$331)+'СЕТ СН'!$F$13-'СЕТ СН'!$F$23</f>
        <v>-95.077565090000007</v>
      </c>
    </row>
    <row r="334" spans="1:27" ht="15.75" x14ac:dyDescent="0.2">
      <c r="A334" s="36">
        <f t="shared" ref="A334:A362" si="9">A333+1</f>
        <v>43011</v>
      </c>
      <c r="B334" s="37">
        <f>SUMIFS(СВЦЭМ!$J$34:$J$777,СВЦЭМ!$A$34:$A$777,$A334,СВЦЭМ!$B$34:$B$777,B$331)+'СЕТ СН'!$F$13-'СЕТ СН'!$F$23</f>
        <v>-80.226993020000009</v>
      </c>
      <c r="C334" s="37">
        <f>SUMIFS(СВЦЭМ!$J$34:$J$777,СВЦЭМ!$A$34:$A$777,$A334,СВЦЭМ!$B$34:$B$777,C$331)+'СЕТ СН'!$F$13-'СЕТ СН'!$F$23</f>
        <v>-47.640310460000023</v>
      </c>
      <c r="D334" s="37">
        <f>SUMIFS(СВЦЭМ!$J$34:$J$777,СВЦЭМ!$A$34:$A$777,$A334,СВЦЭМ!$B$34:$B$777,D$331)+'СЕТ СН'!$F$13-'СЕТ СН'!$F$23</f>
        <v>-32.075751240000045</v>
      </c>
      <c r="E334" s="37">
        <f>SUMIFS(СВЦЭМ!$J$34:$J$777,СВЦЭМ!$A$34:$A$777,$A334,СВЦЭМ!$B$34:$B$777,E$331)+'СЕТ СН'!$F$13-'СЕТ СН'!$F$23</f>
        <v>-29.793675170000029</v>
      </c>
      <c r="F334" s="37">
        <f>SUMIFS(СВЦЭМ!$J$34:$J$777,СВЦЭМ!$A$34:$A$777,$A334,СВЦЭМ!$B$34:$B$777,F$331)+'СЕТ СН'!$F$13-'СЕТ СН'!$F$23</f>
        <v>-30.776508809999996</v>
      </c>
      <c r="G334" s="37">
        <f>SUMIFS(СВЦЭМ!$J$34:$J$777,СВЦЭМ!$A$34:$A$777,$A334,СВЦЭМ!$B$34:$B$777,G$331)+'СЕТ СН'!$F$13-'СЕТ СН'!$F$23</f>
        <v>-37.52234420000002</v>
      </c>
      <c r="H334" s="37">
        <f>SUMIFS(СВЦЭМ!$J$34:$J$777,СВЦЭМ!$A$34:$A$777,$A334,СВЦЭМ!$B$34:$B$777,H$331)+'СЕТ СН'!$F$13-'СЕТ СН'!$F$23</f>
        <v>-72.721531949999985</v>
      </c>
      <c r="I334" s="37">
        <f>SUMIFS(СВЦЭМ!$J$34:$J$777,СВЦЭМ!$A$34:$A$777,$A334,СВЦЭМ!$B$34:$B$777,I$331)+'СЕТ СН'!$F$13-'СЕТ СН'!$F$23</f>
        <v>-98.677242830000012</v>
      </c>
      <c r="J334" s="37">
        <f>SUMIFS(СВЦЭМ!$J$34:$J$777,СВЦЭМ!$A$34:$A$777,$A334,СВЦЭМ!$B$34:$B$777,J$331)+'СЕТ СН'!$F$13-'СЕТ СН'!$F$23</f>
        <v>-122.07019021000002</v>
      </c>
      <c r="K334" s="37">
        <f>SUMIFS(СВЦЭМ!$J$34:$J$777,СВЦЭМ!$A$34:$A$777,$A334,СВЦЭМ!$B$34:$B$777,K$331)+'СЕТ СН'!$F$13-'СЕТ СН'!$F$23</f>
        <v>-165.01665330999998</v>
      </c>
      <c r="L334" s="37">
        <f>SUMIFS(СВЦЭМ!$J$34:$J$777,СВЦЭМ!$A$34:$A$777,$A334,СВЦЭМ!$B$34:$B$777,L$331)+'СЕТ СН'!$F$13-'СЕТ СН'!$F$23</f>
        <v>-202.86255875000001</v>
      </c>
      <c r="M334" s="37">
        <f>SUMIFS(СВЦЭМ!$J$34:$J$777,СВЦЭМ!$A$34:$A$777,$A334,СВЦЭМ!$B$34:$B$777,M$331)+'СЕТ СН'!$F$13-'СЕТ СН'!$F$23</f>
        <v>-221.20819968000001</v>
      </c>
      <c r="N334" s="37">
        <f>SUMIFS(СВЦЭМ!$J$34:$J$777,СВЦЭМ!$A$34:$A$777,$A334,СВЦЭМ!$B$34:$B$777,N$331)+'СЕТ СН'!$F$13-'СЕТ СН'!$F$23</f>
        <v>-225.97014648999999</v>
      </c>
      <c r="O334" s="37">
        <f>SUMIFS(СВЦЭМ!$J$34:$J$777,СВЦЭМ!$A$34:$A$777,$A334,СВЦЭМ!$B$34:$B$777,O$331)+'СЕТ СН'!$F$13-'СЕТ СН'!$F$23</f>
        <v>-223.14675398999998</v>
      </c>
      <c r="P334" s="37">
        <f>SUMIFS(СВЦЭМ!$J$34:$J$777,СВЦЭМ!$A$34:$A$777,$A334,СВЦЭМ!$B$34:$B$777,P$331)+'СЕТ СН'!$F$13-'СЕТ СН'!$F$23</f>
        <v>-223.27443147000002</v>
      </c>
      <c r="Q334" s="37">
        <f>SUMIFS(СВЦЭМ!$J$34:$J$777,СВЦЭМ!$A$34:$A$777,$A334,СВЦЭМ!$B$34:$B$777,Q$331)+'СЕТ СН'!$F$13-'СЕТ СН'!$F$23</f>
        <v>-223.68517166999999</v>
      </c>
      <c r="R334" s="37">
        <f>SUMIFS(СВЦЭМ!$J$34:$J$777,СВЦЭМ!$A$34:$A$777,$A334,СВЦЭМ!$B$34:$B$777,R$331)+'СЕТ СН'!$F$13-'СЕТ СН'!$F$23</f>
        <v>-223.62086678999998</v>
      </c>
      <c r="S334" s="37">
        <f>SUMIFS(СВЦЭМ!$J$34:$J$777,СВЦЭМ!$A$34:$A$777,$A334,СВЦЭМ!$B$34:$B$777,S$331)+'СЕТ СН'!$F$13-'СЕТ СН'!$F$23</f>
        <v>-224.42390626999997</v>
      </c>
      <c r="T334" s="37">
        <f>SUMIFS(СВЦЭМ!$J$34:$J$777,СВЦЭМ!$A$34:$A$777,$A334,СВЦЭМ!$B$34:$B$777,T$331)+'СЕТ СН'!$F$13-'СЕТ СН'!$F$23</f>
        <v>-223.55080844999998</v>
      </c>
      <c r="U334" s="37">
        <f>SUMIFS(СВЦЭМ!$J$34:$J$777,СВЦЭМ!$A$34:$A$777,$A334,СВЦЭМ!$B$34:$B$777,U$331)+'СЕТ СН'!$F$13-'СЕТ СН'!$F$23</f>
        <v>-207.30420569</v>
      </c>
      <c r="V334" s="37">
        <f>SUMIFS(СВЦЭМ!$J$34:$J$777,СВЦЭМ!$A$34:$A$777,$A334,СВЦЭМ!$B$34:$B$777,V$331)+'СЕТ СН'!$F$13-'СЕТ СН'!$F$23</f>
        <v>-209.97499663000002</v>
      </c>
      <c r="W334" s="37">
        <f>SUMIFS(СВЦЭМ!$J$34:$J$777,СВЦЭМ!$A$34:$A$777,$A334,СВЦЭМ!$B$34:$B$777,W$331)+'СЕТ СН'!$F$13-'СЕТ СН'!$F$23</f>
        <v>-175.90941443999998</v>
      </c>
      <c r="X334" s="37">
        <f>SUMIFS(СВЦЭМ!$J$34:$J$777,СВЦЭМ!$A$34:$A$777,$A334,СВЦЭМ!$B$34:$B$777,X$331)+'СЕТ СН'!$F$13-'СЕТ СН'!$F$23</f>
        <v>-144.65436117000002</v>
      </c>
      <c r="Y334" s="37">
        <f>SUMIFS(СВЦЭМ!$J$34:$J$777,СВЦЭМ!$A$34:$A$777,$A334,СВЦЭМ!$B$34:$B$777,Y$331)+'СЕТ СН'!$F$13-'СЕТ СН'!$F$23</f>
        <v>-111.35001095000001</v>
      </c>
    </row>
    <row r="335" spans="1:27" ht="15.75" x14ac:dyDescent="0.2">
      <c r="A335" s="36">
        <f t="shared" si="9"/>
        <v>43012</v>
      </c>
      <c r="B335" s="37">
        <f>SUMIFS(СВЦЭМ!$J$34:$J$777,СВЦЭМ!$A$34:$A$777,$A335,СВЦЭМ!$B$34:$B$777,B$331)+'СЕТ СН'!$F$13-'СЕТ СН'!$F$23</f>
        <v>-83.492436590000011</v>
      </c>
      <c r="C335" s="37">
        <f>SUMIFS(СВЦЭМ!$J$34:$J$777,СВЦЭМ!$A$34:$A$777,$A335,СВЦЭМ!$B$34:$B$777,C$331)+'СЕТ СН'!$F$13-'СЕТ СН'!$F$23</f>
        <v>-68.198952229999975</v>
      </c>
      <c r="D335" s="37">
        <f>SUMIFS(СВЦЭМ!$J$34:$J$777,СВЦЭМ!$A$34:$A$777,$A335,СВЦЭМ!$B$34:$B$777,D$331)+'СЕТ СН'!$F$13-'СЕТ СН'!$F$23</f>
        <v>-78.524217270000008</v>
      </c>
      <c r="E335" s="37">
        <f>SUMIFS(СВЦЭМ!$J$34:$J$777,СВЦЭМ!$A$34:$A$777,$A335,СВЦЭМ!$B$34:$B$777,E$331)+'СЕТ СН'!$F$13-'СЕТ СН'!$F$23</f>
        <v>-82.267156339999985</v>
      </c>
      <c r="F335" s="37">
        <f>SUMIFS(СВЦЭМ!$J$34:$J$777,СВЦЭМ!$A$34:$A$777,$A335,СВЦЭМ!$B$34:$B$777,F$331)+'СЕТ СН'!$F$13-'СЕТ СН'!$F$23</f>
        <v>-83.384777629999974</v>
      </c>
      <c r="G335" s="37">
        <f>SUMIFS(СВЦЭМ!$J$34:$J$777,СВЦЭМ!$A$34:$A$777,$A335,СВЦЭМ!$B$34:$B$777,G$331)+'СЕТ СН'!$F$13-'СЕТ СН'!$F$23</f>
        <v>-75.343836679999981</v>
      </c>
      <c r="H335" s="37">
        <f>SUMIFS(СВЦЭМ!$J$34:$J$777,СВЦЭМ!$A$34:$A$777,$A335,СВЦЭМ!$B$34:$B$777,H$331)+'СЕТ СН'!$F$13-'СЕТ СН'!$F$23</f>
        <v>-55.085805410000034</v>
      </c>
      <c r="I335" s="37">
        <f>SUMIFS(СВЦЭМ!$J$34:$J$777,СВЦЭМ!$A$34:$A$777,$A335,СВЦЭМ!$B$34:$B$777,I$331)+'СЕТ СН'!$F$13-'СЕТ СН'!$F$23</f>
        <v>-69.283975919999989</v>
      </c>
      <c r="J335" s="37">
        <f>SUMIFS(СВЦЭМ!$J$34:$J$777,СВЦЭМ!$A$34:$A$777,$A335,СВЦЭМ!$B$34:$B$777,J$331)+'СЕТ СН'!$F$13-'СЕТ СН'!$F$23</f>
        <v>-98.403531110000017</v>
      </c>
      <c r="K335" s="37">
        <f>SUMIFS(СВЦЭМ!$J$34:$J$777,СВЦЭМ!$A$34:$A$777,$A335,СВЦЭМ!$B$34:$B$777,K$331)+'СЕТ СН'!$F$13-'СЕТ СН'!$F$23</f>
        <v>-157.52984093999999</v>
      </c>
      <c r="L335" s="37">
        <f>SUMIFS(СВЦЭМ!$J$34:$J$777,СВЦЭМ!$A$34:$A$777,$A335,СВЦЭМ!$B$34:$B$777,L$331)+'СЕТ СН'!$F$13-'СЕТ СН'!$F$23</f>
        <v>-213.53206418000002</v>
      </c>
      <c r="M335" s="37">
        <f>SUMIFS(СВЦЭМ!$J$34:$J$777,СВЦЭМ!$A$34:$A$777,$A335,СВЦЭМ!$B$34:$B$777,M$331)+'СЕТ СН'!$F$13-'СЕТ СН'!$F$23</f>
        <v>-227.20060210000003</v>
      </c>
      <c r="N335" s="37">
        <f>SUMIFS(СВЦЭМ!$J$34:$J$777,СВЦЭМ!$A$34:$A$777,$A335,СВЦЭМ!$B$34:$B$777,N$331)+'СЕТ СН'!$F$13-'СЕТ СН'!$F$23</f>
        <v>-231.01534486999998</v>
      </c>
      <c r="O335" s="37">
        <f>SUMIFS(СВЦЭМ!$J$34:$J$777,СВЦЭМ!$A$34:$A$777,$A335,СВЦЭМ!$B$34:$B$777,O$331)+'СЕТ СН'!$F$13-'СЕТ СН'!$F$23</f>
        <v>-229.21641406999998</v>
      </c>
      <c r="P335" s="37">
        <f>SUMIFS(СВЦЭМ!$J$34:$J$777,СВЦЭМ!$A$34:$A$777,$A335,СВЦЭМ!$B$34:$B$777,P$331)+'СЕТ СН'!$F$13-'СЕТ СН'!$F$23</f>
        <v>-230.44771181999999</v>
      </c>
      <c r="Q335" s="37">
        <f>SUMIFS(СВЦЭМ!$J$34:$J$777,СВЦЭМ!$A$34:$A$777,$A335,СВЦЭМ!$B$34:$B$777,Q$331)+'СЕТ СН'!$F$13-'СЕТ СН'!$F$23</f>
        <v>-230.0804804</v>
      </c>
      <c r="R335" s="37">
        <f>SUMIFS(СВЦЭМ!$J$34:$J$777,СВЦЭМ!$A$34:$A$777,$A335,СВЦЭМ!$B$34:$B$777,R$331)+'СЕТ СН'!$F$13-'СЕТ СН'!$F$23</f>
        <v>-224.18915929000002</v>
      </c>
      <c r="S335" s="37">
        <f>SUMIFS(СВЦЭМ!$J$34:$J$777,СВЦЭМ!$A$34:$A$777,$A335,СВЦЭМ!$B$34:$B$777,S$331)+'СЕТ СН'!$F$13-'СЕТ СН'!$F$23</f>
        <v>-218.67818428999999</v>
      </c>
      <c r="T335" s="37">
        <f>SUMIFS(СВЦЭМ!$J$34:$J$777,СВЦЭМ!$A$34:$A$777,$A335,СВЦЭМ!$B$34:$B$777,T$331)+'СЕТ СН'!$F$13-'СЕТ СН'!$F$23</f>
        <v>-215.04300488000001</v>
      </c>
      <c r="U335" s="37">
        <f>SUMIFS(СВЦЭМ!$J$34:$J$777,СВЦЭМ!$A$34:$A$777,$A335,СВЦЭМ!$B$34:$B$777,U$331)+'СЕТ СН'!$F$13-'СЕТ СН'!$F$23</f>
        <v>-201.14345157000002</v>
      </c>
      <c r="V335" s="37">
        <f>SUMIFS(СВЦЭМ!$J$34:$J$777,СВЦЭМ!$A$34:$A$777,$A335,СВЦЭМ!$B$34:$B$777,V$331)+'СЕТ СН'!$F$13-'СЕТ СН'!$F$23</f>
        <v>-187.44675738000001</v>
      </c>
      <c r="W335" s="37">
        <f>SUMIFS(СВЦЭМ!$J$34:$J$777,СВЦЭМ!$A$34:$A$777,$A335,СВЦЭМ!$B$34:$B$777,W$331)+'СЕТ СН'!$F$13-'СЕТ СН'!$F$23</f>
        <v>-177.11103852000002</v>
      </c>
      <c r="X335" s="37">
        <f>SUMIFS(СВЦЭМ!$J$34:$J$777,СВЦЭМ!$A$34:$A$777,$A335,СВЦЭМ!$B$34:$B$777,X$331)+'СЕТ СН'!$F$13-'СЕТ СН'!$F$23</f>
        <v>-132.49014281000001</v>
      </c>
      <c r="Y335" s="37">
        <f>SUMIFS(СВЦЭМ!$J$34:$J$777,СВЦЭМ!$A$34:$A$777,$A335,СВЦЭМ!$B$34:$B$777,Y$331)+'СЕТ СН'!$F$13-'СЕТ СН'!$F$23</f>
        <v>-63.103148820000001</v>
      </c>
    </row>
    <row r="336" spans="1:27" ht="15.75" x14ac:dyDescent="0.2">
      <c r="A336" s="36">
        <f t="shared" si="9"/>
        <v>43013</v>
      </c>
      <c r="B336" s="37">
        <f>SUMIFS(СВЦЭМ!$J$34:$J$777,СВЦЭМ!$A$34:$A$777,$A336,СВЦЭМ!$B$34:$B$777,B$331)+'СЕТ СН'!$F$13-'СЕТ СН'!$F$23</f>
        <v>-68.280630799999983</v>
      </c>
      <c r="C336" s="37">
        <f>SUMIFS(СВЦЭМ!$J$34:$J$777,СВЦЭМ!$A$34:$A$777,$A336,СВЦЭМ!$B$34:$B$777,C$331)+'СЕТ СН'!$F$13-'СЕТ СН'!$F$23</f>
        <v>-55.234058789999949</v>
      </c>
      <c r="D336" s="37">
        <f>SUMIFS(СВЦЭМ!$J$34:$J$777,СВЦЭМ!$A$34:$A$777,$A336,СВЦЭМ!$B$34:$B$777,D$331)+'СЕТ СН'!$F$13-'СЕТ СН'!$F$23</f>
        <v>-65.784763750000025</v>
      </c>
      <c r="E336" s="37">
        <f>SUMIFS(СВЦЭМ!$J$34:$J$777,СВЦЭМ!$A$34:$A$777,$A336,СВЦЭМ!$B$34:$B$777,E$331)+'СЕТ СН'!$F$13-'СЕТ СН'!$F$23</f>
        <v>-69.425787969999988</v>
      </c>
      <c r="F336" s="37">
        <f>SUMIFS(СВЦЭМ!$J$34:$J$777,СВЦЭМ!$A$34:$A$777,$A336,СВЦЭМ!$B$34:$B$777,F$331)+'СЕТ СН'!$F$13-'СЕТ СН'!$F$23</f>
        <v>-70.581659510000009</v>
      </c>
      <c r="G336" s="37">
        <f>SUMIFS(СВЦЭМ!$J$34:$J$777,СВЦЭМ!$A$34:$A$777,$A336,СВЦЭМ!$B$34:$B$777,G$331)+'СЕТ СН'!$F$13-'СЕТ СН'!$F$23</f>
        <v>-52.402153480000038</v>
      </c>
      <c r="H336" s="37">
        <f>SUMIFS(СВЦЭМ!$J$34:$J$777,СВЦЭМ!$A$34:$A$777,$A336,СВЦЭМ!$B$34:$B$777,H$331)+'СЕТ СН'!$F$13-'СЕТ СН'!$F$23</f>
        <v>-57.62872834999996</v>
      </c>
      <c r="I336" s="37">
        <f>SUMIFS(СВЦЭМ!$J$34:$J$777,СВЦЭМ!$A$34:$A$777,$A336,СВЦЭМ!$B$34:$B$777,I$331)+'СЕТ СН'!$F$13-'СЕТ СН'!$F$23</f>
        <v>-85.686633429999972</v>
      </c>
      <c r="J336" s="37">
        <f>SUMIFS(СВЦЭМ!$J$34:$J$777,СВЦЭМ!$A$34:$A$777,$A336,СВЦЭМ!$B$34:$B$777,J$331)+'СЕТ СН'!$F$13-'СЕТ СН'!$F$23</f>
        <v>-124.16457360999999</v>
      </c>
      <c r="K336" s="37">
        <f>SUMIFS(СВЦЭМ!$J$34:$J$777,СВЦЭМ!$A$34:$A$777,$A336,СВЦЭМ!$B$34:$B$777,K$331)+'СЕТ СН'!$F$13-'СЕТ СН'!$F$23</f>
        <v>-133.95104391000001</v>
      </c>
      <c r="L336" s="37">
        <f>SUMIFS(СВЦЭМ!$J$34:$J$777,СВЦЭМ!$A$34:$A$777,$A336,СВЦЭМ!$B$34:$B$777,L$331)+'СЕТ СН'!$F$13-'СЕТ СН'!$F$23</f>
        <v>-164.48173312</v>
      </c>
      <c r="M336" s="37">
        <f>SUMIFS(СВЦЭМ!$J$34:$J$777,СВЦЭМ!$A$34:$A$777,$A336,СВЦЭМ!$B$34:$B$777,M$331)+'СЕТ СН'!$F$13-'СЕТ СН'!$F$23</f>
        <v>-183.30776564000001</v>
      </c>
      <c r="N336" s="37">
        <f>SUMIFS(СВЦЭМ!$J$34:$J$777,СВЦЭМ!$A$34:$A$777,$A336,СВЦЭМ!$B$34:$B$777,N$331)+'СЕТ СН'!$F$13-'СЕТ СН'!$F$23</f>
        <v>-188.92493094999998</v>
      </c>
      <c r="O336" s="37">
        <f>SUMIFS(СВЦЭМ!$J$34:$J$777,СВЦЭМ!$A$34:$A$777,$A336,СВЦЭМ!$B$34:$B$777,O$331)+'СЕТ СН'!$F$13-'СЕТ СН'!$F$23</f>
        <v>-187.18165500999999</v>
      </c>
      <c r="P336" s="37">
        <f>SUMIFS(СВЦЭМ!$J$34:$J$777,СВЦЭМ!$A$34:$A$777,$A336,СВЦЭМ!$B$34:$B$777,P$331)+'СЕТ СН'!$F$13-'СЕТ СН'!$F$23</f>
        <v>-185.97706212000003</v>
      </c>
      <c r="Q336" s="37">
        <f>SUMIFS(СВЦЭМ!$J$34:$J$777,СВЦЭМ!$A$34:$A$777,$A336,СВЦЭМ!$B$34:$B$777,Q$331)+'СЕТ СН'!$F$13-'СЕТ СН'!$F$23</f>
        <v>-186.71697347999998</v>
      </c>
      <c r="R336" s="37">
        <f>SUMIFS(СВЦЭМ!$J$34:$J$777,СВЦЭМ!$A$34:$A$777,$A336,СВЦЭМ!$B$34:$B$777,R$331)+'СЕТ СН'!$F$13-'СЕТ СН'!$F$23</f>
        <v>-197.28011666999998</v>
      </c>
      <c r="S336" s="37">
        <f>SUMIFS(СВЦЭМ!$J$34:$J$777,СВЦЭМ!$A$34:$A$777,$A336,СВЦЭМ!$B$34:$B$777,S$331)+'СЕТ СН'!$F$13-'СЕТ СН'!$F$23</f>
        <v>-220.25018335999999</v>
      </c>
      <c r="T336" s="37">
        <f>SUMIFS(СВЦЭМ!$J$34:$J$777,СВЦЭМ!$A$34:$A$777,$A336,СВЦЭМ!$B$34:$B$777,T$331)+'СЕТ СН'!$F$13-'СЕТ СН'!$F$23</f>
        <v>-227.19725985999997</v>
      </c>
      <c r="U336" s="37">
        <f>SUMIFS(СВЦЭМ!$J$34:$J$777,СВЦЭМ!$A$34:$A$777,$A336,СВЦЭМ!$B$34:$B$777,U$331)+'СЕТ СН'!$F$13-'СЕТ СН'!$F$23</f>
        <v>-232.59613213</v>
      </c>
      <c r="V336" s="37">
        <f>SUMIFS(СВЦЭМ!$J$34:$J$777,СВЦЭМ!$A$34:$A$777,$A336,СВЦЭМ!$B$34:$B$777,V$331)+'СЕТ СН'!$F$13-'СЕТ СН'!$F$23</f>
        <v>-209.64780403999998</v>
      </c>
      <c r="W336" s="37">
        <f>SUMIFS(СВЦЭМ!$J$34:$J$777,СВЦЭМ!$A$34:$A$777,$A336,СВЦЭМ!$B$34:$B$777,W$331)+'СЕТ СН'!$F$13-'СЕТ СН'!$F$23</f>
        <v>-183.03423772000002</v>
      </c>
      <c r="X336" s="37">
        <f>SUMIFS(СВЦЭМ!$J$34:$J$777,СВЦЭМ!$A$34:$A$777,$A336,СВЦЭМ!$B$34:$B$777,X$331)+'СЕТ СН'!$F$13-'СЕТ СН'!$F$23</f>
        <v>-120.04701893999999</v>
      </c>
      <c r="Y336" s="37">
        <f>SUMIFS(СВЦЭМ!$J$34:$J$777,СВЦЭМ!$A$34:$A$777,$A336,СВЦЭМ!$B$34:$B$777,Y$331)+'СЕТ СН'!$F$13-'СЕТ СН'!$F$23</f>
        <v>-83.924455079999973</v>
      </c>
    </row>
    <row r="337" spans="1:25" ht="15.75" x14ac:dyDescent="0.2">
      <c r="A337" s="36">
        <f t="shared" si="9"/>
        <v>43014</v>
      </c>
      <c r="B337" s="37">
        <f>SUMIFS(СВЦЭМ!$J$34:$J$777,СВЦЭМ!$A$34:$A$777,$A337,СВЦЭМ!$B$34:$B$777,B$331)+'СЕТ СН'!$F$13-'СЕТ СН'!$F$23</f>
        <v>-62.11289456999998</v>
      </c>
      <c r="C337" s="37">
        <f>SUMIFS(СВЦЭМ!$J$34:$J$777,СВЦЭМ!$A$34:$A$777,$A337,СВЦЭМ!$B$34:$B$777,C$331)+'СЕТ СН'!$F$13-'СЕТ СН'!$F$23</f>
        <v>-34.467903839999963</v>
      </c>
      <c r="D337" s="37">
        <f>SUMIFS(СВЦЭМ!$J$34:$J$777,СВЦЭМ!$A$34:$A$777,$A337,СВЦЭМ!$B$34:$B$777,D$331)+'СЕТ СН'!$F$13-'СЕТ СН'!$F$23</f>
        <v>-18.91776918000005</v>
      </c>
      <c r="E337" s="37">
        <f>SUMIFS(СВЦЭМ!$J$34:$J$777,СВЦЭМ!$A$34:$A$777,$A337,СВЦЭМ!$B$34:$B$777,E$331)+'СЕТ СН'!$F$13-'СЕТ СН'!$F$23</f>
        <v>-11.580126299999961</v>
      </c>
      <c r="F337" s="37">
        <f>SUMIFS(СВЦЭМ!$J$34:$J$777,СВЦЭМ!$A$34:$A$777,$A337,СВЦЭМ!$B$34:$B$777,F$331)+'СЕТ СН'!$F$13-'СЕТ СН'!$F$23</f>
        <v>-10.091369180000015</v>
      </c>
      <c r="G337" s="37">
        <f>SUMIFS(СВЦЭМ!$J$34:$J$777,СВЦЭМ!$A$34:$A$777,$A337,СВЦЭМ!$B$34:$B$777,G$331)+'СЕТ СН'!$F$13-'СЕТ СН'!$F$23</f>
        <v>-23.315491769999994</v>
      </c>
      <c r="H337" s="37">
        <f>SUMIFS(СВЦЭМ!$J$34:$J$777,СВЦЭМ!$A$34:$A$777,$A337,СВЦЭМ!$B$34:$B$777,H$331)+'СЕТ СН'!$F$13-'СЕТ СН'!$F$23</f>
        <v>-51.872473099999979</v>
      </c>
      <c r="I337" s="37">
        <f>SUMIFS(СВЦЭМ!$J$34:$J$777,СВЦЭМ!$A$34:$A$777,$A337,СВЦЭМ!$B$34:$B$777,I$331)+'СЕТ СН'!$F$13-'СЕТ СН'!$F$23</f>
        <v>-64.065995130000033</v>
      </c>
      <c r="J337" s="37">
        <f>SUMIFS(СВЦЭМ!$J$34:$J$777,СВЦЭМ!$A$34:$A$777,$A337,СВЦЭМ!$B$34:$B$777,J$331)+'СЕТ СН'!$F$13-'СЕТ СН'!$F$23</f>
        <v>-113.44419604000001</v>
      </c>
      <c r="K337" s="37">
        <f>SUMIFS(СВЦЭМ!$J$34:$J$777,СВЦЭМ!$A$34:$A$777,$A337,СВЦЭМ!$B$34:$B$777,K$331)+'СЕТ СН'!$F$13-'СЕТ СН'!$F$23</f>
        <v>-162.03539950999999</v>
      </c>
      <c r="L337" s="37">
        <f>SUMIFS(СВЦЭМ!$J$34:$J$777,СВЦЭМ!$A$34:$A$777,$A337,СВЦЭМ!$B$34:$B$777,L$331)+'СЕТ СН'!$F$13-'СЕТ СН'!$F$23</f>
        <v>-216.06339862999999</v>
      </c>
      <c r="M337" s="37">
        <f>SUMIFS(СВЦЭМ!$J$34:$J$777,СВЦЭМ!$A$34:$A$777,$A337,СВЦЭМ!$B$34:$B$777,M$331)+'СЕТ СН'!$F$13-'СЕТ СН'!$F$23</f>
        <v>-241.69340468000001</v>
      </c>
      <c r="N337" s="37">
        <f>SUMIFS(СВЦЭМ!$J$34:$J$777,СВЦЭМ!$A$34:$A$777,$A337,СВЦЭМ!$B$34:$B$777,N$331)+'СЕТ СН'!$F$13-'СЕТ СН'!$F$23</f>
        <v>-260.83941385000003</v>
      </c>
      <c r="O337" s="37">
        <f>SUMIFS(СВЦЭМ!$J$34:$J$777,СВЦЭМ!$A$34:$A$777,$A337,СВЦЭМ!$B$34:$B$777,O$331)+'СЕТ СН'!$F$13-'СЕТ СН'!$F$23</f>
        <v>-260.40666422999999</v>
      </c>
      <c r="P337" s="37">
        <f>SUMIFS(СВЦЭМ!$J$34:$J$777,СВЦЭМ!$A$34:$A$777,$A337,СВЦЭМ!$B$34:$B$777,P$331)+'СЕТ СН'!$F$13-'СЕТ СН'!$F$23</f>
        <v>-262.579947</v>
      </c>
      <c r="Q337" s="37">
        <f>SUMIFS(СВЦЭМ!$J$34:$J$777,СВЦЭМ!$A$34:$A$777,$A337,СВЦЭМ!$B$34:$B$777,Q$331)+'СЕТ СН'!$F$13-'СЕТ СН'!$F$23</f>
        <v>-233.99122287</v>
      </c>
      <c r="R337" s="37">
        <f>SUMIFS(СВЦЭМ!$J$34:$J$777,СВЦЭМ!$A$34:$A$777,$A337,СВЦЭМ!$B$34:$B$777,R$331)+'СЕТ СН'!$F$13-'СЕТ СН'!$F$23</f>
        <v>-209.30518011999999</v>
      </c>
      <c r="S337" s="37">
        <f>SUMIFS(СВЦЭМ!$J$34:$J$777,СВЦЭМ!$A$34:$A$777,$A337,СВЦЭМ!$B$34:$B$777,S$331)+'СЕТ СН'!$F$13-'СЕТ СН'!$F$23</f>
        <v>-211.88219609999999</v>
      </c>
      <c r="T337" s="37">
        <f>SUMIFS(СВЦЭМ!$J$34:$J$777,СВЦЭМ!$A$34:$A$777,$A337,СВЦЭМ!$B$34:$B$777,T$331)+'СЕТ СН'!$F$13-'СЕТ СН'!$F$23</f>
        <v>-219.0934982</v>
      </c>
      <c r="U337" s="37">
        <f>SUMIFS(СВЦЭМ!$J$34:$J$777,СВЦЭМ!$A$34:$A$777,$A337,СВЦЭМ!$B$34:$B$777,U$331)+'СЕТ СН'!$F$13-'СЕТ СН'!$F$23</f>
        <v>-247.10001767</v>
      </c>
      <c r="V337" s="37">
        <f>SUMIFS(СВЦЭМ!$J$34:$J$777,СВЦЭМ!$A$34:$A$777,$A337,СВЦЭМ!$B$34:$B$777,V$331)+'СЕТ СН'!$F$13-'СЕТ СН'!$F$23</f>
        <v>-230.09282510999998</v>
      </c>
      <c r="W337" s="37">
        <f>SUMIFS(СВЦЭМ!$J$34:$J$777,СВЦЭМ!$A$34:$A$777,$A337,СВЦЭМ!$B$34:$B$777,W$331)+'СЕТ СН'!$F$13-'СЕТ СН'!$F$23</f>
        <v>-179.21255549</v>
      </c>
      <c r="X337" s="37">
        <f>SUMIFS(СВЦЭМ!$J$34:$J$777,СВЦЭМ!$A$34:$A$777,$A337,СВЦЭМ!$B$34:$B$777,X$331)+'СЕТ СН'!$F$13-'СЕТ СН'!$F$23</f>
        <v>-116.95351767</v>
      </c>
      <c r="Y337" s="37">
        <f>SUMIFS(СВЦЭМ!$J$34:$J$777,СВЦЭМ!$A$34:$A$777,$A337,СВЦЭМ!$B$34:$B$777,Y$331)+'СЕТ СН'!$F$13-'СЕТ СН'!$F$23</f>
        <v>-63.341503289999991</v>
      </c>
    </row>
    <row r="338" spans="1:25" ht="15.75" x14ac:dyDescent="0.2">
      <c r="A338" s="36">
        <f t="shared" si="9"/>
        <v>43015</v>
      </c>
      <c r="B338" s="37">
        <f>SUMIFS(СВЦЭМ!$J$34:$J$777,СВЦЭМ!$A$34:$A$777,$A338,СВЦЭМ!$B$34:$B$777,B$331)+'СЕТ СН'!$F$13-'СЕТ СН'!$F$23</f>
        <v>-92.164770159999989</v>
      </c>
      <c r="C338" s="37">
        <f>SUMIFS(СВЦЭМ!$J$34:$J$777,СВЦЭМ!$A$34:$A$777,$A338,СВЦЭМ!$B$34:$B$777,C$331)+'СЕТ СН'!$F$13-'СЕТ СН'!$F$23</f>
        <v>-62.898653149999973</v>
      </c>
      <c r="D338" s="37">
        <f>SUMIFS(СВЦЭМ!$J$34:$J$777,СВЦЭМ!$A$34:$A$777,$A338,СВЦЭМ!$B$34:$B$777,D$331)+'СЕТ СН'!$F$13-'СЕТ СН'!$F$23</f>
        <v>-49.881773560000056</v>
      </c>
      <c r="E338" s="37">
        <f>SUMIFS(СВЦЭМ!$J$34:$J$777,СВЦЭМ!$A$34:$A$777,$A338,СВЦЭМ!$B$34:$B$777,E$331)+'СЕТ СН'!$F$13-'СЕТ СН'!$F$23</f>
        <v>-42.434304780000048</v>
      </c>
      <c r="F338" s="37">
        <f>SUMIFS(СВЦЭМ!$J$34:$J$777,СВЦЭМ!$A$34:$A$777,$A338,СВЦЭМ!$B$34:$B$777,F$331)+'СЕТ СН'!$F$13-'СЕТ СН'!$F$23</f>
        <v>-42.381928829999993</v>
      </c>
      <c r="G338" s="37">
        <f>SUMIFS(СВЦЭМ!$J$34:$J$777,СВЦЭМ!$A$34:$A$777,$A338,СВЦЭМ!$B$34:$B$777,G$331)+'СЕТ СН'!$F$13-'СЕТ СН'!$F$23</f>
        <v>-46.443613150000033</v>
      </c>
      <c r="H338" s="37">
        <f>SUMIFS(СВЦЭМ!$J$34:$J$777,СВЦЭМ!$A$34:$A$777,$A338,СВЦЭМ!$B$34:$B$777,H$331)+'СЕТ СН'!$F$13-'СЕТ СН'!$F$23</f>
        <v>-64.50135481999996</v>
      </c>
      <c r="I338" s="37">
        <f>SUMIFS(СВЦЭМ!$J$34:$J$777,СВЦЭМ!$A$34:$A$777,$A338,СВЦЭМ!$B$34:$B$777,I$331)+'СЕТ СН'!$F$13-'СЕТ СН'!$F$23</f>
        <v>-108.01942226</v>
      </c>
      <c r="J338" s="37">
        <f>SUMIFS(СВЦЭМ!$J$34:$J$777,СВЦЭМ!$A$34:$A$777,$A338,СВЦЭМ!$B$34:$B$777,J$331)+'СЕТ СН'!$F$13-'СЕТ СН'!$F$23</f>
        <v>-163.80869616000001</v>
      </c>
      <c r="K338" s="37">
        <f>SUMIFS(СВЦЭМ!$J$34:$J$777,СВЦЭМ!$A$34:$A$777,$A338,СВЦЭМ!$B$34:$B$777,K$331)+'СЕТ СН'!$F$13-'СЕТ СН'!$F$23</f>
        <v>-205.61847641000003</v>
      </c>
      <c r="L338" s="37">
        <f>SUMIFS(СВЦЭМ!$J$34:$J$777,СВЦЭМ!$A$34:$A$777,$A338,СВЦЭМ!$B$34:$B$777,L$331)+'СЕТ СН'!$F$13-'СЕТ СН'!$F$23</f>
        <v>-208.69798283</v>
      </c>
      <c r="M338" s="37">
        <f>SUMIFS(СВЦЭМ!$J$34:$J$777,СВЦЭМ!$A$34:$A$777,$A338,СВЦЭМ!$B$34:$B$777,M$331)+'СЕТ СН'!$F$13-'СЕТ СН'!$F$23</f>
        <v>-208.95877109999998</v>
      </c>
      <c r="N338" s="37">
        <f>SUMIFS(СВЦЭМ!$J$34:$J$777,СВЦЭМ!$A$34:$A$777,$A338,СВЦЭМ!$B$34:$B$777,N$331)+'СЕТ СН'!$F$13-'СЕТ СН'!$F$23</f>
        <v>-215.24440942000001</v>
      </c>
      <c r="O338" s="37">
        <f>SUMIFS(СВЦЭМ!$J$34:$J$777,СВЦЭМ!$A$34:$A$777,$A338,СВЦЭМ!$B$34:$B$777,O$331)+'СЕТ СН'!$F$13-'СЕТ СН'!$F$23</f>
        <v>-218.61586305999998</v>
      </c>
      <c r="P338" s="37">
        <f>SUMIFS(СВЦЭМ!$J$34:$J$777,СВЦЭМ!$A$34:$A$777,$A338,СВЦЭМ!$B$34:$B$777,P$331)+'СЕТ СН'!$F$13-'СЕТ СН'!$F$23</f>
        <v>-208.08996271000001</v>
      </c>
      <c r="Q338" s="37">
        <f>SUMIFS(СВЦЭМ!$J$34:$J$777,СВЦЭМ!$A$34:$A$777,$A338,СВЦЭМ!$B$34:$B$777,Q$331)+'СЕТ СН'!$F$13-'СЕТ СН'!$F$23</f>
        <v>-207.1167896</v>
      </c>
      <c r="R338" s="37">
        <f>SUMIFS(СВЦЭМ!$J$34:$J$777,СВЦЭМ!$A$34:$A$777,$A338,СВЦЭМ!$B$34:$B$777,R$331)+'СЕТ СН'!$F$13-'СЕТ СН'!$F$23</f>
        <v>-209.48167773</v>
      </c>
      <c r="S338" s="37">
        <f>SUMIFS(СВЦЭМ!$J$34:$J$777,СВЦЭМ!$A$34:$A$777,$A338,СВЦЭМ!$B$34:$B$777,S$331)+'СЕТ СН'!$F$13-'СЕТ СН'!$F$23</f>
        <v>-219.87796319</v>
      </c>
      <c r="T338" s="37">
        <f>SUMIFS(СВЦЭМ!$J$34:$J$777,СВЦЭМ!$A$34:$A$777,$A338,СВЦЭМ!$B$34:$B$777,T$331)+'СЕТ СН'!$F$13-'СЕТ СН'!$F$23</f>
        <v>-216.22606560999998</v>
      </c>
      <c r="U338" s="37">
        <f>SUMIFS(СВЦЭМ!$J$34:$J$777,СВЦЭМ!$A$34:$A$777,$A338,СВЦЭМ!$B$34:$B$777,U$331)+'СЕТ СН'!$F$13-'СЕТ СН'!$F$23</f>
        <v>-189.94167632</v>
      </c>
      <c r="V338" s="37">
        <f>SUMIFS(СВЦЭМ!$J$34:$J$777,СВЦЭМ!$A$34:$A$777,$A338,СВЦЭМ!$B$34:$B$777,V$331)+'СЕТ СН'!$F$13-'СЕТ СН'!$F$23</f>
        <v>-197.63316365999998</v>
      </c>
      <c r="W338" s="37">
        <f>SUMIFS(СВЦЭМ!$J$34:$J$777,СВЦЭМ!$A$34:$A$777,$A338,СВЦЭМ!$B$34:$B$777,W$331)+'СЕТ СН'!$F$13-'СЕТ СН'!$F$23</f>
        <v>-191.35388093</v>
      </c>
      <c r="X338" s="37">
        <f>SUMIFS(СВЦЭМ!$J$34:$J$777,СВЦЭМ!$A$34:$A$777,$A338,СВЦЭМ!$B$34:$B$777,X$331)+'СЕТ СН'!$F$13-'СЕТ СН'!$F$23</f>
        <v>-172.79551878000001</v>
      </c>
      <c r="Y338" s="37">
        <f>SUMIFS(СВЦЭМ!$J$34:$J$777,СВЦЭМ!$A$34:$A$777,$A338,СВЦЭМ!$B$34:$B$777,Y$331)+'СЕТ СН'!$F$13-'СЕТ СН'!$F$23</f>
        <v>-131.38480056999998</v>
      </c>
    </row>
    <row r="339" spans="1:25" ht="15.75" x14ac:dyDescent="0.2">
      <c r="A339" s="36">
        <f t="shared" si="9"/>
        <v>43016</v>
      </c>
      <c r="B339" s="37">
        <f>SUMIFS(СВЦЭМ!$J$34:$J$777,СВЦЭМ!$A$34:$A$777,$A339,СВЦЭМ!$B$34:$B$777,B$331)+'СЕТ СН'!$F$13-'СЕТ СН'!$F$23</f>
        <v>-87.573530179999977</v>
      </c>
      <c r="C339" s="37">
        <f>SUMIFS(СВЦЭМ!$J$34:$J$777,СВЦЭМ!$A$34:$A$777,$A339,СВЦЭМ!$B$34:$B$777,C$331)+'СЕТ СН'!$F$13-'СЕТ СН'!$F$23</f>
        <v>-55.446480210000004</v>
      </c>
      <c r="D339" s="37">
        <f>SUMIFS(СВЦЭМ!$J$34:$J$777,СВЦЭМ!$A$34:$A$777,$A339,СВЦЭМ!$B$34:$B$777,D$331)+'СЕТ СН'!$F$13-'СЕТ СН'!$F$23</f>
        <v>-38.797651549999955</v>
      </c>
      <c r="E339" s="37">
        <f>SUMIFS(СВЦЭМ!$J$34:$J$777,СВЦЭМ!$A$34:$A$777,$A339,СВЦЭМ!$B$34:$B$777,E$331)+'СЕТ СН'!$F$13-'СЕТ СН'!$F$23</f>
        <v>-35.584640179999951</v>
      </c>
      <c r="F339" s="37">
        <f>SUMIFS(СВЦЭМ!$J$34:$J$777,СВЦЭМ!$A$34:$A$777,$A339,СВЦЭМ!$B$34:$B$777,F$331)+'СЕТ СН'!$F$13-'СЕТ СН'!$F$23</f>
        <v>-35.08292105999999</v>
      </c>
      <c r="G339" s="37">
        <f>SUMIFS(СВЦЭМ!$J$34:$J$777,СВЦЭМ!$A$34:$A$777,$A339,СВЦЭМ!$B$34:$B$777,G$331)+'СЕТ СН'!$F$13-'СЕТ СН'!$F$23</f>
        <v>-36.856581819999974</v>
      </c>
      <c r="H339" s="37">
        <f>SUMIFS(СВЦЭМ!$J$34:$J$777,СВЦЭМ!$A$34:$A$777,$A339,СВЦЭМ!$B$34:$B$777,H$331)+'СЕТ СН'!$F$13-'СЕТ СН'!$F$23</f>
        <v>-53.970951839999998</v>
      </c>
      <c r="I339" s="37">
        <f>SUMIFS(СВЦЭМ!$J$34:$J$777,СВЦЭМ!$A$34:$A$777,$A339,СВЦЭМ!$B$34:$B$777,I$331)+'СЕТ СН'!$F$13-'СЕТ СН'!$F$23</f>
        <v>-86.093361660000028</v>
      </c>
      <c r="J339" s="37">
        <f>SUMIFS(СВЦЭМ!$J$34:$J$777,СВЦЭМ!$A$34:$A$777,$A339,СВЦЭМ!$B$34:$B$777,J$331)+'СЕТ СН'!$F$13-'СЕТ СН'!$F$23</f>
        <v>-154.31747018999999</v>
      </c>
      <c r="K339" s="37">
        <f>SUMIFS(СВЦЭМ!$J$34:$J$777,СВЦЭМ!$A$34:$A$777,$A339,СВЦЭМ!$B$34:$B$777,K$331)+'СЕТ СН'!$F$13-'СЕТ СН'!$F$23</f>
        <v>-222.66431249999999</v>
      </c>
      <c r="L339" s="37">
        <f>SUMIFS(СВЦЭМ!$J$34:$J$777,СВЦЭМ!$A$34:$A$777,$A339,СВЦЭМ!$B$34:$B$777,L$331)+'СЕТ СН'!$F$13-'СЕТ СН'!$F$23</f>
        <v>-208.09917148</v>
      </c>
      <c r="M339" s="37">
        <f>SUMIFS(СВЦЭМ!$J$34:$J$777,СВЦЭМ!$A$34:$A$777,$A339,СВЦЭМ!$B$34:$B$777,M$331)+'СЕТ СН'!$F$13-'СЕТ СН'!$F$23</f>
        <v>-202.03379676999998</v>
      </c>
      <c r="N339" s="37">
        <f>SUMIFS(СВЦЭМ!$J$34:$J$777,СВЦЭМ!$A$34:$A$777,$A339,СВЦЭМ!$B$34:$B$777,N$331)+'СЕТ СН'!$F$13-'СЕТ СН'!$F$23</f>
        <v>-211.06461648999999</v>
      </c>
      <c r="O339" s="37">
        <f>SUMIFS(СВЦЭМ!$J$34:$J$777,СВЦЭМ!$A$34:$A$777,$A339,СВЦЭМ!$B$34:$B$777,O$331)+'СЕТ СН'!$F$13-'СЕТ СН'!$F$23</f>
        <v>-215.32359165000003</v>
      </c>
      <c r="P339" s="37">
        <f>SUMIFS(СВЦЭМ!$J$34:$J$777,СВЦЭМ!$A$34:$A$777,$A339,СВЦЭМ!$B$34:$B$777,P$331)+'СЕТ СН'!$F$13-'СЕТ СН'!$F$23</f>
        <v>-220.51212885000001</v>
      </c>
      <c r="Q339" s="37">
        <f>SUMIFS(СВЦЭМ!$J$34:$J$777,СВЦЭМ!$A$34:$A$777,$A339,СВЦЭМ!$B$34:$B$777,Q$331)+'СЕТ СН'!$F$13-'СЕТ СН'!$F$23</f>
        <v>-220.21821474000001</v>
      </c>
      <c r="R339" s="37">
        <f>SUMIFS(СВЦЭМ!$J$34:$J$777,СВЦЭМ!$A$34:$A$777,$A339,СВЦЭМ!$B$34:$B$777,R$331)+'СЕТ СН'!$F$13-'СЕТ СН'!$F$23</f>
        <v>-212.64504670999997</v>
      </c>
      <c r="S339" s="37">
        <f>SUMIFS(СВЦЭМ!$J$34:$J$777,СВЦЭМ!$A$34:$A$777,$A339,СВЦЭМ!$B$34:$B$777,S$331)+'СЕТ СН'!$F$13-'СЕТ СН'!$F$23</f>
        <v>-204.2284358</v>
      </c>
      <c r="T339" s="37">
        <f>SUMIFS(СВЦЭМ!$J$34:$J$777,СВЦЭМ!$A$34:$A$777,$A339,СВЦЭМ!$B$34:$B$777,T$331)+'СЕТ СН'!$F$13-'СЕТ СН'!$F$23</f>
        <v>-182.46369451999999</v>
      </c>
      <c r="U339" s="37">
        <f>SUMIFS(СВЦЭМ!$J$34:$J$777,СВЦЭМ!$A$34:$A$777,$A339,СВЦЭМ!$B$34:$B$777,U$331)+'СЕТ СН'!$F$13-'СЕТ СН'!$F$23</f>
        <v>-161.77800449</v>
      </c>
      <c r="V339" s="37">
        <f>SUMIFS(СВЦЭМ!$J$34:$J$777,СВЦЭМ!$A$34:$A$777,$A339,СВЦЭМ!$B$34:$B$777,V$331)+'СЕТ СН'!$F$13-'СЕТ СН'!$F$23</f>
        <v>-170.61035888999999</v>
      </c>
      <c r="W339" s="37">
        <f>SUMIFS(СВЦЭМ!$J$34:$J$777,СВЦЭМ!$A$34:$A$777,$A339,СВЦЭМ!$B$34:$B$777,W$331)+'СЕТ СН'!$F$13-'СЕТ СН'!$F$23</f>
        <v>-194.89890429000002</v>
      </c>
      <c r="X339" s="37">
        <f>SUMIFS(СВЦЭМ!$J$34:$J$777,СВЦЭМ!$A$34:$A$777,$A339,СВЦЭМ!$B$34:$B$777,X$331)+'СЕТ СН'!$F$13-'СЕТ СН'!$F$23</f>
        <v>-191.14179095999998</v>
      </c>
      <c r="Y339" s="37">
        <f>SUMIFS(СВЦЭМ!$J$34:$J$777,СВЦЭМ!$A$34:$A$777,$A339,СВЦЭМ!$B$34:$B$777,Y$331)+'СЕТ СН'!$F$13-'СЕТ СН'!$F$23</f>
        <v>-124.40745385000002</v>
      </c>
    </row>
    <row r="340" spans="1:25" ht="15.75" x14ac:dyDescent="0.2">
      <c r="A340" s="36">
        <f t="shared" si="9"/>
        <v>43017</v>
      </c>
      <c r="B340" s="37">
        <f>SUMIFS(СВЦЭМ!$J$34:$J$777,СВЦЭМ!$A$34:$A$777,$A340,СВЦЭМ!$B$34:$B$777,B$331)+'СЕТ СН'!$F$13-'СЕТ СН'!$F$23</f>
        <v>-102.36844574000003</v>
      </c>
      <c r="C340" s="37">
        <f>SUMIFS(СВЦЭМ!$J$34:$J$777,СВЦЭМ!$A$34:$A$777,$A340,СВЦЭМ!$B$34:$B$777,C$331)+'СЕТ СН'!$F$13-'СЕТ СН'!$F$23</f>
        <v>-70.758752640000012</v>
      </c>
      <c r="D340" s="37">
        <f>SUMIFS(СВЦЭМ!$J$34:$J$777,СВЦЭМ!$A$34:$A$777,$A340,СВЦЭМ!$B$34:$B$777,D$331)+'СЕТ СН'!$F$13-'СЕТ СН'!$F$23</f>
        <v>-54.872314719999963</v>
      </c>
      <c r="E340" s="37">
        <f>SUMIFS(СВЦЭМ!$J$34:$J$777,СВЦЭМ!$A$34:$A$777,$A340,СВЦЭМ!$B$34:$B$777,E$331)+'СЕТ СН'!$F$13-'СЕТ СН'!$F$23</f>
        <v>-49.314265169999999</v>
      </c>
      <c r="F340" s="37">
        <f>SUMIFS(СВЦЭМ!$J$34:$J$777,СВЦЭМ!$A$34:$A$777,$A340,СВЦЭМ!$B$34:$B$777,F$331)+'СЕТ СН'!$F$13-'СЕТ СН'!$F$23</f>
        <v>-53.125424159999966</v>
      </c>
      <c r="G340" s="37">
        <f>SUMIFS(СВЦЭМ!$J$34:$J$777,СВЦЭМ!$A$34:$A$777,$A340,СВЦЭМ!$B$34:$B$777,G$331)+'СЕТ СН'!$F$13-'СЕТ СН'!$F$23</f>
        <v>-73.249439940000002</v>
      </c>
      <c r="H340" s="37">
        <f>SUMIFS(СВЦЭМ!$J$34:$J$777,СВЦЭМ!$A$34:$A$777,$A340,СВЦЭМ!$B$34:$B$777,H$331)+'СЕТ СН'!$F$13-'СЕТ СН'!$F$23</f>
        <v>-104.89988836999999</v>
      </c>
      <c r="I340" s="37">
        <f>SUMIFS(СВЦЭМ!$J$34:$J$777,СВЦЭМ!$A$34:$A$777,$A340,СВЦЭМ!$B$34:$B$777,I$331)+'СЕТ СН'!$F$13-'СЕТ СН'!$F$23</f>
        <v>-141.17080848000001</v>
      </c>
      <c r="J340" s="37">
        <f>SUMIFS(СВЦЭМ!$J$34:$J$777,СВЦЭМ!$A$34:$A$777,$A340,СВЦЭМ!$B$34:$B$777,J$331)+'СЕТ СН'!$F$13-'СЕТ СН'!$F$23</f>
        <v>-174.61178905999998</v>
      </c>
      <c r="K340" s="37">
        <f>SUMIFS(СВЦЭМ!$J$34:$J$777,СВЦЭМ!$A$34:$A$777,$A340,СВЦЭМ!$B$34:$B$777,K$331)+'СЕТ СН'!$F$13-'СЕТ СН'!$F$23</f>
        <v>-154.28492126999998</v>
      </c>
      <c r="L340" s="37">
        <f>SUMIFS(СВЦЭМ!$J$34:$J$777,СВЦЭМ!$A$34:$A$777,$A340,СВЦЭМ!$B$34:$B$777,L$331)+'СЕТ СН'!$F$13-'СЕТ СН'!$F$23</f>
        <v>-118.87560402000003</v>
      </c>
      <c r="M340" s="37">
        <f>SUMIFS(СВЦЭМ!$J$34:$J$777,СВЦЭМ!$A$34:$A$777,$A340,СВЦЭМ!$B$34:$B$777,M$331)+'СЕТ СН'!$F$13-'СЕТ СН'!$F$23</f>
        <v>-104.29839225000001</v>
      </c>
      <c r="N340" s="37">
        <f>SUMIFS(СВЦЭМ!$J$34:$J$777,СВЦЭМ!$A$34:$A$777,$A340,СВЦЭМ!$B$34:$B$777,N$331)+'СЕТ СН'!$F$13-'СЕТ СН'!$F$23</f>
        <v>-124.99460898000001</v>
      </c>
      <c r="O340" s="37">
        <f>SUMIFS(СВЦЭМ!$J$34:$J$777,СВЦЭМ!$A$34:$A$777,$A340,СВЦЭМ!$B$34:$B$777,O$331)+'СЕТ СН'!$F$13-'СЕТ СН'!$F$23</f>
        <v>-125.81957222</v>
      </c>
      <c r="P340" s="37">
        <f>SUMIFS(СВЦЭМ!$J$34:$J$777,СВЦЭМ!$A$34:$A$777,$A340,СВЦЭМ!$B$34:$B$777,P$331)+'СЕТ СН'!$F$13-'СЕТ СН'!$F$23</f>
        <v>-134.46915217999998</v>
      </c>
      <c r="Q340" s="37">
        <f>SUMIFS(СВЦЭМ!$J$34:$J$777,СВЦЭМ!$A$34:$A$777,$A340,СВЦЭМ!$B$34:$B$777,Q$331)+'СЕТ СН'!$F$13-'СЕТ СН'!$F$23</f>
        <v>-137.43600987000002</v>
      </c>
      <c r="R340" s="37">
        <f>SUMIFS(СВЦЭМ!$J$34:$J$777,СВЦЭМ!$A$34:$A$777,$A340,СВЦЭМ!$B$34:$B$777,R$331)+'СЕТ СН'!$F$13-'СЕТ СН'!$F$23</f>
        <v>-139.09498038999999</v>
      </c>
      <c r="S340" s="37">
        <f>SUMIFS(СВЦЭМ!$J$34:$J$777,СВЦЭМ!$A$34:$A$777,$A340,СВЦЭМ!$B$34:$B$777,S$331)+'СЕТ СН'!$F$13-'СЕТ СН'!$F$23</f>
        <v>-133.94691652</v>
      </c>
      <c r="T340" s="37">
        <f>SUMIFS(СВЦЭМ!$J$34:$J$777,СВЦЭМ!$A$34:$A$777,$A340,СВЦЭМ!$B$34:$B$777,T$331)+'СЕТ СН'!$F$13-'СЕТ СН'!$F$23</f>
        <v>-103.94692929000001</v>
      </c>
      <c r="U340" s="37">
        <f>SUMIFS(СВЦЭМ!$J$34:$J$777,СВЦЭМ!$A$34:$A$777,$A340,СВЦЭМ!$B$34:$B$777,U$331)+'СЕТ СН'!$F$13-'СЕТ СН'!$F$23</f>
        <v>-81.926590680000004</v>
      </c>
      <c r="V340" s="37">
        <f>SUMIFS(СВЦЭМ!$J$34:$J$777,СВЦЭМ!$A$34:$A$777,$A340,СВЦЭМ!$B$34:$B$777,V$331)+'СЕТ СН'!$F$13-'СЕТ СН'!$F$23</f>
        <v>-97.602984470000024</v>
      </c>
      <c r="W340" s="37">
        <f>SUMIFS(СВЦЭМ!$J$34:$J$777,СВЦЭМ!$A$34:$A$777,$A340,СВЦЭМ!$B$34:$B$777,W$331)+'СЕТ СН'!$F$13-'СЕТ СН'!$F$23</f>
        <v>-128.61168134000002</v>
      </c>
      <c r="X340" s="37">
        <f>SUMIFS(СВЦЭМ!$J$34:$J$777,СВЦЭМ!$A$34:$A$777,$A340,СВЦЭМ!$B$34:$B$777,X$331)+'СЕТ СН'!$F$13-'СЕТ СН'!$F$23</f>
        <v>-144.7814434</v>
      </c>
      <c r="Y340" s="37">
        <f>SUMIFS(СВЦЭМ!$J$34:$J$777,СВЦЭМ!$A$34:$A$777,$A340,СВЦЭМ!$B$34:$B$777,Y$331)+'СЕТ СН'!$F$13-'СЕТ СН'!$F$23</f>
        <v>-110.68512475</v>
      </c>
    </row>
    <row r="341" spans="1:25" ht="15.75" x14ac:dyDescent="0.2">
      <c r="A341" s="36">
        <f t="shared" si="9"/>
        <v>43018</v>
      </c>
      <c r="B341" s="37">
        <f>SUMIFS(СВЦЭМ!$J$34:$J$777,СВЦЭМ!$A$34:$A$777,$A341,СВЦЭМ!$B$34:$B$777,B$331)+'СЕТ СН'!$F$13-'СЕТ СН'!$F$23</f>
        <v>-32.596914040000001</v>
      </c>
      <c r="C341" s="37">
        <f>SUMIFS(СВЦЭМ!$J$34:$J$777,СВЦЭМ!$A$34:$A$777,$A341,СВЦЭМ!$B$34:$B$777,C$331)+'СЕТ СН'!$F$13-'СЕТ СН'!$F$23</f>
        <v>2.4879668199999969</v>
      </c>
      <c r="D341" s="37">
        <f>SUMIFS(СВЦЭМ!$J$34:$J$777,СВЦЭМ!$A$34:$A$777,$A341,СВЦЭМ!$B$34:$B$777,D$331)+'СЕТ СН'!$F$13-'СЕТ СН'!$F$23</f>
        <v>20.554111789999979</v>
      </c>
      <c r="E341" s="37">
        <f>SUMIFS(СВЦЭМ!$J$34:$J$777,СВЦЭМ!$A$34:$A$777,$A341,СВЦЭМ!$B$34:$B$777,E$331)+'СЕТ СН'!$F$13-'СЕТ СН'!$F$23</f>
        <v>27.88203526999996</v>
      </c>
      <c r="F341" s="37">
        <f>SUMIFS(СВЦЭМ!$J$34:$J$777,СВЦЭМ!$A$34:$A$777,$A341,СВЦЭМ!$B$34:$B$777,F$331)+'СЕТ СН'!$F$13-'СЕТ СН'!$F$23</f>
        <v>27.969738559999996</v>
      </c>
      <c r="G341" s="37">
        <f>SUMIFS(СВЦЭМ!$J$34:$J$777,СВЦЭМ!$A$34:$A$777,$A341,СВЦЭМ!$B$34:$B$777,G$331)+'СЕТ СН'!$F$13-'СЕТ СН'!$F$23</f>
        <v>14.737588989999949</v>
      </c>
      <c r="H341" s="37">
        <f>SUMIFS(СВЦЭМ!$J$34:$J$777,СВЦЭМ!$A$34:$A$777,$A341,СВЦЭМ!$B$34:$B$777,H$331)+'СЕТ СН'!$F$13-'СЕТ СН'!$F$23</f>
        <v>-47.715681170000039</v>
      </c>
      <c r="I341" s="37">
        <f>SUMIFS(СВЦЭМ!$J$34:$J$777,СВЦЭМ!$A$34:$A$777,$A341,СВЦЭМ!$B$34:$B$777,I$331)+'СЕТ СН'!$F$13-'СЕТ СН'!$F$23</f>
        <v>-108.19413749</v>
      </c>
      <c r="J341" s="37">
        <f>SUMIFS(СВЦЭМ!$J$34:$J$777,СВЦЭМ!$A$34:$A$777,$A341,СВЦЭМ!$B$34:$B$777,J$331)+'СЕТ СН'!$F$13-'СЕТ СН'!$F$23</f>
        <v>-145.19386082</v>
      </c>
      <c r="K341" s="37">
        <f>SUMIFS(СВЦЭМ!$J$34:$J$777,СВЦЭМ!$A$34:$A$777,$A341,СВЦЭМ!$B$34:$B$777,K$331)+'СЕТ СН'!$F$13-'СЕТ СН'!$F$23</f>
        <v>-143.66447097000002</v>
      </c>
      <c r="L341" s="37">
        <f>SUMIFS(СВЦЭМ!$J$34:$J$777,СВЦЭМ!$A$34:$A$777,$A341,СВЦЭМ!$B$34:$B$777,L$331)+'СЕТ СН'!$F$13-'СЕТ СН'!$F$23</f>
        <v>-131.90112764000003</v>
      </c>
      <c r="M341" s="37">
        <f>SUMIFS(СВЦЭМ!$J$34:$J$777,СВЦЭМ!$A$34:$A$777,$A341,СВЦЭМ!$B$34:$B$777,M$331)+'СЕТ СН'!$F$13-'СЕТ СН'!$F$23</f>
        <v>-127.98655452999998</v>
      </c>
      <c r="N341" s="37">
        <f>SUMIFS(СВЦЭМ!$J$34:$J$777,СВЦЭМ!$A$34:$A$777,$A341,СВЦЭМ!$B$34:$B$777,N$331)+'СЕТ СН'!$F$13-'СЕТ СН'!$F$23</f>
        <v>-139.35305156999999</v>
      </c>
      <c r="O341" s="37">
        <f>SUMIFS(СВЦЭМ!$J$34:$J$777,СВЦЭМ!$A$34:$A$777,$A341,СВЦЭМ!$B$34:$B$777,O$331)+'СЕТ СН'!$F$13-'СЕТ СН'!$F$23</f>
        <v>-140.85018503999999</v>
      </c>
      <c r="P341" s="37">
        <f>SUMIFS(СВЦЭМ!$J$34:$J$777,СВЦЭМ!$A$34:$A$777,$A341,СВЦЭМ!$B$34:$B$777,P$331)+'СЕТ СН'!$F$13-'СЕТ СН'!$F$23</f>
        <v>-145.39932809999999</v>
      </c>
      <c r="Q341" s="37">
        <f>SUMIFS(СВЦЭМ!$J$34:$J$777,СВЦЭМ!$A$34:$A$777,$A341,СВЦЭМ!$B$34:$B$777,Q$331)+'СЕТ СН'!$F$13-'СЕТ СН'!$F$23</f>
        <v>-146.02382907999998</v>
      </c>
      <c r="R341" s="37">
        <f>SUMIFS(СВЦЭМ!$J$34:$J$777,СВЦЭМ!$A$34:$A$777,$A341,СВЦЭМ!$B$34:$B$777,R$331)+'СЕТ СН'!$F$13-'СЕТ СН'!$F$23</f>
        <v>-145.43571603999999</v>
      </c>
      <c r="S341" s="37">
        <f>SUMIFS(СВЦЭМ!$J$34:$J$777,СВЦЭМ!$A$34:$A$777,$A341,СВЦЭМ!$B$34:$B$777,S$331)+'СЕТ СН'!$F$13-'СЕТ СН'!$F$23</f>
        <v>-140.59906095999997</v>
      </c>
      <c r="T341" s="37">
        <f>SUMIFS(СВЦЭМ!$J$34:$J$777,СВЦЭМ!$A$34:$A$777,$A341,СВЦЭМ!$B$34:$B$777,T$331)+'СЕТ СН'!$F$13-'СЕТ СН'!$F$23</f>
        <v>-122.46672511999998</v>
      </c>
      <c r="U341" s="37">
        <f>SUMIFS(СВЦЭМ!$J$34:$J$777,СВЦЭМ!$A$34:$A$777,$A341,СВЦЭМ!$B$34:$B$777,U$331)+'СЕТ СН'!$F$13-'СЕТ СН'!$F$23</f>
        <v>-101.90182697</v>
      </c>
      <c r="V341" s="37">
        <f>SUMIFS(СВЦЭМ!$J$34:$J$777,СВЦЭМ!$A$34:$A$777,$A341,СВЦЭМ!$B$34:$B$777,V$331)+'СЕТ СН'!$F$13-'СЕТ СН'!$F$23</f>
        <v>-110.95574872999998</v>
      </c>
      <c r="W341" s="37">
        <f>SUMIFS(СВЦЭМ!$J$34:$J$777,СВЦЭМ!$A$34:$A$777,$A341,СВЦЭМ!$B$34:$B$777,W$331)+'СЕТ СН'!$F$13-'СЕТ СН'!$F$23</f>
        <v>-134.35741859000001</v>
      </c>
      <c r="X341" s="37">
        <f>SUMIFS(СВЦЭМ!$J$34:$J$777,СВЦЭМ!$A$34:$A$777,$A341,СВЦЭМ!$B$34:$B$777,X$331)+'СЕТ СН'!$F$13-'СЕТ СН'!$F$23</f>
        <v>-150.48338445000002</v>
      </c>
      <c r="Y341" s="37">
        <f>SUMIFS(СВЦЭМ!$J$34:$J$777,СВЦЭМ!$A$34:$A$777,$A341,СВЦЭМ!$B$34:$B$777,Y$331)+'СЕТ СН'!$F$13-'СЕТ СН'!$F$23</f>
        <v>-93.104740160000006</v>
      </c>
    </row>
    <row r="342" spans="1:25" ht="15.75" x14ac:dyDescent="0.2">
      <c r="A342" s="36">
        <f t="shared" si="9"/>
        <v>43019</v>
      </c>
      <c r="B342" s="37">
        <f>SUMIFS(СВЦЭМ!$J$34:$J$777,СВЦЭМ!$A$34:$A$777,$A342,СВЦЭМ!$B$34:$B$777,B$331)+'СЕТ СН'!$F$13-'СЕТ СН'!$F$23</f>
        <v>-22.39644715999998</v>
      </c>
      <c r="C342" s="37">
        <f>SUMIFS(СВЦЭМ!$J$34:$J$777,СВЦЭМ!$A$34:$A$777,$A342,СВЦЭМ!$B$34:$B$777,C$331)+'СЕТ СН'!$F$13-'СЕТ СН'!$F$23</f>
        <v>8.9204555500000424</v>
      </c>
      <c r="D342" s="37">
        <f>SUMIFS(СВЦЭМ!$J$34:$J$777,СВЦЭМ!$A$34:$A$777,$A342,СВЦЭМ!$B$34:$B$777,D$331)+'СЕТ СН'!$F$13-'СЕТ СН'!$F$23</f>
        <v>20.849712640000007</v>
      </c>
      <c r="E342" s="37">
        <f>SUMIFS(СВЦЭМ!$J$34:$J$777,СВЦЭМ!$A$34:$A$777,$A342,СВЦЭМ!$B$34:$B$777,E$331)+'СЕТ СН'!$F$13-'СЕТ СН'!$F$23</f>
        <v>28.019342140000049</v>
      </c>
      <c r="F342" s="37">
        <f>SUMIFS(СВЦЭМ!$J$34:$J$777,СВЦЭМ!$A$34:$A$777,$A342,СВЦЭМ!$B$34:$B$777,F$331)+'СЕТ СН'!$F$13-'СЕТ СН'!$F$23</f>
        <v>29.118054540000003</v>
      </c>
      <c r="G342" s="37">
        <f>SUMIFS(СВЦЭМ!$J$34:$J$777,СВЦЭМ!$A$34:$A$777,$A342,СВЦЭМ!$B$34:$B$777,G$331)+'СЕТ СН'!$F$13-'СЕТ СН'!$F$23</f>
        <v>5.727988890000006</v>
      </c>
      <c r="H342" s="37">
        <f>SUMIFS(СВЦЭМ!$J$34:$J$777,СВЦЭМ!$A$34:$A$777,$A342,СВЦЭМ!$B$34:$B$777,H$331)+'СЕТ СН'!$F$13-'СЕТ СН'!$F$23</f>
        <v>-44.237328619999971</v>
      </c>
      <c r="I342" s="37">
        <f>SUMIFS(СВЦЭМ!$J$34:$J$777,СВЦЭМ!$A$34:$A$777,$A342,СВЦЭМ!$B$34:$B$777,I$331)+'СЕТ СН'!$F$13-'СЕТ СН'!$F$23</f>
        <v>-100.33942863999999</v>
      </c>
      <c r="J342" s="37">
        <f>SUMIFS(СВЦЭМ!$J$34:$J$777,СВЦЭМ!$A$34:$A$777,$A342,СВЦЭМ!$B$34:$B$777,J$331)+'СЕТ СН'!$F$13-'СЕТ СН'!$F$23</f>
        <v>-137.76493290000002</v>
      </c>
      <c r="K342" s="37">
        <f>SUMIFS(СВЦЭМ!$J$34:$J$777,СВЦЭМ!$A$34:$A$777,$A342,СВЦЭМ!$B$34:$B$777,K$331)+'СЕТ СН'!$F$13-'СЕТ СН'!$F$23</f>
        <v>-146.86991330000001</v>
      </c>
      <c r="L342" s="37">
        <f>SUMIFS(СВЦЭМ!$J$34:$J$777,СВЦЭМ!$A$34:$A$777,$A342,СВЦЭМ!$B$34:$B$777,L$331)+'СЕТ СН'!$F$13-'СЕТ СН'!$F$23</f>
        <v>-125.61560000999998</v>
      </c>
      <c r="M342" s="37">
        <f>SUMIFS(СВЦЭМ!$J$34:$J$777,СВЦЭМ!$A$34:$A$777,$A342,СВЦЭМ!$B$34:$B$777,M$331)+'СЕТ СН'!$F$13-'СЕТ СН'!$F$23</f>
        <v>-113.71227002000001</v>
      </c>
      <c r="N342" s="37">
        <f>SUMIFS(СВЦЭМ!$J$34:$J$777,СВЦЭМ!$A$34:$A$777,$A342,СВЦЭМ!$B$34:$B$777,N$331)+'СЕТ СН'!$F$13-'СЕТ СН'!$F$23</f>
        <v>-123.99239208</v>
      </c>
      <c r="O342" s="37">
        <f>SUMIFS(СВЦЭМ!$J$34:$J$777,СВЦЭМ!$A$34:$A$777,$A342,СВЦЭМ!$B$34:$B$777,O$331)+'СЕТ СН'!$F$13-'СЕТ СН'!$F$23</f>
        <v>-131.68904032</v>
      </c>
      <c r="P342" s="37">
        <f>SUMIFS(СВЦЭМ!$J$34:$J$777,СВЦЭМ!$A$34:$A$777,$A342,СВЦЭМ!$B$34:$B$777,P$331)+'СЕТ СН'!$F$13-'СЕТ СН'!$F$23</f>
        <v>-135.11433245000001</v>
      </c>
      <c r="Q342" s="37">
        <f>SUMIFS(СВЦЭМ!$J$34:$J$777,СВЦЭМ!$A$34:$A$777,$A342,СВЦЭМ!$B$34:$B$777,Q$331)+'СЕТ СН'!$F$13-'СЕТ СН'!$F$23</f>
        <v>-136.92795553000002</v>
      </c>
      <c r="R342" s="37">
        <f>SUMIFS(СВЦЭМ!$J$34:$J$777,СВЦЭМ!$A$34:$A$777,$A342,СВЦЭМ!$B$34:$B$777,R$331)+'СЕТ СН'!$F$13-'СЕТ СН'!$F$23</f>
        <v>-137.45405774</v>
      </c>
      <c r="S342" s="37">
        <f>SUMIFS(СВЦЭМ!$J$34:$J$777,СВЦЭМ!$A$34:$A$777,$A342,СВЦЭМ!$B$34:$B$777,S$331)+'СЕТ СН'!$F$13-'СЕТ СН'!$F$23</f>
        <v>-125.71063493000003</v>
      </c>
      <c r="T342" s="37">
        <f>SUMIFS(СВЦЭМ!$J$34:$J$777,СВЦЭМ!$A$34:$A$777,$A342,СВЦЭМ!$B$34:$B$777,T$331)+'СЕТ СН'!$F$13-'СЕТ СН'!$F$23</f>
        <v>-97.785423019999996</v>
      </c>
      <c r="U342" s="37">
        <f>SUMIFS(СВЦЭМ!$J$34:$J$777,СВЦЭМ!$A$34:$A$777,$A342,СВЦЭМ!$B$34:$B$777,U$331)+'СЕТ СН'!$F$13-'СЕТ СН'!$F$23</f>
        <v>-82.595348100000024</v>
      </c>
      <c r="V342" s="37">
        <f>SUMIFS(СВЦЭМ!$J$34:$J$777,СВЦЭМ!$A$34:$A$777,$A342,СВЦЭМ!$B$34:$B$777,V$331)+'СЕТ СН'!$F$13-'СЕТ СН'!$F$23</f>
        <v>-100.46164765999998</v>
      </c>
      <c r="W342" s="37">
        <f>SUMIFS(СВЦЭМ!$J$34:$J$777,СВЦЭМ!$A$34:$A$777,$A342,СВЦЭМ!$B$34:$B$777,W$331)+'СЕТ СН'!$F$13-'СЕТ СН'!$F$23</f>
        <v>-132.16176758</v>
      </c>
      <c r="X342" s="37">
        <f>SUMIFS(СВЦЭМ!$J$34:$J$777,СВЦЭМ!$A$34:$A$777,$A342,СВЦЭМ!$B$34:$B$777,X$331)+'СЕТ СН'!$F$13-'СЕТ СН'!$F$23</f>
        <v>-150.27996733999998</v>
      </c>
      <c r="Y342" s="37">
        <f>SUMIFS(СВЦЭМ!$J$34:$J$777,СВЦЭМ!$A$34:$A$777,$A342,СВЦЭМ!$B$34:$B$777,Y$331)+'СЕТ СН'!$F$13-'СЕТ СН'!$F$23</f>
        <v>-89.417693380000003</v>
      </c>
    </row>
    <row r="343" spans="1:25" ht="15.75" x14ac:dyDescent="0.2">
      <c r="A343" s="36">
        <f t="shared" si="9"/>
        <v>43020</v>
      </c>
      <c r="B343" s="37">
        <f>SUMIFS(СВЦЭМ!$J$34:$J$777,СВЦЭМ!$A$34:$A$777,$A343,СВЦЭМ!$B$34:$B$777,B$331)+'СЕТ СН'!$F$13-'СЕТ СН'!$F$23</f>
        <v>-43.144011050000017</v>
      </c>
      <c r="C343" s="37">
        <f>SUMIFS(СВЦЭМ!$J$34:$J$777,СВЦЭМ!$A$34:$A$777,$A343,СВЦЭМ!$B$34:$B$777,C$331)+'СЕТ СН'!$F$13-'СЕТ СН'!$F$23</f>
        <v>-12.752713839999956</v>
      </c>
      <c r="D343" s="37">
        <f>SUMIFS(СВЦЭМ!$J$34:$J$777,СВЦЭМ!$A$34:$A$777,$A343,СВЦЭМ!$B$34:$B$777,D$331)+'СЕТ СН'!$F$13-'СЕТ СН'!$F$23</f>
        <v>4.9216090800000529</v>
      </c>
      <c r="E343" s="37">
        <f>SUMIFS(СВЦЭМ!$J$34:$J$777,СВЦЭМ!$A$34:$A$777,$A343,СВЦЭМ!$B$34:$B$777,E$331)+'СЕТ СН'!$F$13-'СЕТ СН'!$F$23</f>
        <v>12.764063340000007</v>
      </c>
      <c r="F343" s="37">
        <f>SUMIFS(СВЦЭМ!$J$34:$J$777,СВЦЭМ!$A$34:$A$777,$A343,СВЦЭМ!$B$34:$B$777,F$331)+'СЕТ СН'!$F$13-'СЕТ СН'!$F$23</f>
        <v>14.554374359999997</v>
      </c>
      <c r="G343" s="37">
        <f>SUMIFS(СВЦЭМ!$J$34:$J$777,СВЦЭМ!$A$34:$A$777,$A343,СВЦЭМ!$B$34:$B$777,G$331)+'СЕТ СН'!$F$13-'СЕТ СН'!$F$23</f>
        <v>-12.673258359999977</v>
      </c>
      <c r="H343" s="37">
        <f>SUMIFS(СВЦЭМ!$J$34:$J$777,СВЦЭМ!$A$34:$A$777,$A343,СВЦЭМ!$B$34:$B$777,H$331)+'СЕТ СН'!$F$13-'СЕТ СН'!$F$23</f>
        <v>-61.272587339999973</v>
      </c>
      <c r="I343" s="37">
        <f>SUMIFS(СВЦЭМ!$J$34:$J$777,СВЦЭМ!$A$34:$A$777,$A343,СВЦЭМ!$B$34:$B$777,I$331)+'СЕТ СН'!$F$13-'СЕТ СН'!$F$23</f>
        <v>-109.26520479999999</v>
      </c>
      <c r="J343" s="37">
        <f>SUMIFS(СВЦЭМ!$J$34:$J$777,СВЦЭМ!$A$34:$A$777,$A343,СВЦЭМ!$B$34:$B$777,J$331)+'СЕТ СН'!$F$13-'СЕТ СН'!$F$23</f>
        <v>-137.4421097</v>
      </c>
      <c r="K343" s="37">
        <f>SUMIFS(СВЦЭМ!$J$34:$J$777,СВЦЭМ!$A$34:$A$777,$A343,СВЦЭМ!$B$34:$B$777,K$331)+'СЕТ СН'!$F$13-'СЕТ СН'!$F$23</f>
        <v>-136.67758873999998</v>
      </c>
      <c r="L343" s="37">
        <f>SUMIFS(СВЦЭМ!$J$34:$J$777,СВЦЭМ!$A$34:$A$777,$A343,СВЦЭМ!$B$34:$B$777,L$331)+'СЕТ СН'!$F$13-'СЕТ СН'!$F$23</f>
        <v>-119.15843595000001</v>
      </c>
      <c r="M343" s="37">
        <f>SUMIFS(СВЦЭМ!$J$34:$J$777,СВЦЭМ!$A$34:$A$777,$A343,СВЦЭМ!$B$34:$B$777,M$331)+'СЕТ СН'!$F$13-'СЕТ СН'!$F$23</f>
        <v>-114.37563901999999</v>
      </c>
      <c r="N343" s="37">
        <f>SUMIFS(СВЦЭМ!$J$34:$J$777,СВЦЭМ!$A$34:$A$777,$A343,СВЦЭМ!$B$34:$B$777,N$331)+'СЕТ СН'!$F$13-'СЕТ СН'!$F$23</f>
        <v>-121.61597698000003</v>
      </c>
      <c r="O343" s="37">
        <f>SUMIFS(СВЦЭМ!$J$34:$J$777,СВЦЭМ!$A$34:$A$777,$A343,СВЦЭМ!$B$34:$B$777,O$331)+'СЕТ СН'!$F$13-'СЕТ СН'!$F$23</f>
        <v>-123.84172905000003</v>
      </c>
      <c r="P343" s="37">
        <f>SUMIFS(СВЦЭМ!$J$34:$J$777,СВЦЭМ!$A$34:$A$777,$A343,СВЦЭМ!$B$34:$B$777,P$331)+'СЕТ СН'!$F$13-'СЕТ СН'!$F$23</f>
        <v>-127.05405783999998</v>
      </c>
      <c r="Q343" s="37">
        <f>SUMIFS(СВЦЭМ!$J$34:$J$777,СВЦЭМ!$A$34:$A$777,$A343,СВЦЭМ!$B$34:$B$777,Q$331)+'СЕТ СН'!$F$13-'СЕТ СН'!$F$23</f>
        <v>-129.82257816999999</v>
      </c>
      <c r="R343" s="37">
        <f>SUMIFS(СВЦЭМ!$J$34:$J$777,СВЦЭМ!$A$34:$A$777,$A343,СВЦЭМ!$B$34:$B$777,R$331)+'СЕТ СН'!$F$13-'СЕТ СН'!$F$23</f>
        <v>-131.76408968999999</v>
      </c>
      <c r="S343" s="37">
        <f>SUMIFS(СВЦЭМ!$J$34:$J$777,СВЦЭМ!$A$34:$A$777,$A343,СВЦЭМ!$B$34:$B$777,S$331)+'СЕТ СН'!$F$13-'СЕТ СН'!$F$23</f>
        <v>-123.73163420999998</v>
      </c>
      <c r="T343" s="37">
        <f>SUMIFS(СВЦЭМ!$J$34:$J$777,СВЦЭМ!$A$34:$A$777,$A343,СВЦЭМ!$B$34:$B$777,T$331)+'СЕТ СН'!$F$13-'СЕТ СН'!$F$23</f>
        <v>-106.08679601</v>
      </c>
      <c r="U343" s="37">
        <f>SUMIFS(СВЦЭМ!$J$34:$J$777,СВЦЭМ!$A$34:$A$777,$A343,СВЦЭМ!$B$34:$B$777,U$331)+'СЕТ СН'!$F$13-'СЕТ СН'!$F$23</f>
        <v>-91.249457010000015</v>
      </c>
      <c r="V343" s="37">
        <f>SUMIFS(СВЦЭМ!$J$34:$J$777,СВЦЭМ!$A$34:$A$777,$A343,СВЦЭМ!$B$34:$B$777,V$331)+'СЕТ СН'!$F$13-'СЕТ СН'!$F$23</f>
        <v>-100.83364459000001</v>
      </c>
      <c r="W343" s="37">
        <f>SUMIFS(СВЦЭМ!$J$34:$J$777,СВЦЭМ!$A$34:$A$777,$A343,СВЦЭМ!$B$34:$B$777,W$331)+'СЕТ СН'!$F$13-'СЕТ СН'!$F$23</f>
        <v>-125.33873043</v>
      </c>
      <c r="X343" s="37">
        <f>SUMIFS(СВЦЭМ!$J$34:$J$777,СВЦЭМ!$A$34:$A$777,$A343,СВЦЭМ!$B$34:$B$777,X$331)+'СЕТ СН'!$F$13-'СЕТ СН'!$F$23</f>
        <v>-148.1886035</v>
      </c>
      <c r="Y343" s="37">
        <f>SUMIFS(СВЦЭМ!$J$34:$J$777,СВЦЭМ!$A$34:$A$777,$A343,СВЦЭМ!$B$34:$B$777,Y$331)+'СЕТ СН'!$F$13-'СЕТ СН'!$F$23</f>
        <v>-98.22498508000001</v>
      </c>
    </row>
    <row r="344" spans="1:25" ht="15.75" x14ac:dyDescent="0.2">
      <c r="A344" s="36">
        <f t="shared" si="9"/>
        <v>43021</v>
      </c>
      <c r="B344" s="37">
        <f>SUMIFS(СВЦЭМ!$J$34:$J$777,СВЦЭМ!$A$34:$A$777,$A344,СВЦЭМ!$B$34:$B$777,B$331)+'СЕТ СН'!$F$13-'СЕТ СН'!$F$23</f>
        <v>-45.204120320000015</v>
      </c>
      <c r="C344" s="37">
        <f>SUMIFS(СВЦЭМ!$J$34:$J$777,СВЦЭМ!$A$34:$A$777,$A344,СВЦЭМ!$B$34:$B$777,C$331)+'СЕТ СН'!$F$13-'СЕТ СН'!$F$23</f>
        <v>-46.816824979999978</v>
      </c>
      <c r="D344" s="37">
        <f>SUMIFS(СВЦЭМ!$J$34:$J$777,СВЦЭМ!$A$34:$A$777,$A344,СВЦЭМ!$B$34:$B$777,D$331)+'СЕТ СН'!$F$13-'СЕТ СН'!$F$23</f>
        <v>-21.087414179999996</v>
      </c>
      <c r="E344" s="37">
        <f>SUMIFS(СВЦЭМ!$J$34:$J$777,СВЦЭМ!$A$34:$A$777,$A344,СВЦЭМ!$B$34:$B$777,E$331)+'СЕТ СН'!$F$13-'СЕТ СН'!$F$23</f>
        <v>21.68089593000002</v>
      </c>
      <c r="F344" s="37">
        <f>SUMIFS(СВЦЭМ!$J$34:$J$777,СВЦЭМ!$A$34:$A$777,$A344,СВЦЭМ!$B$34:$B$777,F$331)+'СЕТ СН'!$F$13-'СЕТ СН'!$F$23</f>
        <v>37.887587439999947</v>
      </c>
      <c r="G344" s="37">
        <f>SUMIFS(СВЦЭМ!$J$34:$J$777,СВЦЭМ!$A$34:$A$777,$A344,СВЦЭМ!$B$34:$B$777,G$331)+'СЕТ СН'!$F$13-'СЕТ СН'!$F$23</f>
        <v>19.096385130000044</v>
      </c>
      <c r="H344" s="37">
        <f>SUMIFS(СВЦЭМ!$J$34:$J$777,СВЦЭМ!$A$34:$A$777,$A344,СВЦЭМ!$B$34:$B$777,H$331)+'СЕТ СН'!$F$13-'СЕТ СН'!$F$23</f>
        <v>-30.759082519999993</v>
      </c>
      <c r="I344" s="37">
        <f>SUMIFS(СВЦЭМ!$J$34:$J$777,СВЦЭМ!$A$34:$A$777,$A344,СВЦЭМ!$B$34:$B$777,I$331)+'СЕТ СН'!$F$13-'СЕТ СН'!$F$23</f>
        <v>-67.047382350000021</v>
      </c>
      <c r="J344" s="37">
        <f>SUMIFS(СВЦЭМ!$J$34:$J$777,СВЦЭМ!$A$34:$A$777,$A344,СВЦЭМ!$B$34:$B$777,J$331)+'СЕТ СН'!$F$13-'СЕТ СН'!$F$23</f>
        <v>-95.799150650000001</v>
      </c>
      <c r="K344" s="37">
        <f>SUMIFS(СВЦЭМ!$J$34:$J$777,СВЦЭМ!$A$34:$A$777,$A344,СВЦЭМ!$B$34:$B$777,K$331)+'СЕТ СН'!$F$13-'СЕТ СН'!$F$23</f>
        <v>-129.79513596999999</v>
      </c>
      <c r="L344" s="37">
        <f>SUMIFS(СВЦЭМ!$J$34:$J$777,СВЦЭМ!$A$34:$A$777,$A344,СВЦЭМ!$B$34:$B$777,L$331)+'СЕТ СН'!$F$13-'СЕТ СН'!$F$23</f>
        <v>-125.02597033000001</v>
      </c>
      <c r="M344" s="37">
        <f>SUMIFS(СВЦЭМ!$J$34:$J$777,СВЦЭМ!$A$34:$A$777,$A344,СВЦЭМ!$B$34:$B$777,M$331)+'СЕТ СН'!$F$13-'СЕТ СН'!$F$23</f>
        <v>-122.86204206999997</v>
      </c>
      <c r="N344" s="37">
        <f>SUMIFS(СВЦЭМ!$J$34:$J$777,СВЦЭМ!$A$34:$A$777,$A344,СВЦЭМ!$B$34:$B$777,N$331)+'СЕТ СН'!$F$13-'СЕТ СН'!$F$23</f>
        <v>-130.21447053999998</v>
      </c>
      <c r="O344" s="37">
        <f>SUMIFS(СВЦЭМ!$J$34:$J$777,СВЦЭМ!$A$34:$A$777,$A344,СВЦЭМ!$B$34:$B$777,O$331)+'СЕТ СН'!$F$13-'СЕТ СН'!$F$23</f>
        <v>-133.62568104000002</v>
      </c>
      <c r="P344" s="37">
        <f>SUMIFS(СВЦЭМ!$J$34:$J$777,СВЦЭМ!$A$34:$A$777,$A344,СВЦЭМ!$B$34:$B$777,P$331)+'СЕТ СН'!$F$13-'СЕТ СН'!$F$23</f>
        <v>-137.48551470000001</v>
      </c>
      <c r="Q344" s="37">
        <f>SUMIFS(СВЦЭМ!$J$34:$J$777,СВЦЭМ!$A$34:$A$777,$A344,СВЦЭМ!$B$34:$B$777,Q$331)+'СЕТ СН'!$F$13-'СЕТ СН'!$F$23</f>
        <v>-139.29702830000002</v>
      </c>
      <c r="R344" s="37">
        <f>SUMIFS(СВЦЭМ!$J$34:$J$777,СВЦЭМ!$A$34:$A$777,$A344,СВЦЭМ!$B$34:$B$777,R$331)+'СЕТ СН'!$F$13-'СЕТ СН'!$F$23</f>
        <v>-140.17287541000002</v>
      </c>
      <c r="S344" s="37">
        <f>SUMIFS(СВЦЭМ!$J$34:$J$777,СВЦЭМ!$A$34:$A$777,$A344,СВЦЭМ!$B$34:$B$777,S$331)+'СЕТ СН'!$F$13-'СЕТ СН'!$F$23</f>
        <v>-129.55816985000001</v>
      </c>
      <c r="T344" s="37">
        <f>SUMIFS(СВЦЭМ!$J$34:$J$777,СВЦЭМ!$A$34:$A$777,$A344,СВЦЭМ!$B$34:$B$777,T$331)+'СЕТ СН'!$F$13-'СЕТ СН'!$F$23</f>
        <v>-108.14693187</v>
      </c>
      <c r="U344" s="37">
        <f>SUMIFS(СВЦЭМ!$J$34:$J$777,СВЦЭМ!$A$34:$A$777,$A344,СВЦЭМ!$B$34:$B$777,U$331)+'СЕТ СН'!$F$13-'СЕТ СН'!$F$23</f>
        <v>-93.120924699999989</v>
      </c>
      <c r="V344" s="37">
        <f>SUMIFS(СВЦЭМ!$J$34:$J$777,СВЦЭМ!$A$34:$A$777,$A344,СВЦЭМ!$B$34:$B$777,V$331)+'СЕТ СН'!$F$13-'СЕТ СН'!$F$23</f>
        <v>-104.81740373999997</v>
      </c>
      <c r="W344" s="37">
        <f>SUMIFS(СВЦЭМ!$J$34:$J$777,СВЦЭМ!$A$34:$A$777,$A344,СВЦЭМ!$B$34:$B$777,W$331)+'СЕТ СН'!$F$13-'СЕТ СН'!$F$23</f>
        <v>-130.54431346000001</v>
      </c>
      <c r="X344" s="37">
        <f>SUMIFS(СВЦЭМ!$J$34:$J$777,СВЦЭМ!$A$34:$A$777,$A344,СВЦЭМ!$B$34:$B$777,X$331)+'СЕТ СН'!$F$13-'СЕТ СН'!$F$23</f>
        <v>-128.62231250000002</v>
      </c>
      <c r="Y344" s="37">
        <f>SUMIFS(СВЦЭМ!$J$34:$J$777,СВЦЭМ!$A$34:$A$777,$A344,СВЦЭМ!$B$34:$B$777,Y$331)+'СЕТ СН'!$F$13-'СЕТ СН'!$F$23</f>
        <v>-59.052940430000035</v>
      </c>
    </row>
    <row r="345" spans="1:25" ht="15.75" x14ac:dyDescent="0.2">
      <c r="A345" s="36">
        <f t="shared" si="9"/>
        <v>43022</v>
      </c>
      <c r="B345" s="37">
        <f>SUMIFS(СВЦЭМ!$J$34:$J$777,СВЦЭМ!$A$34:$A$777,$A345,СВЦЭМ!$B$34:$B$777,B$331)+'СЕТ СН'!$F$13-'СЕТ СН'!$F$23</f>
        <v>-10.824108590000037</v>
      </c>
      <c r="C345" s="37">
        <f>SUMIFS(СВЦЭМ!$J$34:$J$777,СВЦЭМ!$A$34:$A$777,$A345,СВЦЭМ!$B$34:$B$777,C$331)+'СЕТ СН'!$F$13-'СЕТ СН'!$F$23</f>
        <v>25.869863630000054</v>
      </c>
      <c r="D345" s="37">
        <f>SUMIFS(СВЦЭМ!$J$34:$J$777,СВЦЭМ!$A$34:$A$777,$A345,СВЦЭМ!$B$34:$B$777,D$331)+'СЕТ СН'!$F$13-'СЕТ СН'!$F$23</f>
        <v>15.608282189999954</v>
      </c>
      <c r="E345" s="37">
        <f>SUMIFS(СВЦЭМ!$J$34:$J$777,СВЦЭМ!$A$34:$A$777,$A345,СВЦЭМ!$B$34:$B$777,E$331)+'СЕТ СН'!$F$13-'СЕТ СН'!$F$23</f>
        <v>26.867724159999966</v>
      </c>
      <c r="F345" s="37">
        <f>SUMIFS(СВЦЭМ!$J$34:$J$777,СВЦЭМ!$A$34:$A$777,$A345,СВЦЭМ!$B$34:$B$777,F$331)+'СЕТ СН'!$F$13-'СЕТ СН'!$F$23</f>
        <v>23.977596579999954</v>
      </c>
      <c r="G345" s="37">
        <f>SUMIFS(СВЦЭМ!$J$34:$J$777,СВЦЭМ!$A$34:$A$777,$A345,СВЦЭМ!$B$34:$B$777,G$331)+'СЕТ СН'!$F$13-'СЕТ СН'!$F$23</f>
        <v>17.665850429999978</v>
      </c>
      <c r="H345" s="37">
        <f>SUMIFS(СВЦЭМ!$J$34:$J$777,СВЦЭМ!$A$34:$A$777,$A345,СВЦЭМ!$B$34:$B$777,H$331)+'СЕТ СН'!$F$13-'СЕТ СН'!$F$23</f>
        <v>-6.2916664399999718</v>
      </c>
      <c r="I345" s="37">
        <f>SUMIFS(СВЦЭМ!$J$34:$J$777,СВЦЭМ!$A$34:$A$777,$A345,СВЦЭМ!$B$34:$B$777,I$331)+'СЕТ СН'!$F$13-'СЕТ СН'!$F$23</f>
        <v>-35.8302592</v>
      </c>
      <c r="J345" s="37">
        <f>SUMIFS(СВЦЭМ!$J$34:$J$777,СВЦЭМ!$A$34:$A$777,$A345,СВЦЭМ!$B$34:$B$777,J$331)+'СЕТ СН'!$F$13-'СЕТ СН'!$F$23</f>
        <v>-102.07328303000003</v>
      </c>
      <c r="K345" s="37">
        <f>SUMIFS(СВЦЭМ!$J$34:$J$777,СВЦЭМ!$A$34:$A$777,$A345,СВЦЭМ!$B$34:$B$777,K$331)+'СЕТ СН'!$F$13-'СЕТ СН'!$F$23</f>
        <v>-152.46594936999998</v>
      </c>
      <c r="L345" s="37">
        <f>SUMIFS(СВЦЭМ!$J$34:$J$777,СВЦЭМ!$A$34:$A$777,$A345,СВЦЭМ!$B$34:$B$777,L$331)+'СЕТ СН'!$F$13-'СЕТ СН'!$F$23</f>
        <v>-134.03181984000003</v>
      </c>
      <c r="M345" s="37">
        <f>SUMIFS(СВЦЭМ!$J$34:$J$777,СВЦЭМ!$A$34:$A$777,$A345,СВЦЭМ!$B$34:$B$777,M$331)+'СЕТ СН'!$F$13-'СЕТ СН'!$F$23</f>
        <v>-126.69845773999998</v>
      </c>
      <c r="N345" s="37">
        <f>SUMIFS(СВЦЭМ!$J$34:$J$777,СВЦЭМ!$A$34:$A$777,$A345,СВЦЭМ!$B$34:$B$777,N$331)+'СЕТ СН'!$F$13-'СЕТ СН'!$F$23</f>
        <v>-134.50624106999999</v>
      </c>
      <c r="O345" s="37">
        <f>SUMIFS(СВЦЭМ!$J$34:$J$777,СВЦЭМ!$A$34:$A$777,$A345,СВЦЭМ!$B$34:$B$777,O$331)+'СЕТ СН'!$F$13-'СЕТ СН'!$F$23</f>
        <v>-139.7859287</v>
      </c>
      <c r="P345" s="37">
        <f>SUMIFS(СВЦЭМ!$J$34:$J$777,СВЦЭМ!$A$34:$A$777,$A345,СВЦЭМ!$B$34:$B$777,P$331)+'СЕТ СН'!$F$13-'СЕТ СН'!$F$23</f>
        <v>-142.68644216000001</v>
      </c>
      <c r="Q345" s="37">
        <f>SUMIFS(СВЦЭМ!$J$34:$J$777,СВЦЭМ!$A$34:$A$777,$A345,СВЦЭМ!$B$34:$B$777,Q$331)+'СЕТ СН'!$F$13-'СЕТ СН'!$F$23</f>
        <v>-143.38896920000002</v>
      </c>
      <c r="R345" s="37">
        <f>SUMIFS(СВЦЭМ!$J$34:$J$777,СВЦЭМ!$A$34:$A$777,$A345,СВЦЭМ!$B$34:$B$777,R$331)+'СЕТ СН'!$F$13-'СЕТ СН'!$F$23</f>
        <v>-146.18648902000001</v>
      </c>
      <c r="S345" s="37">
        <f>SUMIFS(СВЦЭМ!$J$34:$J$777,СВЦЭМ!$A$34:$A$777,$A345,СВЦЭМ!$B$34:$B$777,S$331)+'СЕТ СН'!$F$13-'СЕТ СН'!$F$23</f>
        <v>-136.19215373999998</v>
      </c>
      <c r="T345" s="37">
        <f>SUMIFS(СВЦЭМ!$J$34:$J$777,СВЦЭМ!$A$34:$A$777,$A345,СВЦЭМ!$B$34:$B$777,T$331)+'СЕТ СН'!$F$13-'СЕТ СН'!$F$23</f>
        <v>-111.84382776000001</v>
      </c>
      <c r="U345" s="37">
        <f>SUMIFS(СВЦЭМ!$J$34:$J$777,СВЦЭМ!$A$34:$A$777,$A345,СВЦЭМ!$B$34:$B$777,U$331)+'СЕТ СН'!$F$13-'СЕТ СН'!$F$23</f>
        <v>-93.46493117</v>
      </c>
      <c r="V345" s="37">
        <f>SUMIFS(СВЦЭМ!$J$34:$J$777,СВЦЭМ!$A$34:$A$777,$A345,СВЦЭМ!$B$34:$B$777,V$331)+'СЕТ СН'!$F$13-'СЕТ СН'!$F$23</f>
        <v>-114.74451771000003</v>
      </c>
      <c r="W345" s="37">
        <f>SUMIFS(СВЦЭМ!$J$34:$J$777,СВЦЭМ!$A$34:$A$777,$A345,СВЦЭМ!$B$34:$B$777,W$331)+'СЕТ СН'!$F$13-'СЕТ СН'!$F$23</f>
        <v>-144.15772532</v>
      </c>
      <c r="X345" s="37">
        <f>SUMIFS(СВЦЭМ!$J$34:$J$777,СВЦЭМ!$A$34:$A$777,$A345,СВЦЭМ!$B$34:$B$777,X$331)+'СЕТ СН'!$F$13-'СЕТ СН'!$F$23</f>
        <v>-124.08242017999999</v>
      </c>
      <c r="Y345" s="37">
        <f>SUMIFS(СВЦЭМ!$J$34:$J$777,СВЦЭМ!$A$34:$A$777,$A345,СВЦЭМ!$B$34:$B$777,Y$331)+'СЕТ СН'!$F$13-'СЕТ СН'!$F$23</f>
        <v>-61.668297589999952</v>
      </c>
    </row>
    <row r="346" spans="1:25" ht="15.75" x14ac:dyDescent="0.2">
      <c r="A346" s="36">
        <f t="shared" si="9"/>
        <v>43023</v>
      </c>
      <c r="B346" s="37">
        <f>SUMIFS(СВЦЭМ!$J$34:$J$777,СВЦЭМ!$A$34:$A$777,$A346,СВЦЭМ!$B$34:$B$777,B$331)+'СЕТ СН'!$F$13-'СЕТ СН'!$F$23</f>
        <v>-29.616160980000018</v>
      </c>
      <c r="C346" s="37">
        <f>SUMIFS(СВЦЭМ!$J$34:$J$777,СВЦЭМ!$A$34:$A$777,$A346,СВЦЭМ!$B$34:$B$777,C$331)+'СЕТ СН'!$F$13-'СЕТ СН'!$F$23</f>
        <v>2.5106621200000063</v>
      </c>
      <c r="D346" s="37">
        <f>SUMIFS(СВЦЭМ!$J$34:$J$777,СВЦЭМ!$A$34:$A$777,$A346,СВЦЭМ!$B$34:$B$777,D$331)+'СЕТ СН'!$F$13-'СЕТ СН'!$F$23</f>
        <v>24.547382380000045</v>
      </c>
      <c r="E346" s="37">
        <f>SUMIFS(СВЦЭМ!$J$34:$J$777,СВЦЭМ!$A$34:$A$777,$A346,СВЦЭМ!$B$34:$B$777,E$331)+'СЕТ СН'!$F$13-'СЕТ СН'!$F$23</f>
        <v>34.134419869999988</v>
      </c>
      <c r="F346" s="37">
        <f>SUMIFS(СВЦЭМ!$J$34:$J$777,СВЦЭМ!$A$34:$A$777,$A346,СВЦЭМ!$B$34:$B$777,F$331)+'СЕТ СН'!$F$13-'СЕТ СН'!$F$23</f>
        <v>33.98903686999995</v>
      </c>
      <c r="G346" s="37">
        <f>SUMIFS(СВЦЭМ!$J$34:$J$777,СВЦЭМ!$A$34:$A$777,$A346,СВЦЭМ!$B$34:$B$777,G$331)+'СЕТ СН'!$F$13-'СЕТ СН'!$F$23</f>
        <v>17.814786369999979</v>
      </c>
      <c r="H346" s="37">
        <f>SUMIFS(СВЦЭМ!$J$34:$J$777,СВЦЭМ!$A$34:$A$777,$A346,СВЦЭМ!$B$34:$B$777,H$331)+'СЕТ СН'!$F$13-'СЕТ СН'!$F$23</f>
        <v>0.88147117000005437</v>
      </c>
      <c r="I346" s="37">
        <f>SUMIFS(СВЦЭМ!$J$34:$J$777,СВЦЭМ!$A$34:$A$777,$A346,СВЦЭМ!$B$34:$B$777,I$331)+'СЕТ СН'!$F$13-'СЕТ СН'!$F$23</f>
        <v>-20.893913890000022</v>
      </c>
      <c r="J346" s="37">
        <f>SUMIFS(СВЦЭМ!$J$34:$J$777,СВЦЭМ!$A$34:$A$777,$A346,СВЦЭМ!$B$34:$B$777,J$331)+'СЕТ СН'!$F$13-'СЕТ СН'!$F$23</f>
        <v>-92.634188689999974</v>
      </c>
      <c r="K346" s="37">
        <f>SUMIFS(СВЦЭМ!$J$34:$J$777,СВЦЭМ!$A$34:$A$777,$A346,СВЦЭМ!$B$34:$B$777,K$331)+'СЕТ СН'!$F$13-'СЕТ СН'!$F$23</f>
        <v>-152.88424702999998</v>
      </c>
      <c r="L346" s="37">
        <f>SUMIFS(СВЦЭМ!$J$34:$J$777,СВЦЭМ!$A$34:$A$777,$A346,СВЦЭМ!$B$34:$B$777,L$331)+'СЕТ СН'!$F$13-'СЕТ СН'!$F$23</f>
        <v>-142.00093307999998</v>
      </c>
      <c r="M346" s="37">
        <f>SUMIFS(СВЦЭМ!$J$34:$J$777,СВЦЭМ!$A$34:$A$777,$A346,СВЦЭМ!$B$34:$B$777,M$331)+'СЕТ СН'!$F$13-'СЕТ СН'!$F$23</f>
        <v>-137.37638569000001</v>
      </c>
      <c r="N346" s="37">
        <f>SUMIFS(СВЦЭМ!$J$34:$J$777,СВЦЭМ!$A$34:$A$777,$A346,СВЦЭМ!$B$34:$B$777,N$331)+'СЕТ СН'!$F$13-'СЕТ СН'!$F$23</f>
        <v>-145.51871962000001</v>
      </c>
      <c r="O346" s="37">
        <f>SUMIFS(СВЦЭМ!$J$34:$J$777,СВЦЭМ!$A$34:$A$777,$A346,СВЦЭМ!$B$34:$B$777,O$331)+'СЕТ СН'!$F$13-'СЕТ СН'!$F$23</f>
        <v>-150.79778315999999</v>
      </c>
      <c r="P346" s="37">
        <f>SUMIFS(СВЦЭМ!$J$34:$J$777,СВЦЭМ!$A$34:$A$777,$A346,СВЦЭМ!$B$34:$B$777,P$331)+'СЕТ СН'!$F$13-'СЕТ СН'!$F$23</f>
        <v>-154.26399524999999</v>
      </c>
      <c r="Q346" s="37">
        <f>SUMIFS(СВЦЭМ!$J$34:$J$777,СВЦЭМ!$A$34:$A$777,$A346,СВЦЭМ!$B$34:$B$777,Q$331)+'СЕТ СН'!$F$13-'СЕТ СН'!$F$23</f>
        <v>-155.56685947</v>
      </c>
      <c r="R346" s="37">
        <f>SUMIFS(СВЦЭМ!$J$34:$J$777,СВЦЭМ!$A$34:$A$777,$A346,СВЦЭМ!$B$34:$B$777,R$331)+'СЕТ СН'!$F$13-'СЕТ СН'!$F$23</f>
        <v>-155.48280389000001</v>
      </c>
      <c r="S346" s="37">
        <f>SUMIFS(СВЦЭМ!$J$34:$J$777,СВЦЭМ!$A$34:$A$777,$A346,СВЦЭМ!$B$34:$B$777,S$331)+'СЕТ СН'!$F$13-'СЕТ СН'!$F$23</f>
        <v>-140.67486523999997</v>
      </c>
      <c r="T346" s="37">
        <f>SUMIFS(СВЦЭМ!$J$34:$J$777,СВЦЭМ!$A$34:$A$777,$A346,СВЦЭМ!$B$34:$B$777,T$331)+'СЕТ СН'!$F$13-'СЕТ СН'!$F$23</f>
        <v>-116.18870439</v>
      </c>
      <c r="U346" s="37">
        <f>SUMIFS(СВЦЭМ!$J$34:$J$777,СВЦЭМ!$A$34:$A$777,$A346,СВЦЭМ!$B$34:$B$777,U$331)+'СЕТ СН'!$F$13-'СЕТ СН'!$F$23</f>
        <v>-97.107853229999989</v>
      </c>
      <c r="V346" s="37">
        <f>SUMIFS(СВЦЭМ!$J$34:$J$777,СВЦЭМ!$A$34:$A$777,$A346,СВЦЭМ!$B$34:$B$777,V$331)+'СЕТ СН'!$F$13-'СЕТ СН'!$F$23</f>
        <v>-107.60989842999999</v>
      </c>
      <c r="W346" s="37">
        <f>SUMIFS(СВЦЭМ!$J$34:$J$777,СВЦЭМ!$A$34:$A$777,$A346,СВЦЭМ!$B$34:$B$777,W$331)+'СЕТ СН'!$F$13-'СЕТ СН'!$F$23</f>
        <v>-133.04542076000001</v>
      </c>
      <c r="X346" s="37">
        <f>SUMIFS(СВЦЭМ!$J$34:$J$777,СВЦЭМ!$A$34:$A$777,$A346,СВЦЭМ!$B$34:$B$777,X$331)+'СЕТ СН'!$F$13-'СЕТ СН'!$F$23</f>
        <v>-142.36322414</v>
      </c>
      <c r="Y346" s="37">
        <f>SUMIFS(СВЦЭМ!$J$34:$J$777,СВЦЭМ!$A$34:$A$777,$A346,СВЦЭМ!$B$34:$B$777,Y$331)+'СЕТ СН'!$F$13-'СЕТ СН'!$F$23</f>
        <v>-83.895894250000026</v>
      </c>
    </row>
    <row r="347" spans="1:25" ht="15.75" x14ac:dyDescent="0.2">
      <c r="A347" s="36">
        <f t="shared" si="9"/>
        <v>43024</v>
      </c>
      <c r="B347" s="37">
        <f>SUMIFS(СВЦЭМ!$J$34:$J$777,СВЦЭМ!$A$34:$A$777,$A347,СВЦЭМ!$B$34:$B$777,B$331)+'СЕТ СН'!$F$13-'СЕТ СН'!$F$23</f>
        <v>-65.123629150000056</v>
      </c>
      <c r="C347" s="37">
        <f>SUMIFS(СВЦЭМ!$J$34:$J$777,СВЦЭМ!$A$34:$A$777,$A347,СВЦЭМ!$B$34:$B$777,C$331)+'СЕТ СН'!$F$13-'СЕТ СН'!$F$23</f>
        <v>-43.298566889999961</v>
      </c>
      <c r="D347" s="37">
        <f>SUMIFS(СВЦЭМ!$J$34:$J$777,СВЦЭМ!$A$34:$A$777,$A347,СВЦЭМ!$B$34:$B$777,D$331)+'СЕТ СН'!$F$13-'СЕТ СН'!$F$23</f>
        <v>-24.789339749999954</v>
      </c>
      <c r="E347" s="37">
        <f>SUMIFS(СВЦЭМ!$J$34:$J$777,СВЦЭМ!$A$34:$A$777,$A347,СВЦЭМ!$B$34:$B$777,E$331)+'СЕТ СН'!$F$13-'СЕТ СН'!$F$23</f>
        <v>-16.549812380000049</v>
      </c>
      <c r="F347" s="37">
        <f>SUMIFS(СВЦЭМ!$J$34:$J$777,СВЦЭМ!$A$34:$A$777,$A347,СВЦЭМ!$B$34:$B$777,F$331)+'СЕТ СН'!$F$13-'СЕТ СН'!$F$23</f>
        <v>-19.132961679999994</v>
      </c>
      <c r="G347" s="37">
        <f>SUMIFS(СВЦЭМ!$J$34:$J$777,СВЦЭМ!$A$34:$A$777,$A347,СВЦЭМ!$B$34:$B$777,G$331)+'СЕТ СН'!$F$13-'СЕТ СН'!$F$23</f>
        <v>-36.49296604999995</v>
      </c>
      <c r="H347" s="37">
        <f>SUMIFS(СВЦЭМ!$J$34:$J$777,СВЦЭМ!$A$34:$A$777,$A347,СВЦЭМ!$B$34:$B$777,H$331)+'СЕТ СН'!$F$13-'СЕТ СН'!$F$23</f>
        <v>-38.933081549999997</v>
      </c>
      <c r="I347" s="37">
        <f>SUMIFS(СВЦЭМ!$J$34:$J$777,СВЦЭМ!$A$34:$A$777,$A347,СВЦЭМ!$B$34:$B$777,I$331)+'СЕТ СН'!$F$13-'СЕТ СН'!$F$23</f>
        <v>-47.253683489999958</v>
      </c>
      <c r="J347" s="37">
        <f>SUMIFS(СВЦЭМ!$J$34:$J$777,СВЦЭМ!$A$34:$A$777,$A347,СВЦЭМ!$B$34:$B$777,J$331)+'СЕТ СН'!$F$13-'СЕТ СН'!$F$23</f>
        <v>-71.120138989999987</v>
      </c>
      <c r="K347" s="37">
        <f>SUMIFS(СВЦЭМ!$J$34:$J$777,СВЦЭМ!$A$34:$A$777,$A347,СВЦЭМ!$B$34:$B$777,K$331)+'СЕТ СН'!$F$13-'СЕТ СН'!$F$23</f>
        <v>-109.04487898999997</v>
      </c>
      <c r="L347" s="37">
        <f>SUMIFS(СВЦЭМ!$J$34:$J$777,СВЦЭМ!$A$34:$A$777,$A347,СВЦЭМ!$B$34:$B$777,L$331)+'СЕТ СН'!$F$13-'СЕТ СН'!$F$23</f>
        <v>-158.58268894000003</v>
      </c>
      <c r="M347" s="37">
        <f>SUMIFS(СВЦЭМ!$J$34:$J$777,СВЦЭМ!$A$34:$A$777,$A347,СВЦЭМ!$B$34:$B$777,M$331)+'СЕТ СН'!$F$13-'СЕТ СН'!$F$23</f>
        <v>-183.55031952000002</v>
      </c>
      <c r="N347" s="37">
        <f>SUMIFS(СВЦЭМ!$J$34:$J$777,СВЦЭМ!$A$34:$A$777,$A347,СВЦЭМ!$B$34:$B$777,N$331)+'СЕТ СН'!$F$13-'СЕТ СН'!$F$23</f>
        <v>-185.19061113999999</v>
      </c>
      <c r="O347" s="37">
        <f>SUMIFS(СВЦЭМ!$J$34:$J$777,СВЦЭМ!$A$34:$A$777,$A347,СВЦЭМ!$B$34:$B$777,O$331)+'СЕТ СН'!$F$13-'СЕТ СН'!$F$23</f>
        <v>-183.55807573999999</v>
      </c>
      <c r="P347" s="37">
        <f>SUMIFS(СВЦЭМ!$J$34:$J$777,СВЦЭМ!$A$34:$A$777,$A347,СВЦЭМ!$B$34:$B$777,P$331)+'СЕТ СН'!$F$13-'СЕТ СН'!$F$23</f>
        <v>-188.34357455999998</v>
      </c>
      <c r="Q347" s="37">
        <f>SUMIFS(СВЦЭМ!$J$34:$J$777,СВЦЭМ!$A$34:$A$777,$A347,СВЦЭМ!$B$34:$B$777,Q$331)+'СЕТ СН'!$F$13-'СЕТ СН'!$F$23</f>
        <v>-189.2490914</v>
      </c>
      <c r="R347" s="37">
        <f>SUMIFS(СВЦЭМ!$J$34:$J$777,СВЦЭМ!$A$34:$A$777,$A347,СВЦЭМ!$B$34:$B$777,R$331)+'СЕТ СН'!$F$13-'СЕТ СН'!$F$23</f>
        <v>-190.51057675999999</v>
      </c>
      <c r="S347" s="37">
        <f>SUMIFS(СВЦЭМ!$J$34:$J$777,СВЦЭМ!$A$34:$A$777,$A347,СВЦЭМ!$B$34:$B$777,S$331)+'СЕТ СН'!$F$13-'СЕТ СН'!$F$23</f>
        <v>-184.55713116999999</v>
      </c>
      <c r="T347" s="37">
        <f>SUMIFS(СВЦЭМ!$J$34:$J$777,СВЦЭМ!$A$34:$A$777,$A347,СВЦЭМ!$B$34:$B$777,T$331)+'СЕТ СН'!$F$13-'СЕТ СН'!$F$23</f>
        <v>-175.95944996999998</v>
      </c>
      <c r="U347" s="37">
        <f>SUMIFS(СВЦЭМ!$J$34:$J$777,СВЦЭМ!$A$34:$A$777,$A347,СВЦЭМ!$B$34:$B$777,U$331)+'СЕТ СН'!$F$13-'СЕТ СН'!$F$23</f>
        <v>-170.06496837999998</v>
      </c>
      <c r="V347" s="37">
        <f>SUMIFS(СВЦЭМ!$J$34:$J$777,СВЦЭМ!$A$34:$A$777,$A347,СВЦЭМ!$B$34:$B$777,V$331)+'СЕТ СН'!$F$13-'СЕТ СН'!$F$23</f>
        <v>-146.44222918999998</v>
      </c>
      <c r="W347" s="37">
        <f>SUMIFS(СВЦЭМ!$J$34:$J$777,СВЦЭМ!$A$34:$A$777,$A347,СВЦЭМ!$B$34:$B$777,W$331)+'СЕТ СН'!$F$13-'СЕТ СН'!$F$23</f>
        <v>-112.52172624000002</v>
      </c>
      <c r="X347" s="37">
        <f>SUMIFS(СВЦЭМ!$J$34:$J$777,СВЦЭМ!$A$34:$A$777,$A347,СВЦЭМ!$B$34:$B$777,X$331)+'СЕТ СН'!$F$13-'СЕТ СН'!$F$23</f>
        <v>-71.601877689999981</v>
      </c>
      <c r="Y347" s="37">
        <f>SUMIFS(СВЦЭМ!$J$34:$J$777,СВЦЭМ!$A$34:$A$777,$A347,СВЦЭМ!$B$34:$B$777,Y$331)+'СЕТ СН'!$F$13-'СЕТ СН'!$F$23</f>
        <v>-49.564505280000049</v>
      </c>
    </row>
    <row r="348" spans="1:25" ht="15.75" x14ac:dyDescent="0.2">
      <c r="A348" s="36">
        <f t="shared" si="9"/>
        <v>43025</v>
      </c>
      <c r="B348" s="37">
        <f>SUMIFS(СВЦЭМ!$J$34:$J$777,СВЦЭМ!$A$34:$A$777,$A348,СВЦЭМ!$B$34:$B$777,B$331)+'СЕТ СН'!$F$13-'СЕТ СН'!$F$23</f>
        <v>-50.092116030000057</v>
      </c>
      <c r="C348" s="37">
        <f>SUMIFS(СВЦЭМ!$J$34:$J$777,СВЦЭМ!$A$34:$A$777,$A348,СВЦЭМ!$B$34:$B$777,C$331)+'СЕТ СН'!$F$13-'СЕТ СН'!$F$23</f>
        <v>-32.537921920000031</v>
      </c>
      <c r="D348" s="37">
        <f>SUMIFS(СВЦЭМ!$J$34:$J$777,СВЦЭМ!$A$34:$A$777,$A348,СВЦЭМ!$B$34:$B$777,D$331)+'СЕТ СН'!$F$13-'СЕТ СН'!$F$23</f>
        <v>-10.249600220000048</v>
      </c>
      <c r="E348" s="37">
        <f>SUMIFS(СВЦЭМ!$J$34:$J$777,СВЦЭМ!$A$34:$A$777,$A348,СВЦЭМ!$B$34:$B$777,E$331)+'СЕТ СН'!$F$13-'СЕТ СН'!$F$23</f>
        <v>-3.6294784499999651</v>
      </c>
      <c r="F348" s="37">
        <f>SUMIFS(СВЦЭМ!$J$34:$J$777,СВЦЭМ!$A$34:$A$777,$A348,СВЦЭМ!$B$34:$B$777,F$331)+'СЕТ СН'!$F$13-'СЕТ СН'!$F$23</f>
        <v>-1.1041094900000417</v>
      </c>
      <c r="G348" s="37">
        <f>SUMIFS(СВЦЭМ!$J$34:$J$777,СВЦЭМ!$A$34:$A$777,$A348,СВЦЭМ!$B$34:$B$777,G$331)+'СЕТ СН'!$F$13-'СЕТ СН'!$F$23</f>
        <v>-14.876426469999956</v>
      </c>
      <c r="H348" s="37">
        <f>SUMIFS(СВЦЭМ!$J$34:$J$777,СВЦЭМ!$A$34:$A$777,$A348,СВЦЭМ!$B$34:$B$777,H$331)+'СЕТ СН'!$F$13-'СЕТ СН'!$F$23</f>
        <v>-37.764972209999996</v>
      </c>
      <c r="I348" s="37">
        <f>SUMIFS(СВЦЭМ!$J$34:$J$777,СВЦЭМ!$A$34:$A$777,$A348,СВЦЭМ!$B$34:$B$777,I$331)+'СЕТ СН'!$F$13-'СЕТ СН'!$F$23</f>
        <v>-41.000936389999993</v>
      </c>
      <c r="J348" s="37">
        <f>SUMIFS(СВЦЭМ!$J$34:$J$777,СВЦЭМ!$A$34:$A$777,$A348,СВЦЭМ!$B$34:$B$777,J$331)+'СЕТ СН'!$F$13-'СЕТ СН'!$F$23</f>
        <v>-69.142411019999997</v>
      </c>
      <c r="K348" s="37">
        <f>SUMIFS(СВЦЭМ!$J$34:$J$777,СВЦЭМ!$A$34:$A$777,$A348,СВЦЭМ!$B$34:$B$777,K$331)+'СЕТ СН'!$F$13-'СЕТ СН'!$F$23</f>
        <v>-108.47964045999998</v>
      </c>
      <c r="L348" s="37">
        <f>SUMIFS(СВЦЭМ!$J$34:$J$777,СВЦЭМ!$A$34:$A$777,$A348,СВЦЭМ!$B$34:$B$777,L$331)+'СЕТ СН'!$F$13-'СЕТ СН'!$F$23</f>
        <v>-151.75192041000003</v>
      </c>
      <c r="M348" s="37">
        <f>SUMIFS(СВЦЭМ!$J$34:$J$777,СВЦЭМ!$A$34:$A$777,$A348,СВЦЭМ!$B$34:$B$777,M$331)+'СЕТ СН'!$F$13-'СЕТ СН'!$F$23</f>
        <v>-174.00211963999999</v>
      </c>
      <c r="N348" s="37">
        <f>SUMIFS(СВЦЭМ!$J$34:$J$777,СВЦЭМ!$A$34:$A$777,$A348,СВЦЭМ!$B$34:$B$777,N$331)+'СЕТ СН'!$F$13-'СЕТ СН'!$F$23</f>
        <v>-178.25595053000001</v>
      </c>
      <c r="O348" s="37">
        <f>SUMIFS(СВЦЭМ!$J$34:$J$777,СВЦЭМ!$A$34:$A$777,$A348,СВЦЭМ!$B$34:$B$777,O$331)+'СЕТ СН'!$F$13-'СЕТ СН'!$F$23</f>
        <v>-178.14270145</v>
      </c>
      <c r="P348" s="37">
        <f>SUMIFS(СВЦЭМ!$J$34:$J$777,СВЦЭМ!$A$34:$A$777,$A348,СВЦЭМ!$B$34:$B$777,P$331)+'СЕТ СН'!$F$13-'СЕТ СН'!$F$23</f>
        <v>-182.16057712999998</v>
      </c>
      <c r="Q348" s="37">
        <f>SUMIFS(СВЦЭМ!$J$34:$J$777,СВЦЭМ!$A$34:$A$777,$A348,СВЦЭМ!$B$34:$B$777,Q$331)+'СЕТ СН'!$F$13-'СЕТ СН'!$F$23</f>
        <v>-183.39482349000002</v>
      </c>
      <c r="R348" s="37">
        <f>SUMIFS(СВЦЭМ!$J$34:$J$777,СВЦЭМ!$A$34:$A$777,$A348,СВЦЭМ!$B$34:$B$777,R$331)+'СЕТ СН'!$F$13-'СЕТ СН'!$F$23</f>
        <v>-183.26036628000003</v>
      </c>
      <c r="S348" s="37">
        <f>SUMIFS(СВЦЭМ!$J$34:$J$777,СВЦЭМ!$A$34:$A$777,$A348,СВЦЭМ!$B$34:$B$777,S$331)+'СЕТ СН'!$F$13-'СЕТ СН'!$F$23</f>
        <v>-179.60970667999999</v>
      </c>
      <c r="T348" s="37">
        <f>SUMIFS(СВЦЭМ!$J$34:$J$777,СВЦЭМ!$A$34:$A$777,$A348,СВЦЭМ!$B$34:$B$777,T$331)+'СЕТ СН'!$F$13-'СЕТ СН'!$F$23</f>
        <v>-167.63008311999999</v>
      </c>
      <c r="U348" s="37">
        <f>SUMIFS(СВЦЭМ!$J$34:$J$777,СВЦЭМ!$A$34:$A$777,$A348,СВЦЭМ!$B$34:$B$777,U$331)+'СЕТ СН'!$F$13-'СЕТ СН'!$F$23</f>
        <v>-148.10692859</v>
      </c>
      <c r="V348" s="37">
        <f>SUMIFS(СВЦЭМ!$J$34:$J$777,СВЦЭМ!$A$34:$A$777,$A348,СВЦЭМ!$B$34:$B$777,V$331)+'СЕТ СН'!$F$13-'СЕТ СН'!$F$23</f>
        <v>-151.46412369000001</v>
      </c>
      <c r="W348" s="37">
        <f>SUMIFS(СВЦЭМ!$J$34:$J$777,СВЦЭМ!$A$34:$A$777,$A348,СВЦЭМ!$B$34:$B$777,W$331)+'СЕТ СН'!$F$13-'СЕТ СН'!$F$23</f>
        <v>-115.97804803999998</v>
      </c>
      <c r="X348" s="37">
        <f>SUMIFS(СВЦЭМ!$J$34:$J$777,СВЦЭМ!$A$34:$A$777,$A348,СВЦЭМ!$B$34:$B$777,X$331)+'СЕТ СН'!$F$13-'СЕТ СН'!$F$23</f>
        <v>-77.141487009999992</v>
      </c>
      <c r="Y348" s="37">
        <f>SUMIFS(СВЦЭМ!$J$34:$J$777,СВЦЭМ!$A$34:$A$777,$A348,СВЦЭМ!$B$34:$B$777,Y$331)+'СЕТ СН'!$F$13-'СЕТ СН'!$F$23</f>
        <v>-55.681146799999965</v>
      </c>
    </row>
    <row r="349" spans="1:25" ht="15.75" x14ac:dyDescent="0.2">
      <c r="A349" s="36">
        <f t="shared" si="9"/>
        <v>43026</v>
      </c>
      <c r="B349" s="37">
        <f>SUMIFS(СВЦЭМ!$J$34:$J$777,СВЦЭМ!$A$34:$A$777,$A349,СВЦЭМ!$B$34:$B$777,B$331)+'СЕТ СН'!$F$13-'СЕТ СН'!$F$23</f>
        <v>-41.551861140000028</v>
      </c>
      <c r="C349" s="37">
        <f>SUMIFS(СВЦЭМ!$J$34:$J$777,СВЦЭМ!$A$34:$A$777,$A349,СВЦЭМ!$B$34:$B$777,C$331)+'СЕТ СН'!$F$13-'СЕТ СН'!$F$23</f>
        <v>-28.75056761999997</v>
      </c>
      <c r="D349" s="37">
        <f>SUMIFS(СВЦЭМ!$J$34:$J$777,СВЦЭМ!$A$34:$A$777,$A349,СВЦЭМ!$B$34:$B$777,D$331)+'СЕТ СН'!$F$13-'СЕТ СН'!$F$23</f>
        <v>-6.6570092700000032</v>
      </c>
      <c r="E349" s="37">
        <f>SUMIFS(СВЦЭМ!$J$34:$J$777,СВЦЭМ!$A$34:$A$777,$A349,СВЦЭМ!$B$34:$B$777,E$331)+'СЕТ СН'!$F$13-'СЕТ СН'!$F$23</f>
        <v>-2.0971451200000502</v>
      </c>
      <c r="F349" s="37">
        <f>SUMIFS(СВЦЭМ!$J$34:$J$777,СВЦЭМ!$A$34:$A$777,$A349,СВЦЭМ!$B$34:$B$777,F$331)+'СЕТ СН'!$F$13-'СЕТ СН'!$F$23</f>
        <v>-2.7629547599999569</v>
      </c>
      <c r="G349" s="37">
        <f>SUMIFS(СВЦЭМ!$J$34:$J$777,СВЦЭМ!$A$34:$A$777,$A349,СВЦЭМ!$B$34:$B$777,G$331)+'СЕТ СН'!$F$13-'СЕТ СН'!$F$23</f>
        <v>-16.573073509999972</v>
      </c>
      <c r="H349" s="37">
        <f>SUMIFS(СВЦЭМ!$J$34:$J$777,СВЦЭМ!$A$34:$A$777,$A349,СВЦЭМ!$B$34:$B$777,H$331)+'СЕТ СН'!$F$13-'СЕТ СН'!$F$23</f>
        <v>-25.030620010000007</v>
      </c>
      <c r="I349" s="37">
        <f>SUMIFS(СВЦЭМ!$J$34:$J$777,СВЦЭМ!$A$34:$A$777,$A349,СВЦЭМ!$B$34:$B$777,I$331)+'СЕТ СН'!$F$13-'СЕТ СН'!$F$23</f>
        <v>-20.458366940000019</v>
      </c>
      <c r="J349" s="37">
        <f>SUMIFS(СВЦЭМ!$J$34:$J$777,СВЦЭМ!$A$34:$A$777,$A349,СВЦЭМ!$B$34:$B$777,J$331)+'СЕТ СН'!$F$13-'СЕТ СН'!$F$23</f>
        <v>-62.808406780000041</v>
      </c>
      <c r="K349" s="37">
        <f>SUMIFS(СВЦЭМ!$J$34:$J$777,СВЦЭМ!$A$34:$A$777,$A349,СВЦЭМ!$B$34:$B$777,K$331)+'СЕТ СН'!$F$13-'СЕТ СН'!$F$23</f>
        <v>-108.41418005999998</v>
      </c>
      <c r="L349" s="37">
        <f>SUMIFS(СВЦЭМ!$J$34:$J$777,СВЦЭМ!$A$34:$A$777,$A349,СВЦЭМ!$B$34:$B$777,L$331)+'СЕТ СН'!$F$13-'СЕТ СН'!$F$23</f>
        <v>-147.76996253999999</v>
      </c>
      <c r="M349" s="37">
        <f>SUMIFS(СВЦЭМ!$J$34:$J$777,СВЦЭМ!$A$34:$A$777,$A349,СВЦЭМ!$B$34:$B$777,M$331)+'СЕТ СН'!$F$13-'СЕТ СН'!$F$23</f>
        <v>-168.17914660999998</v>
      </c>
      <c r="N349" s="37">
        <f>SUMIFS(СВЦЭМ!$J$34:$J$777,СВЦЭМ!$A$34:$A$777,$A349,СВЦЭМ!$B$34:$B$777,N$331)+'СЕТ СН'!$F$13-'СЕТ СН'!$F$23</f>
        <v>-168.60552748999999</v>
      </c>
      <c r="O349" s="37">
        <f>SUMIFS(СВЦЭМ!$J$34:$J$777,СВЦЭМ!$A$34:$A$777,$A349,СВЦЭМ!$B$34:$B$777,O$331)+'СЕТ СН'!$F$13-'СЕТ СН'!$F$23</f>
        <v>-168.09308016</v>
      </c>
      <c r="P349" s="37">
        <f>SUMIFS(СВЦЭМ!$J$34:$J$777,СВЦЭМ!$A$34:$A$777,$A349,СВЦЭМ!$B$34:$B$777,P$331)+'СЕТ СН'!$F$13-'СЕТ СН'!$F$23</f>
        <v>-177.91673732999999</v>
      </c>
      <c r="Q349" s="37">
        <f>SUMIFS(СВЦЭМ!$J$34:$J$777,СВЦЭМ!$A$34:$A$777,$A349,СВЦЭМ!$B$34:$B$777,Q$331)+'СЕТ СН'!$F$13-'СЕТ СН'!$F$23</f>
        <v>-184.04529552000002</v>
      </c>
      <c r="R349" s="37">
        <f>SUMIFS(СВЦЭМ!$J$34:$J$777,СВЦЭМ!$A$34:$A$777,$A349,СВЦЭМ!$B$34:$B$777,R$331)+'СЕТ СН'!$F$13-'СЕТ СН'!$F$23</f>
        <v>-183.11516157</v>
      </c>
      <c r="S349" s="37">
        <f>SUMIFS(СВЦЭМ!$J$34:$J$777,СВЦЭМ!$A$34:$A$777,$A349,СВЦЭМ!$B$34:$B$777,S$331)+'СЕТ СН'!$F$13-'СЕТ СН'!$F$23</f>
        <v>-181.19970502000001</v>
      </c>
      <c r="T349" s="37">
        <f>SUMIFS(СВЦЭМ!$J$34:$J$777,СВЦЭМ!$A$34:$A$777,$A349,СВЦЭМ!$B$34:$B$777,T$331)+'СЕТ СН'!$F$13-'СЕТ СН'!$F$23</f>
        <v>-168.30951998</v>
      </c>
      <c r="U349" s="37">
        <f>SUMIFS(СВЦЭМ!$J$34:$J$777,СВЦЭМ!$A$34:$A$777,$A349,СВЦЭМ!$B$34:$B$777,U$331)+'СЕТ СН'!$F$13-'СЕТ СН'!$F$23</f>
        <v>-150.51922969999998</v>
      </c>
      <c r="V349" s="37">
        <f>SUMIFS(СВЦЭМ!$J$34:$J$777,СВЦЭМ!$A$34:$A$777,$A349,СВЦЭМ!$B$34:$B$777,V$331)+'СЕТ СН'!$F$13-'СЕТ СН'!$F$23</f>
        <v>-149.01724587000001</v>
      </c>
      <c r="W349" s="37">
        <f>SUMIFS(СВЦЭМ!$J$34:$J$777,СВЦЭМ!$A$34:$A$777,$A349,СВЦЭМ!$B$34:$B$777,W$331)+'СЕТ СН'!$F$13-'СЕТ СН'!$F$23</f>
        <v>-108.07555416999998</v>
      </c>
      <c r="X349" s="37">
        <f>SUMIFS(СВЦЭМ!$J$34:$J$777,СВЦЭМ!$A$34:$A$777,$A349,СВЦЭМ!$B$34:$B$777,X$331)+'СЕТ СН'!$F$13-'СЕТ СН'!$F$23</f>
        <v>-69.375957249999999</v>
      </c>
      <c r="Y349" s="37">
        <f>SUMIFS(СВЦЭМ!$J$34:$J$777,СВЦЭМ!$A$34:$A$777,$A349,СВЦЭМ!$B$34:$B$777,Y$331)+'СЕТ СН'!$F$13-'СЕТ СН'!$F$23</f>
        <v>-48.147515859999999</v>
      </c>
    </row>
    <row r="350" spans="1:25" ht="15.75" x14ac:dyDescent="0.2">
      <c r="A350" s="36">
        <f t="shared" si="9"/>
        <v>43027</v>
      </c>
      <c r="B350" s="37">
        <f>SUMIFS(СВЦЭМ!$J$34:$J$777,СВЦЭМ!$A$34:$A$777,$A350,СВЦЭМ!$B$34:$B$777,B$331)+'СЕТ СН'!$F$13-'СЕТ СН'!$F$23</f>
        <v>-53.467182080000043</v>
      </c>
      <c r="C350" s="37">
        <f>SUMIFS(СВЦЭМ!$J$34:$J$777,СВЦЭМ!$A$34:$A$777,$A350,СВЦЭМ!$B$34:$B$777,C$331)+'СЕТ СН'!$F$13-'СЕТ СН'!$F$23</f>
        <v>-56.91433698000003</v>
      </c>
      <c r="D350" s="37">
        <f>SUMIFS(СВЦЭМ!$J$34:$J$777,СВЦЭМ!$A$34:$A$777,$A350,СВЦЭМ!$B$34:$B$777,D$331)+'СЕТ СН'!$F$13-'СЕТ СН'!$F$23</f>
        <v>-35.265911210000013</v>
      </c>
      <c r="E350" s="37">
        <f>SUMIFS(СВЦЭМ!$J$34:$J$777,СВЦЭМ!$A$34:$A$777,$A350,СВЦЭМ!$B$34:$B$777,E$331)+'СЕТ СН'!$F$13-'СЕТ СН'!$F$23</f>
        <v>-32.830593919999956</v>
      </c>
      <c r="F350" s="37">
        <f>SUMIFS(СВЦЭМ!$J$34:$J$777,СВЦЭМ!$A$34:$A$777,$A350,СВЦЭМ!$B$34:$B$777,F$331)+'СЕТ СН'!$F$13-'СЕТ СН'!$F$23</f>
        <v>-31.131543459999989</v>
      </c>
      <c r="G350" s="37">
        <f>SUMIFS(СВЦЭМ!$J$34:$J$777,СВЦЭМ!$A$34:$A$777,$A350,СВЦЭМ!$B$34:$B$777,G$331)+'СЕТ СН'!$F$13-'СЕТ СН'!$F$23</f>
        <v>-43.817298199999982</v>
      </c>
      <c r="H350" s="37">
        <f>SUMIFS(СВЦЭМ!$J$34:$J$777,СВЦЭМ!$A$34:$A$777,$A350,СВЦЭМ!$B$34:$B$777,H$331)+'СЕТ СН'!$F$13-'СЕТ СН'!$F$23</f>
        <v>-44.168871299999978</v>
      </c>
      <c r="I350" s="37">
        <f>SUMIFS(СВЦЭМ!$J$34:$J$777,СВЦЭМ!$A$34:$A$777,$A350,СВЦЭМ!$B$34:$B$777,I$331)+'СЕТ СН'!$F$13-'СЕТ СН'!$F$23</f>
        <v>-44.533446519999984</v>
      </c>
      <c r="J350" s="37">
        <f>SUMIFS(СВЦЭМ!$J$34:$J$777,СВЦЭМ!$A$34:$A$777,$A350,СВЦЭМ!$B$34:$B$777,J$331)+'СЕТ СН'!$F$13-'СЕТ СН'!$F$23</f>
        <v>-76.551486609999984</v>
      </c>
      <c r="K350" s="37">
        <f>SUMIFS(СВЦЭМ!$J$34:$J$777,СВЦЭМ!$A$34:$A$777,$A350,СВЦЭМ!$B$34:$B$777,K$331)+'СЕТ СН'!$F$13-'СЕТ СН'!$F$23</f>
        <v>-92.150558129999979</v>
      </c>
      <c r="L350" s="37">
        <f>SUMIFS(СВЦЭМ!$J$34:$J$777,СВЦЭМ!$A$34:$A$777,$A350,СВЦЭМ!$B$34:$B$777,L$331)+'СЕТ СН'!$F$13-'СЕТ СН'!$F$23</f>
        <v>-120.29167821999999</v>
      </c>
      <c r="M350" s="37">
        <f>SUMIFS(СВЦЭМ!$J$34:$J$777,СВЦЭМ!$A$34:$A$777,$A350,СВЦЭМ!$B$34:$B$777,M$331)+'СЕТ СН'!$F$13-'СЕТ СН'!$F$23</f>
        <v>-125.74238408000002</v>
      </c>
      <c r="N350" s="37">
        <f>SUMIFS(СВЦЭМ!$J$34:$J$777,СВЦЭМ!$A$34:$A$777,$A350,СВЦЭМ!$B$34:$B$777,N$331)+'СЕТ СН'!$F$13-'СЕТ СН'!$F$23</f>
        <v>-132.06799169999999</v>
      </c>
      <c r="O350" s="37">
        <f>SUMIFS(СВЦЭМ!$J$34:$J$777,СВЦЭМ!$A$34:$A$777,$A350,СВЦЭМ!$B$34:$B$777,O$331)+'СЕТ СН'!$F$13-'СЕТ СН'!$F$23</f>
        <v>-131.84982021000002</v>
      </c>
      <c r="P350" s="37">
        <f>SUMIFS(СВЦЭМ!$J$34:$J$777,СВЦЭМ!$A$34:$A$777,$A350,СВЦЭМ!$B$34:$B$777,P$331)+'СЕТ СН'!$F$13-'СЕТ СН'!$F$23</f>
        <v>-136.01409461999998</v>
      </c>
      <c r="Q350" s="37">
        <f>SUMIFS(СВЦЭМ!$J$34:$J$777,СВЦЭМ!$A$34:$A$777,$A350,СВЦЭМ!$B$34:$B$777,Q$331)+'СЕТ СН'!$F$13-'СЕТ СН'!$F$23</f>
        <v>-138.80248676000002</v>
      </c>
      <c r="R350" s="37">
        <f>SUMIFS(СВЦЭМ!$J$34:$J$777,СВЦЭМ!$A$34:$A$777,$A350,СВЦЭМ!$B$34:$B$777,R$331)+'СЕТ СН'!$F$13-'СЕТ СН'!$F$23</f>
        <v>-139.41354904000002</v>
      </c>
      <c r="S350" s="37">
        <f>SUMIFS(СВЦЭМ!$J$34:$J$777,СВЦЭМ!$A$34:$A$777,$A350,СВЦЭМ!$B$34:$B$777,S$331)+'СЕТ СН'!$F$13-'СЕТ СН'!$F$23</f>
        <v>-130.81381743999998</v>
      </c>
      <c r="T350" s="37">
        <f>SUMIFS(СВЦЭМ!$J$34:$J$777,СВЦЭМ!$A$34:$A$777,$A350,СВЦЭМ!$B$34:$B$777,T$331)+'СЕТ СН'!$F$13-'СЕТ СН'!$F$23</f>
        <v>-110.22816003000003</v>
      </c>
      <c r="U350" s="37">
        <f>SUMIFS(СВЦЭМ!$J$34:$J$777,СВЦЭМ!$A$34:$A$777,$A350,СВЦЭМ!$B$34:$B$777,U$331)+'СЕТ СН'!$F$13-'СЕТ СН'!$F$23</f>
        <v>-95.859014479999985</v>
      </c>
      <c r="V350" s="37">
        <f>SUMIFS(СВЦЭМ!$J$34:$J$777,СВЦЭМ!$A$34:$A$777,$A350,СВЦЭМ!$B$34:$B$777,V$331)+'СЕТ СН'!$F$13-'СЕТ СН'!$F$23</f>
        <v>-101.81196857999998</v>
      </c>
      <c r="W350" s="37">
        <f>SUMIFS(СВЦЭМ!$J$34:$J$777,СВЦЭМ!$A$34:$A$777,$A350,СВЦЭМ!$B$34:$B$777,W$331)+'СЕТ СН'!$F$13-'СЕТ СН'!$F$23</f>
        <v>-91.948685959999978</v>
      </c>
      <c r="X350" s="37">
        <f>SUMIFS(СВЦЭМ!$J$34:$J$777,СВЦЭМ!$A$34:$A$777,$A350,СВЦЭМ!$B$34:$B$777,X$331)+'СЕТ СН'!$F$13-'СЕТ СН'!$F$23</f>
        <v>-66.227900869999985</v>
      </c>
      <c r="Y350" s="37">
        <f>SUMIFS(СВЦЭМ!$J$34:$J$777,СВЦЭМ!$A$34:$A$777,$A350,СВЦЭМ!$B$34:$B$777,Y$331)+'СЕТ СН'!$F$13-'СЕТ СН'!$F$23</f>
        <v>-45.427820139999994</v>
      </c>
    </row>
    <row r="351" spans="1:25" ht="15.75" x14ac:dyDescent="0.2">
      <c r="A351" s="36">
        <f t="shared" si="9"/>
        <v>43028</v>
      </c>
      <c r="B351" s="37">
        <f>SUMIFS(СВЦЭМ!$J$34:$J$777,СВЦЭМ!$A$34:$A$777,$A351,СВЦЭМ!$B$34:$B$777,B$331)+'СЕТ СН'!$F$13-'СЕТ СН'!$F$23</f>
        <v>-22.366450149999991</v>
      </c>
      <c r="C351" s="37">
        <f>SUMIFS(СВЦЭМ!$J$34:$J$777,СВЦЭМ!$A$34:$A$777,$A351,СВЦЭМ!$B$34:$B$777,C$331)+'СЕТ СН'!$F$13-'СЕТ СН'!$F$23</f>
        <v>-24.068069329999958</v>
      </c>
      <c r="D351" s="37">
        <f>SUMIFS(СВЦЭМ!$J$34:$J$777,СВЦЭМ!$A$34:$A$777,$A351,СВЦЭМ!$B$34:$B$777,D$331)+'СЕТ СН'!$F$13-'СЕТ СН'!$F$23</f>
        <v>-23.290191439999944</v>
      </c>
      <c r="E351" s="37">
        <f>SUMIFS(СВЦЭМ!$J$34:$J$777,СВЦЭМ!$A$34:$A$777,$A351,СВЦЭМ!$B$34:$B$777,E$331)+'СЕТ СН'!$F$13-'СЕТ СН'!$F$23</f>
        <v>-24.499406349999958</v>
      </c>
      <c r="F351" s="37">
        <f>SUMIFS(СВЦЭМ!$J$34:$J$777,СВЦЭМ!$A$34:$A$777,$A351,СВЦЭМ!$B$34:$B$777,F$331)+'СЕТ СН'!$F$13-'СЕТ СН'!$F$23</f>
        <v>-22.436478770000008</v>
      </c>
      <c r="G351" s="37">
        <f>SUMIFS(СВЦЭМ!$J$34:$J$777,СВЦЭМ!$A$34:$A$777,$A351,СВЦЭМ!$B$34:$B$777,G$331)+'СЕТ СН'!$F$13-'СЕТ СН'!$F$23</f>
        <v>-22.959367000000043</v>
      </c>
      <c r="H351" s="37">
        <f>SUMIFS(СВЦЭМ!$J$34:$J$777,СВЦЭМ!$A$34:$A$777,$A351,СВЦЭМ!$B$34:$B$777,H$331)+'СЕТ СН'!$F$13-'СЕТ СН'!$F$23</f>
        <v>-20.131071300000031</v>
      </c>
      <c r="I351" s="37">
        <f>SUMIFS(СВЦЭМ!$J$34:$J$777,СВЦЭМ!$A$34:$A$777,$A351,СВЦЭМ!$B$34:$B$777,I$331)+'СЕТ СН'!$F$13-'СЕТ СН'!$F$23</f>
        <v>-30.614680779999958</v>
      </c>
      <c r="J351" s="37">
        <f>SUMIFS(СВЦЭМ!$J$34:$J$777,СВЦЭМ!$A$34:$A$777,$A351,СВЦЭМ!$B$34:$B$777,J$331)+'СЕТ СН'!$F$13-'СЕТ СН'!$F$23</f>
        <v>-55.920947039999987</v>
      </c>
      <c r="K351" s="37">
        <f>SUMIFS(СВЦЭМ!$J$34:$J$777,СВЦЭМ!$A$34:$A$777,$A351,СВЦЭМ!$B$34:$B$777,K$331)+'СЕТ СН'!$F$13-'СЕТ СН'!$F$23</f>
        <v>-89.098643639999977</v>
      </c>
      <c r="L351" s="37">
        <f>SUMIFS(СВЦЭМ!$J$34:$J$777,СВЦЭМ!$A$34:$A$777,$A351,СВЦЭМ!$B$34:$B$777,L$331)+'СЕТ СН'!$F$13-'СЕТ СН'!$F$23</f>
        <v>-116.76103948000002</v>
      </c>
      <c r="M351" s="37">
        <f>SUMIFS(СВЦЭМ!$J$34:$J$777,СВЦЭМ!$A$34:$A$777,$A351,СВЦЭМ!$B$34:$B$777,M$331)+'СЕТ СН'!$F$13-'СЕТ СН'!$F$23</f>
        <v>-125.22489525999998</v>
      </c>
      <c r="N351" s="37">
        <f>SUMIFS(СВЦЭМ!$J$34:$J$777,СВЦЭМ!$A$34:$A$777,$A351,СВЦЭМ!$B$34:$B$777,N$331)+'СЕТ СН'!$F$13-'СЕТ СН'!$F$23</f>
        <v>-129.53691098000002</v>
      </c>
      <c r="O351" s="37">
        <f>SUMIFS(СВЦЭМ!$J$34:$J$777,СВЦЭМ!$A$34:$A$777,$A351,СВЦЭМ!$B$34:$B$777,O$331)+'СЕТ СН'!$F$13-'СЕТ СН'!$F$23</f>
        <v>-130.40250000999998</v>
      </c>
      <c r="P351" s="37">
        <f>SUMIFS(СВЦЭМ!$J$34:$J$777,СВЦЭМ!$A$34:$A$777,$A351,СВЦЭМ!$B$34:$B$777,P$331)+'СЕТ СН'!$F$13-'СЕТ СН'!$F$23</f>
        <v>-123.85967907999998</v>
      </c>
      <c r="Q351" s="37">
        <f>SUMIFS(СВЦЭМ!$J$34:$J$777,СВЦЭМ!$A$34:$A$777,$A351,СВЦЭМ!$B$34:$B$777,Q$331)+'СЕТ СН'!$F$13-'СЕТ СН'!$F$23</f>
        <v>-114.90242432999997</v>
      </c>
      <c r="R351" s="37">
        <f>SUMIFS(СВЦЭМ!$J$34:$J$777,СВЦЭМ!$A$34:$A$777,$A351,СВЦЭМ!$B$34:$B$777,R$331)+'СЕТ СН'!$F$13-'СЕТ СН'!$F$23</f>
        <v>-116.39903629999998</v>
      </c>
      <c r="S351" s="37">
        <f>SUMIFS(СВЦЭМ!$J$34:$J$777,СВЦЭМ!$A$34:$A$777,$A351,СВЦЭМ!$B$34:$B$777,S$331)+'СЕТ СН'!$F$13-'СЕТ СН'!$F$23</f>
        <v>-115.00485586999997</v>
      </c>
      <c r="T351" s="37">
        <f>SUMIFS(СВЦЭМ!$J$34:$J$777,СВЦЭМ!$A$34:$A$777,$A351,СВЦЭМ!$B$34:$B$777,T$331)+'СЕТ СН'!$F$13-'СЕТ СН'!$F$23</f>
        <v>-107.12150919999999</v>
      </c>
      <c r="U351" s="37">
        <f>SUMIFS(СВЦЭМ!$J$34:$J$777,СВЦЭМ!$A$34:$A$777,$A351,СВЦЭМ!$B$34:$B$777,U$331)+'СЕТ СН'!$F$13-'СЕТ СН'!$F$23</f>
        <v>-95.378527010000028</v>
      </c>
      <c r="V351" s="37">
        <f>SUMIFS(СВЦЭМ!$J$34:$J$777,СВЦЭМ!$A$34:$A$777,$A351,СВЦЭМ!$B$34:$B$777,V$331)+'СЕТ СН'!$F$13-'СЕТ СН'!$F$23</f>
        <v>-93.898754020000013</v>
      </c>
      <c r="W351" s="37">
        <f>SUMIFS(СВЦЭМ!$J$34:$J$777,СВЦЭМ!$A$34:$A$777,$A351,СВЦЭМ!$B$34:$B$777,W$331)+'СЕТ СН'!$F$13-'СЕТ СН'!$F$23</f>
        <v>-68.846236780000027</v>
      </c>
      <c r="X351" s="37">
        <f>SUMIFS(СВЦЭМ!$J$34:$J$777,СВЦЭМ!$A$34:$A$777,$A351,СВЦЭМ!$B$34:$B$777,X$331)+'СЕТ СН'!$F$13-'СЕТ СН'!$F$23</f>
        <v>-53.673524520000001</v>
      </c>
      <c r="Y351" s="37">
        <f>SUMIFS(СВЦЭМ!$J$34:$J$777,СВЦЭМ!$A$34:$A$777,$A351,СВЦЭМ!$B$34:$B$777,Y$331)+'СЕТ СН'!$F$13-'СЕТ СН'!$F$23</f>
        <v>-28.118624960000034</v>
      </c>
    </row>
    <row r="352" spans="1:25" ht="15.75" x14ac:dyDescent="0.2">
      <c r="A352" s="36">
        <f t="shared" si="9"/>
        <v>43029</v>
      </c>
      <c r="B352" s="37">
        <f>SUMIFS(СВЦЭМ!$J$34:$J$777,СВЦЭМ!$A$34:$A$777,$A352,СВЦЭМ!$B$34:$B$777,B$331)+'СЕТ СН'!$F$13-'СЕТ СН'!$F$23</f>
        <v>-17.731649270000048</v>
      </c>
      <c r="C352" s="37">
        <f>SUMIFS(СВЦЭМ!$J$34:$J$777,СВЦЭМ!$A$34:$A$777,$A352,СВЦЭМ!$B$34:$B$777,C$331)+'СЕТ СН'!$F$13-'СЕТ СН'!$F$23</f>
        <v>3.3693689200000563</v>
      </c>
      <c r="D352" s="37">
        <f>SUMIFS(СВЦЭМ!$J$34:$J$777,СВЦЭМ!$A$34:$A$777,$A352,СВЦЭМ!$B$34:$B$777,D$331)+'СЕТ СН'!$F$13-'СЕТ СН'!$F$23</f>
        <v>-2.1779690900000332</v>
      </c>
      <c r="E352" s="37">
        <f>SUMIFS(СВЦЭМ!$J$34:$J$777,СВЦЭМ!$A$34:$A$777,$A352,СВЦЭМ!$B$34:$B$777,E$331)+'СЕТ СН'!$F$13-'СЕТ СН'!$F$23</f>
        <v>6.9337650200000098</v>
      </c>
      <c r="F352" s="37">
        <f>SUMIFS(СВЦЭМ!$J$34:$J$777,СВЦЭМ!$A$34:$A$777,$A352,СВЦЭМ!$B$34:$B$777,F$331)+'СЕТ СН'!$F$13-'СЕТ СН'!$F$23</f>
        <v>11.683469270000046</v>
      </c>
      <c r="G352" s="37">
        <f>SUMIFS(СВЦЭМ!$J$34:$J$777,СВЦЭМ!$A$34:$A$777,$A352,СВЦЭМ!$B$34:$B$777,G$331)+'СЕТ СН'!$F$13-'СЕТ СН'!$F$23</f>
        <v>4.4343365099999801</v>
      </c>
      <c r="H352" s="37">
        <f>SUMIFS(СВЦЭМ!$J$34:$J$777,СВЦЭМ!$A$34:$A$777,$A352,СВЦЭМ!$B$34:$B$777,H$331)+'СЕТ СН'!$F$13-'СЕТ СН'!$F$23</f>
        <v>-25.922397069999988</v>
      </c>
      <c r="I352" s="37">
        <f>SUMIFS(СВЦЭМ!$J$34:$J$777,СВЦЭМ!$A$34:$A$777,$A352,СВЦЭМ!$B$34:$B$777,I$331)+'СЕТ СН'!$F$13-'СЕТ СН'!$F$23</f>
        <v>-50.029755509999973</v>
      </c>
      <c r="J352" s="37">
        <f>SUMIFS(СВЦЭМ!$J$34:$J$777,СВЦЭМ!$A$34:$A$777,$A352,СВЦЭМ!$B$34:$B$777,J$331)+'СЕТ СН'!$F$13-'СЕТ СН'!$F$23</f>
        <v>-68.988889669999992</v>
      </c>
      <c r="K352" s="37">
        <f>SUMIFS(СВЦЭМ!$J$34:$J$777,СВЦЭМ!$A$34:$A$777,$A352,СВЦЭМ!$B$34:$B$777,K$331)+'СЕТ СН'!$F$13-'СЕТ СН'!$F$23</f>
        <v>-105.89973492000001</v>
      </c>
      <c r="L352" s="37">
        <f>SUMIFS(СВЦЭМ!$J$34:$J$777,СВЦЭМ!$A$34:$A$777,$A352,СВЦЭМ!$B$34:$B$777,L$331)+'СЕТ СН'!$F$13-'СЕТ СН'!$F$23</f>
        <v>-118.20329291000002</v>
      </c>
      <c r="M352" s="37">
        <f>SUMIFS(СВЦЭМ!$J$34:$J$777,СВЦЭМ!$A$34:$A$777,$A352,СВЦЭМ!$B$34:$B$777,M$331)+'СЕТ СН'!$F$13-'СЕТ СН'!$F$23</f>
        <v>-122.47586445000002</v>
      </c>
      <c r="N352" s="37">
        <f>SUMIFS(СВЦЭМ!$J$34:$J$777,СВЦЭМ!$A$34:$A$777,$A352,СВЦЭМ!$B$34:$B$777,N$331)+'СЕТ СН'!$F$13-'СЕТ СН'!$F$23</f>
        <v>-130.85375618</v>
      </c>
      <c r="O352" s="37">
        <f>SUMIFS(СВЦЭМ!$J$34:$J$777,СВЦЭМ!$A$34:$A$777,$A352,СВЦЭМ!$B$34:$B$777,O$331)+'СЕТ СН'!$F$13-'СЕТ СН'!$F$23</f>
        <v>-139.93573054000001</v>
      </c>
      <c r="P352" s="37">
        <f>SUMIFS(СВЦЭМ!$J$34:$J$777,СВЦЭМ!$A$34:$A$777,$A352,СВЦЭМ!$B$34:$B$777,P$331)+'СЕТ СН'!$F$13-'СЕТ СН'!$F$23</f>
        <v>-145.60870432000002</v>
      </c>
      <c r="Q352" s="37">
        <f>SUMIFS(СВЦЭМ!$J$34:$J$777,СВЦЭМ!$A$34:$A$777,$A352,СВЦЭМ!$B$34:$B$777,Q$331)+'СЕТ СН'!$F$13-'СЕТ СН'!$F$23</f>
        <v>-141.45705887999998</v>
      </c>
      <c r="R352" s="37">
        <f>SUMIFS(СВЦЭМ!$J$34:$J$777,СВЦЭМ!$A$34:$A$777,$A352,СВЦЭМ!$B$34:$B$777,R$331)+'СЕТ СН'!$F$13-'СЕТ СН'!$F$23</f>
        <v>-139.33597152999999</v>
      </c>
      <c r="S352" s="37">
        <f>SUMIFS(СВЦЭМ!$J$34:$J$777,СВЦЭМ!$A$34:$A$777,$A352,СВЦЭМ!$B$34:$B$777,S$331)+'СЕТ СН'!$F$13-'СЕТ СН'!$F$23</f>
        <v>-132.43166180999998</v>
      </c>
      <c r="T352" s="37">
        <f>SUMIFS(СВЦЭМ!$J$34:$J$777,СВЦЭМ!$A$34:$A$777,$A352,СВЦЭМ!$B$34:$B$777,T$331)+'СЕТ СН'!$F$13-'СЕТ СН'!$F$23</f>
        <v>-113.02147045999999</v>
      </c>
      <c r="U352" s="37">
        <f>SUMIFS(СВЦЭМ!$J$34:$J$777,СВЦЭМ!$A$34:$A$777,$A352,СВЦЭМ!$B$34:$B$777,U$331)+'СЕТ СН'!$F$13-'СЕТ СН'!$F$23</f>
        <v>-97.772732850000011</v>
      </c>
      <c r="V352" s="37">
        <f>SUMIFS(СВЦЭМ!$J$34:$J$777,СВЦЭМ!$A$34:$A$777,$A352,СВЦЭМ!$B$34:$B$777,V$331)+'СЕТ СН'!$F$13-'СЕТ СН'!$F$23</f>
        <v>-106.26721741</v>
      </c>
      <c r="W352" s="37">
        <f>SUMIFS(СВЦЭМ!$J$34:$J$777,СВЦЭМ!$A$34:$A$777,$A352,СВЦЭМ!$B$34:$B$777,W$331)+'СЕТ СН'!$F$13-'СЕТ СН'!$F$23</f>
        <v>-112.45494603999998</v>
      </c>
      <c r="X352" s="37">
        <f>SUMIFS(СВЦЭМ!$J$34:$J$777,СВЦЭМ!$A$34:$A$777,$A352,СВЦЭМ!$B$34:$B$777,X$331)+'СЕТ СН'!$F$13-'СЕТ СН'!$F$23</f>
        <v>-78.20012988000002</v>
      </c>
      <c r="Y352" s="37">
        <f>SUMIFS(СВЦЭМ!$J$34:$J$777,СВЦЭМ!$A$34:$A$777,$A352,СВЦЭМ!$B$34:$B$777,Y$331)+'СЕТ СН'!$F$13-'СЕТ СН'!$F$23</f>
        <v>-51.289249349999977</v>
      </c>
    </row>
    <row r="353" spans="1:27" ht="15.75" x14ac:dyDescent="0.2">
      <c r="A353" s="36">
        <f t="shared" si="9"/>
        <v>43030</v>
      </c>
      <c r="B353" s="37">
        <f>SUMIFS(СВЦЭМ!$J$34:$J$777,СВЦЭМ!$A$34:$A$777,$A353,СВЦЭМ!$B$34:$B$777,B$331)+'СЕТ СН'!$F$13-'СЕТ СН'!$F$23</f>
        <v>-7.4785982600000125</v>
      </c>
      <c r="C353" s="37">
        <f>SUMIFS(СВЦЭМ!$J$34:$J$777,СВЦЭМ!$A$34:$A$777,$A353,СВЦЭМ!$B$34:$B$777,C$331)+'СЕТ СН'!$F$13-'СЕТ СН'!$F$23</f>
        <v>27.854994110000007</v>
      </c>
      <c r="D353" s="37">
        <f>SUMIFS(СВЦЭМ!$J$34:$J$777,СВЦЭМ!$A$34:$A$777,$A353,СВЦЭМ!$B$34:$B$777,D$331)+'СЕТ СН'!$F$13-'СЕТ СН'!$F$23</f>
        <v>42.989856880000048</v>
      </c>
      <c r="E353" s="37">
        <f>SUMIFS(СВЦЭМ!$J$34:$J$777,СВЦЭМ!$A$34:$A$777,$A353,СВЦЭМ!$B$34:$B$777,E$331)+'СЕТ СН'!$F$13-'СЕТ СН'!$F$23</f>
        <v>55.469568190000018</v>
      </c>
      <c r="F353" s="37">
        <f>SUMIFS(СВЦЭМ!$J$34:$J$777,СВЦЭМ!$A$34:$A$777,$A353,СВЦЭМ!$B$34:$B$777,F$331)+'СЕТ СН'!$F$13-'СЕТ СН'!$F$23</f>
        <v>52.336362699999995</v>
      </c>
      <c r="G353" s="37">
        <f>SUMIFS(СВЦЭМ!$J$34:$J$777,СВЦЭМ!$A$34:$A$777,$A353,СВЦЭМ!$B$34:$B$777,G$331)+'СЕТ СН'!$F$13-'СЕТ СН'!$F$23</f>
        <v>41.316867809999962</v>
      </c>
      <c r="H353" s="37">
        <f>SUMIFS(СВЦЭМ!$J$34:$J$777,СВЦЭМ!$A$34:$A$777,$A353,СВЦЭМ!$B$34:$B$777,H$331)+'СЕТ СН'!$F$13-'СЕТ СН'!$F$23</f>
        <v>24.493066450000015</v>
      </c>
      <c r="I353" s="37">
        <f>SUMIFS(СВЦЭМ!$J$34:$J$777,СВЦЭМ!$A$34:$A$777,$A353,СВЦЭМ!$B$34:$B$777,I$331)+'СЕТ СН'!$F$13-'СЕТ СН'!$F$23</f>
        <v>-1.417631990000018</v>
      </c>
      <c r="J353" s="37">
        <f>SUMIFS(СВЦЭМ!$J$34:$J$777,СВЦЭМ!$A$34:$A$777,$A353,СВЦЭМ!$B$34:$B$777,J$331)+'СЕТ СН'!$F$13-'СЕТ СН'!$F$23</f>
        <v>-59.010677279999982</v>
      </c>
      <c r="K353" s="37">
        <f>SUMIFS(СВЦЭМ!$J$34:$J$777,СВЦЭМ!$A$34:$A$777,$A353,СВЦЭМ!$B$34:$B$777,K$331)+'СЕТ СН'!$F$13-'СЕТ СН'!$F$23</f>
        <v>-107.14213588000001</v>
      </c>
      <c r="L353" s="37">
        <f>SUMIFS(СВЦЭМ!$J$34:$J$777,СВЦЭМ!$A$34:$A$777,$A353,СВЦЭМ!$B$34:$B$777,L$331)+'СЕТ СН'!$F$13-'СЕТ СН'!$F$23</f>
        <v>-147.80187411999998</v>
      </c>
      <c r="M353" s="37">
        <f>SUMIFS(СВЦЭМ!$J$34:$J$777,СВЦЭМ!$A$34:$A$777,$A353,СВЦЭМ!$B$34:$B$777,M$331)+'СЕТ СН'!$F$13-'СЕТ СН'!$F$23</f>
        <v>-146.99767654999999</v>
      </c>
      <c r="N353" s="37">
        <f>SUMIFS(СВЦЭМ!$J$34:$J$777,СВЦЭМ!$A$34:$A$777,$A353,СВЦЭМ!$B$34:$B$777,N$331)+'СЕТ СН'!$F$13-'СЕТ СН'!$F$23</f>
        <v>-146.03878295999999</v>
      </c>
      <c r="O353" s="37">
        <f>SUMIFS(СВЦЭМ!$J$34:$J$777,СВЦЭМ!$A$34:$A$777,$A353,СВЦЭМ!$B$34:$B$777,O$331)+'СЕТ СН'!$F$13-'СЕТ СН'!$F$23</f>
        <v>-142.03326827000001</v>
      </c>
      <c r="P353" s="37">
        <f>SUMIFS(СВЦЭМ!$J$34:$J$777,СВЦЭМ!$A$34:$A$777,$A353,СВЦЭМ!$B$34:$B$777,P$331)+'СЕТ СН'!$F$13-'СЕТ СН'!$F$23</f>
        <v>-140.10852147000003</v>
      </c>
      <c r="Q353" s="37">
        <f>SUMIFS(СВЦЭМ!$J$34:$J$777,СВЦЭМ!$A$34:$A$777,$A353,СВЦЭМ!$B$34:$B$777,Q$331)+'СЕТ СН'!$F$13-'СЕТ СН'!$F$23</f>
        <v>-139.35900129999999</v>
      </c>
      <c r="R353" s="37">
        <f>SUMIFS(СВЦЭМ!$J$34:$J$777,СВЦЭМ!$A$34:$A$777,$A353,СВЦЭМ!$B$34:$B$777,R$331)+'СЕТ СН'!$F$13-'СЕТ СН'!$F$23</f>
        <v>-141.24351209999998</v>
      </c>
      <c r="S353" s="37">
        <f>SUMIFS(СВЦЭМ!$J$34:$J$777,СВЦЭМ!$A$34:$A$777,$A353,СВЦЭМ!$B$34:$B$777,S$331)+'СЕТ СН'!$F$13-'СЕТ СН'!$F$23</f>
        <v>-141.02894737999998</v>
      </c>
      <c r="T353" s="37">
        <f>SUMIFS(СВЦЭМ!$J$34:$J$777,СВЦЭМ!$A$34:$A$777,$A353,СВЦЭМ!$B$34:$B$777,T$331)+'СЕТ СН'!$F$13-'СЕТ СН'!$F$23</f>
        <v>-162.47251538</v>
      </c>
      <c r="U353" s="37">
        <f>SUMIFS(СВЦЭМ!$J$34:$J$777,СВЦЭМ!$A$34:$A$777,$A353,СВЦЭМ!$B$34:$B$777,U$331)+'СЕТ СН'!$F$13-'СЕТ СН'!$F$23</f>
        <v>-171.27981483999997</v>
      </c>
      <c r="V353" s="37">
        <f>SUMIFS(СВЦЭМ!$J$34:$J$777,СВЦЭМ!$A$34:$A$777,$A353,СВЦЭМ!$B$34:$B$777,V$331)+'СЕТ СН'!$F$13-'СЕТ СН'!$F$23</f>
        <v>-170.26585990000001</v>
      </c>
      <c r="W353" s="37">
        <f>SUMIFS(СВЦЭМ!$J$34:$J$777,СВЦЭМ!$A$34:$A$777,$A353,СВЦЭМ!$B$34:$B$777,W$331)+'СЕТ СН'!$F$13-'СЕТ СН'!$F$23</f>
        <v>-131.32640251999999</v>
      </c>
      <c r="X353" s="37">
        <f>SUMIFS(СВЦЭМ!$J$34:$J$777,СВЦЭМ!$A$34:$A$777,$A353,СВЦЭМ!$B$34:$B$777,X$331)+'СЕТ СН'!$F$13-'СЕТ СН'!$F$23</f>
        <v>-79.053708099999994</v>
      </c>
      <c r="Y353" s="37">
        <f>SUMIFS(СВЦЭМ!$J$34:$J$777,СВЦЭМ!$A$34:$A$777,$A353,СВЦЭМ!$B$34:$B$777,Y$331)+'СЕТ СН'!$F$13-'СЕТ СН'!$F$23</f>
        <v>-30.251111889999947</v>
      </c>
    </row>
    <row r="354" spans="1:27" ht="15.75" x14ac:dyDescent="0.2">
      <c r="A354" s="36">
        <f t="shared" si="9"/>
        <v>43031</v>
      </c>
      <c r="B354" s="37">
        <f>SUMIFS(СВЦЭМ!$J$34:$J$777,СВЦЭМ!$A$34:$A$777,$A354,СВЦЭМ!$B$34:$B$777,B$331)+'СЕТ СН'!$F$13-'СЕТ СН'!$F$23</f>
        <v>-21.911271140000053</v>
      </c>
      <c r="C354" s="37">
        <f>SUMIFS(СВЦЭМ!$J$34:$J$777,СВЦЭМ!$A$34:$A$777,$A354,СВЦЭМ!$B$34:$B$777,C$331)+'СЕТ СН'!$F$13-'СЕТ СН'!$F$23</f>
        <v>7.7349679799999649</v>
      </c>
      <c r="D354" s="37">
        <f>SUMIFS(СВЦЭМ!$J$34:$J$777,СВЦЭМ!$A$34:$A$777,$A354,СВЦЭМ!$B$34:$B$777,D$331)+'СЕТ СН'!$F$13-'СЕТ СН'!$F$23</f>
        <v>27.906797119999965</v>
      </c>
      <c r="E354" s="37">
        <f>SUMIFS(СВЦЭМ!$J$34:$J$777,СВЦЭМ!$A$34:$A$777,$A354,СВЦЭМ!$B$34:$B$777,E$331)+'СЕТ СН'!$F$13-'СЕТ СН'!$F$23</f>
        <v>39.901238990000024</v>
      </c>
      <c r="F354" s="37">
        <f>SUMIFS(СВЦЭМ!$J$34:$J$777,СВЦЭМ!$A$34:$A$777,$A354,СВЦЭМ!$B$34:$B$777,F$331)+'СЕТ СН'!$F$13-'СЕТ СН'!$F$23</f>
        <v>39.785130900000013</v>
      </c>
      <c r="G354" s="37">
        <f>SUMIFS(СВЦЭМ!$J$34:$J$777,СВЦЭМ!$A$34:$A$777,$A354,СВЦЭМ!$B$34:$B$777,G$331)+'СЕТ СН'!$F$13-'СЕТ СН'!$F$23</f>
        <v>23.893475859999967</v>
      </c>
      <c r="H354" s="37">
        <f>SUMIFS(СВЦЭМ!$J$34:$J$777,СВЦЭМ!$A$34:$A$777,$A354,СВЦЭМ!$B$34:$B$777,H$331)+'СЕТ СН'!$F$13-'СЕТ СН'!$F$23</f>
        <v>13.839685789999976</v>
      </c>
      <c r="I354" s="37">
        <f>SUMIFS(СВЦЭМ!$J$34:$J$777,СВЦЭМ!$A$34:$A$777,$A354,СВЦЭМ!$B$34:$B$777,I$331)+'СЕТ СН'!$F$13-'СЕТ СН'!$F$23</f>
        <v>-4.0731189900000118</v>
      </c>
      <c r="J354" s="37">
        <f>SUMIFS(СВЦЭМ!$J$34:$J$777,СВЦЭМ!$A$34:$A$777,$A354,СВЦЭМ!$B$34:$B$777,J$331)+'СЕТ СН'!$F$13-'СЕТ СН'!$F$23</f>
        <v>-53.511952199999996</v>
      </c>
      <c r="K354" s="37">
        <f>SUMIFS(СВЦЭМ!$J$34:$J$777,СВЦЭМ!$A$34:$A$777,$A354,СВЦЭМ!$B$34:$B$777,K$331)+'СЕТ СН'!$F$13-'СЕТ СН'!$F$23</f>
        <v>-82.121639459999983</v>
      </c>
      <c r="L354" s="37">
        <f>SUMIFS(СВЦЭМ!$J$34:$J$777,СВЦЭМ!$A$34:$A$777,$A354,СВЦЭМ!$B$34:$B$777,L$331)+'СЕТ СН'!$F$13-'СЕТ СН'!$F$23</f>
        <v>-90.466373820000001</v>
      </c>
      <c r="M354" s="37">
        <f>SUMIFS(СВЦЭМ!$J$34:$J$777,СВЦЭМ!$A$34:$A$777,$A354,СВЦЭМ!$B$34:$B$777,M$331)+'СЕТ СН'!$F$13-'СЕТ СН'!$F$23</f>
        <v>-90.798574840000015</v>
      </c>
      <c r="N354" s="37">
        <f>SUMIFS(СВЦЭМ!$J$34:$J$777,СВЦЭМ!$A$34:$A$777,$A354,СВЦЭМ!$B$34:$B$777,N$331)+'СЕТ СН'!$F$13-'СЕТ СН'!$F$23</f>
        <v>-97.424151530000017</v>
      </c>
      <c r="O354" s="37">
        <f>SUMIFS(СВЦЭМ!$J$34:$J$777,СВЦЭМ!$A$34:$A$777,$A354,СВЦЭМ!$B$34:$B$777,O$331)+'СЕТ СН'!$F$13-'СЕТ СН'!$F$23</f>
        <v>-102.09104091</v>
      </c>
      <c r="P354" s="37">
        <f>SUMIFS(СВЦЭМ!$J$34:$J$777,СВЦЭМ!$A$34:$A$777,$A354,СВЦЭМ!$B$34:$B$777,P$331)+'СЕТ СН'!$F$13-'СЕТ СН'!$F$23</f>
        <v>-106.43741648000002</v>
      </c>
      <c r="Q354" s="37">
        <f>SUMIFS(СВЦЭМ!$J$34:$J$777,СВЦЭМ!$A$34:$A$777,$A354,СВЦЭМ!$B$34:$B$777,Q$331)+'СЕТ СН'!$F$13-'СЕТ СН'!$F$23</f>
        <v>-109.81084043999999</v>
      </c>
      <c r="R354" s="37">
        <f>SUMIFS(СВЦЭМ!$J$34:$J$777,СВЦЭМ!$A$34:$A$777,$A354,СВЦЭМ!$B$34:$B$777,R$331)+'СЕТ СН'!$F$13-'СЕТ СН'!$F$23</f>
        <v>-111.49262836999998</v>
      </c>
      <c r="S354" s="37">
        <f>SUMIFS(СВЦЭМ!$J$34:$J$777,СВЦЭМ!$A$34:$A$777,$A354,СВЦЭМ!$B$34:$B$777,S$331)+'СЕТ СН'!$F$13-'СЕТ СН'!$F$23</f>
        <v>-102.63954887</v>
      </c>
      <c r="T354" s="37">
        <f>SUMIFS(СВЦЭМ!$J$34:$J$777,СВЦЭМ!$A$34:$A$777,$A354,СВЦЭМ!$B$34:$B$777,T$331)+'СЕТ СН'!$F$13-'СЕТ СН'!$F$23</f>
        <v>-84.77698491000001</v>
      </c>
      <c r="U354" s="37">
        <f>SUMIFS(СВЦЭМ!$J$34:$J$777,СВЦЭМ!$A$34:$A$777,$A354,СВЦЭМ!$B$34:$B$777,U$331)+'СЕТ СН'!$F$13-'СЕТ СН'!$F$23</f>
        <v>-81.22622100000001</v>
      </c>
      <c r="V354" s="37">
        <f>SUMIFS(СВЦЭМ!$J$34:$J$777,СВЦЭМ!$A$34:$A$777,$A354,СВЦЭМ!$B$34:$B$777,V$331)+'СЕТ СН'!$F$13-'СЕТ СН'!$F$23</f>
        <v>-96.64427575000002</v>
      </c>
      <c r="W354" s="37">
        <f>SUMIFS(СВЦЭМ!$J$34:$J$777,СВЦЭМ!$A$34:$A$777,$A354,СВЦЭМ!$B$34:$B$777,W$331)+'СЕТ СН'!$F$13-'СЕТ СН'!$F$23</f>
        <v>-83.078360959999998</v>
      </c>
      <c r="X354" s="37">
        <f>SUMIFS(СВЦЭМ!$J$34:$J$777,СВЦЭМ!$A$34:$A$777,$A354,СВЦЭМ!$B$34:$B$777,X$331)+'СЕТ СН'!$F$13-'СЕТ СН'!$F$23</f>
        <v>-85.691217999999992</v>
      </c>
      <c r="Y354" s="37">
        <f>SUMIFS(СВЦЭМ!$J$34:$J$777,СВЦЭМ!$A$34:$A$777,$A354,СВЦЭМ!$B$34:$B$777,Y$331)+'СЕТ СН'!$F$13-'СЕТ СН'!$F$23</f>
        <v>-53.67203520999999</v>
      </c>
    </row>
    <row r="355" spans="1:27" ht="15.75" x14ac:dyDescent="0.2">
      <c r="A355" s="36">
        <f t="shared" si="9"/>
        <v>43032</v>
      </c>
      <c r="B355" s="37">
        <f>SUMIFS(СВЦЭМ!$J$34:$J$777,СВЦЭМ!$A$34:$A$777,$A355,СВЦЭМ!$B$34:$B$777,B$331)+'СЕТ СН'!$F$13-'СЕТ СН'!$F$23</f>
        <v>-0.26524704999997084</v>
      </c>
      <c r="C355" s="37">
        <f>SUMIFS(СВЦЭМ!$J$34:$J$777,СВЦЭМ!$A$34:$A$777,$A355,СВЦЭМ!$B$34:$B$777,C$331)+'СЕТ СН'!$F$13-'СЕТ СН'!$F$23</f>
        <v>0.19878285000004325</v>
      </c>
      <c r="D355" s="37">
        <f>SUMIFS(СВЦЭМ!$J$34:$J$777,СВЦЭМ!$A$34:$A$777,$A355,СВЦЭМ!$B$34:$B$777,D$331)+'СЕТ СН'!$F$13-'СЕТ СН'!$F$23</f>
        <v>27.402831180000021</v>
      </c>
      <c r="E355" s="37">
        <f>SUMIFS(СВЦЭМ!$J$34:$J$777,СВЦЭМ!$A$34:$A$777,$A355,СВЦЭМ!$B$34:$B$777,E$331)+'СЕТ СН'!$F$13-'СЕТ СН'!$F$23</f>
        <v>54.360766150000018</v>
      </c>
      <c r="F355" s="37">
        <f>SUMIFS(СВЦЭМ!$J$34:$J$777,СВЦЭМ!$A$34:$A$777,$A355,СВЦЭМ!$B$34:$B$777,F$331)+'СЕТ СН'!$F$13-'СЕТ СН'!$F$23</f>
        <v>54.997701809999967</v>
      </c>
      <c r="G355" s="37">
        <f>SUMIFS(СВЦЭМ!$J$34:$J$777,СВЦЭМ!$A$34:$A$777,$A355,СВЦЭМ!$B$34:$B$777,G$331)+'СЕТ СН'!$F$13-'СЕТ СН'!$F$23</f>
        <v>38.27750745000003</v>
      </c>
      <c r="H355" s="37">
        <f>SUMIFS(СВЦЭМ!$J$34:$J$777,СВЦЭМ!$A$34:$A$777,$A355,СВЦЭМ!$B$34:$B$777,H$331)+'СЕТ СН'!$F$13-'СЕТ СН'!$F$23</f>
        <v>-13.47136353999997</v>
      </c>
      <c r="I355" s="37">
        <f>SUMIFS(СВЦЭМ!$J$34:$J$777,СВЦЭМ!$A$34:$A$777,$A355,СВЦЭМ!$B$34:$B$777,I$331)+'СЕТ СН'!$F$13-'СЕТ СН'!$F$23</f>
        <v>-49.830434660000037</v>
      </c>
      <c r="J355" s="37">
        <f>SUMIFS(СВЦЭМ!$J$34:$J$777,СВЦЭМ!$A$34:$A$777,$A355,СВЦЭМ!$B$34:$B$777,J$331)+'СЕТ СН'!$F$13-'СЕТ СН'!$F$23</f>
        <v>-78.346456890000013</v>
      </c>
      <c r="K355" s="37">
        <f>SUMIFS(СВЦЭМ!$J$34:$J$777,СВЦЭМ!$A$34:$A$777,$A355,СВЦЭМ!$B$34:$B$777,K$331)+'СЕТ СН'!$F$13-'СЕТ СН'!$F$23</f>
        <v>-111.95501881000001</v>
      </c>
      <c r="L355" s="37">
        <f>SUMIFS(СВЦЭМ!$J$34:$J$777,СВЦЭМ!$A$34:$A$777,$A355,СВЦЭМ!$B$34:$B$777,L$331)+'СЕТ СН'!$F$13-'СЕТ СН'!$F$23</f>
        <v>-153.46792926000001</v>
      </c>
      <c r="M355" s="37">
        <f>SUMIFS(СВЦЭМ!$J$34:$J$777,СВЦЭМ!$A$34:$A$777,$A355,СВЦЭМ!$B$34:$B$777,M$331)+'СЕТ СН'!$F$13-'СЕТ СН'!$F$23</f>
        <v>-163.05501705</v>
      </c>
      <c r="N355" s="37">
        <f>SUMIFS(СВЦЭМ!$J$34:$J$777,СВЦЭМ!$A$34:$A$777,$A355,СВЦЭМ!$B$34:$B$777,N$331)+'СЕТ СН'!$F$13-'СЕТ СН'!$F$23</f>
        <v>-169.66615444000001</v>
      </c>
      <c r="O355" s="37">
        <f>SUMIFS(СВЦЭМ!$J$34:$J$777,СВЦЭМ!$A$34:$A$777,$A355,СВЦЭМ!$B$34:$B$777,O$331)+'СЕТ СН'!$F$13-'СЕТ СН'!$F$23</f>
        <v>-175.12932868000001</v>
      </c>
      <c r="P355" s="37">
        <f>SUMIFS(СВЦЭМ!$J$34:$J$777,СВЦЭМ!$A$34:$A$777,$A355,СВЦЭМ!$B$34:$B$777,P$331)+'СЕТ СН'!$F$13-'СЕТ СН'!$F$23</f>
        <v>-177.99126804000002</v>
      </c>
      <c r="Q355" s="37">
        <f>SUMIFS(СВЦЭМ!$J$34:$J$777,СВЦЭМ!$A$34:$A$777,$A355,СВЦЭМ!$B$34:$B$777,Q$331)+'СЕТ СН'!$F$13-'СЕТ СН'!$F$23</f>
        <v>-175.62793791000001</v>
      </c>
      <c r="R355" s="37">
        <f>SUMIFS(СВЦЭМ!$J$34:$J$777,СВЦЭМ!$A$34:$A$777,$A355,СВЦЭМ!$B$34:$B$777,R$331)+'СЕТ СН'!$F$13-'СЕТ СН'!$F$23</f>
        <v>-180.33592216</v>
      </c>
      <c r="S355" s="37">
        <f>SUMIFS(СВЦЭМ!$J$34:$J$777,СВЦЭМ!$A$34:$A$777,$A355,СВЦЭМ!$B$34:$B$777,S$331)+'СЕТ СН'!$F$13-'СЕТ СН'!$F$23</f>
        <v>-175.31215815000002</v>
      </c>
      <c r="T355" s="37">
        <f>SUMIFS(СВЦЭМ!$J$34:$J$777,СВЦЭМ!$A$34:$A$777,$A355,СВЦЭМ!$B$34:$B$777,T$331)+'СЕТ СН'!$F$13-'СЕТ СН'!$F$23</f>
        <v>-163.71119657000003</v>
      </c>
      <c r="U355" s="37">
        <f>SUMIFS(СВЦЭМ!$J$34:$J$777,СВЦЭМ!$A$34:$A$777,$A355,СВЦЭМ!$B$34:$B$777,U$331)+'СЕТ СН'!$F$13-'СЕТ СН'!$F$23</f>
        <v>-150.72895505999998</v>
      </c>
      <c r="V355" s="37">
        <f>SUMIFS(СВЦЭМ!$J$34:$J$777,СВЦЭМ!$A$34:$A$777,$A355,СВЦЭМ!$B$34:$B$777,V$331)+'СЕТ СН'!$F$13-'СЕТ СН'!$F$23</f>
        <v>-150.20765806999998</v>
      </c>
      <c r="W355" s="37">
        <f>SUMIFS(СВЦЭМ!$J$34:$J$777,СВЦЭМ!$A$34:$A$777,$A355,СВЦЭМ!$B$34:$B$777,W$331)+'СЕТ СН'!$F$13-'СЕТ СН'!$F$23</f>
        <v>-122.60932215000003</v>
      </c>
      <c r="X355" s="37">
        <f>SUMIFS(СВЦЭМ!$J$34:$J$777,СВЦЭМ!$A$34:$A$777,$A355,СВЦЭМ!$B$34:$B$777,X$331)+'СЕТ СН'!$F$13-'СЕТ СН'!$F$23</f>
        <v>-89.162574059999997</v>
      </c>
      <c r="Y355" s="37">
        <f>SUMIFS(СВЦЭМ!$J$34:$J$777,СВЦЭМ!$A$34:$A$777,$A355,СВЦЭМ!$B$34:$B$777,Y$331)+'СЕТ СН'!$F$13-'СЕТ СН'!$F$23</f>
        <v>-44.354882169999996</v>
      </c>
    </row>
    <row r="356" spans="1:27" ht="15.75" x14ac:dyDescent="0.2">
      <c r="A356" s="36">
        <f t="shared" si="9"/>
        <v>43033</v>
      </c>
      <c r="B356" s="37">
        <f>SUMIFS(СВЦЭМ!$J$34:$J$777,СВЦЭМ!$A$34:$A$777,$A356,СВЦЭМ!$B$34:$B$777,B$331)+'СЕТ СН'!$F$13-'СЕТ СН'!$F$23</f>
        <v>-22.139724890000025</v>
      </c>
      <c r="C356" s="37">
        <f>SUMIFS(СВЦЭМ!$J$34:$J$777,СВЦЭМ!$A$34:$A$777,$A356,СВЦЭМ!$B$34:$B$777,C$331)+'СЕТ СН'!$F$13-'СЕТ СН'!$F$23</f>
        <v>3.9503123299999743</v>
      </c>
      <c r="D356" s="37">
        <f>SUMIFS(СВЦЭМ!$J$34:$J$777,СВЦЭМ!$A$34:$A$777,$A356,СВЦЭМ!$B$34:$B$777,D$331)+'СЕТ СН'!$F$13-'СЕТ СН'!$F$23</f>
        <v>19.784611570000038</v>
      </c>
      <c r="E356" s="37">
        <f>SUMIFS(СВЦЭМ!$J$34:$J$777,СВЦЭМ!$A$34:$A$777,$A356,СВЦЭМ!$B$34:$B$777,E$331)+'СЕТ СН'!$F$13-'СЕТ СН'!$F$23</f>
        <v>20.432203530000038</v>
      </c>
      <c r="F356" s="37">
        <f>SUMIFS(СВЦЭМ!$J$34:$J$777,СВЦЭМ!$A$34:$A$777,$A356,СВЦЭМ!$B$34:$B$777,F$331)+'СЕТ СН'!$F$13-'СЕТ СН'!$F$23</f>
        <v>20.614616090000027</v>
      </c>
      <c r="G356" s="37">
        <f>SUMIFS(СВЦЭМ!$J$34:$J$777,СВЦЭМ!$A$34:$A$777,$A356,СВЦЭМ!$B$34:$B$777,G$331)+'СЕТ СН'!$F$13-'СЕТ СН'!$F$23</f>
        <v>4.4162213600000086</v>
      </c>
      <c r="H356" s="37">
        <f>SUMIFS(СВЦЭМ!$J$34:$J$777,СВЦЭМ!$A$34:$A$777,$A356,СВЦЭМ!$B$34:$B$777,H$331)+'СЕТ СН'!$F$13-'СЕТ СН'!$F$23</f>
        <v>15.492448979999949</v>
      </c>
      <c r="I356" s="37">
        <f>SUMIFS(СВЦЭМ!$J$34:$J$777,СВЦЭМ!$A$34:$A$777,$A356,СВЦЭМ!$B$34:$B$777,I$331)+'СЕТ СН'!$F$13-'СЕТ СН'!$F$23</f>
        <v>-9.1925729999957184E-2</v>
      </c>
      <c r="J356" s="37">
        <f>SUMIFS(СВЦЭМ!$J$34:$J$777,СВЦЭМ!$A$34:$A$777,$A356,СВЦЭМ!$B$34:$B$777,J$331)+'СЕТ СН'!$F$13-'СЕТ СН'!$F$23</f>
        <v>-40.159232439999982</v>
      </c>
      <c r="K356" s="37">
        <f>SUMIFS(СВЦЭМ!$J$34:$J$777,СВЦЭМ!$A$34:$A$777,$A356,СВЦЭМ!$B$34:$B$777,K$331)+'СЕТ СН'!$F$13-'СЕТ СН'!$F$23</f>
        <v>-82.138029420000009</v>
      </c>
      <c r="L356" s="37">
        <f>SUMIFS(СВЦЭМ!$J$34:$J$777,СВЦЭМ!$A$34:$A$777,$A356,СВЦЭМ!$B$34:$B$777,L$331)+'СЕТ СН'!$F$13-'СЕТ СН'!$F$23</f>
        <v>-123.26704848000003</v>
      </c>
      <c r="M356" s="37">
        <f>SUMIFS(СВЦЭМ!$J$34:$J$777,СВЦЭМ!$A$34:$A$777,$A356,СВЦЭМ!$B$34:$B$777,M$331)+'СЕТ СН'!$F$13-'СЕТ СН'!$F$23</f>
        <v>-136.24008284000001</v>
      </c>
      <c r="N356" s="37">
        <f>SUMIFS(СВЦЭМ!$J$34:$J$777,СВЦЭМ!$A$34:$A$777,$A356,СВЦЭМ!$B$34:$B$777,N$331)+'СЕТ СН'!$F$13-'СЕТ СН'!$F$23</f>
        <v>-141.03903628</v>
      </c>
      <c r="O356" s="37">
        <f>SUMIFS(СВЦЭМ!$J$34:$J$777,СВЦЭМ!$A$34:$A$777,$A356,СВЦЭМ!$B$34:$B$777,O$331)+'СЕТ СН'!$F$13-'СЕТ СН'!$F$23</f>
        <v>-138.91728545000001</v>
      </c>
      <c r="P356" s="37">
        <f>SUMIFS(СВЦЭМ!$J$34:$J$777,СВЦЭМ!$A$34:$A$777,$A356,СВЦЭМ!$B$34:$B$777,P$331)+'СЕТ СН'!$F$13-'СЕТ СН'!$F$23</f>
        <v>-141.18026143999998</v>
      </c>
      <c r="Q356" s="37">
        <f>SUMIFS(СВЦЭМ!$J$34:$J$777,СВЦЭМ!$A$34:$A$777,$A356,СВЦЭМ!$B$34:$B$777,Q$331)+'СЕТ СН'!$F$13-'СЕТ СН'!$F$23</f>
        <v>-145.88803855999998</v>
      </c>
      <c r="R356" s="37">
        <f>SUMIFS(СВЦЭМ!$J$34:$J$777,СВЦЭМ!$A$34:$A$777,$A356,СВЦЭМ!$B$34:$B$777,R$331)+'СЕТ СН'!$F$13-'СЕТ СН'!$F$23</f>
        <v>-147.90113041000001</v>
      </c>
      <c r="S356" s="37">
        <f>SUMIFS(СВЦЭМ!$J$34:$J$777,СВЦЭМ!$A$34:$A$777,$A356,СВЦЭМ!$B$34:$B$777,S$331)+'СЕТ СН'!$F$13-'СЕТ СН'!$F$23</f>
        <v>-141.56278910999998</v>
      </c>
      <c r="T356" s="37">
        <f>SUMIFS(СВЦЭМ!$J$34:$J$777,СВЦЭМ!$A$34:$A$777,$A356,СВЦЭМ!$B$34:$B$777,T$331)+'СЕТ СН'!$F$13-'СЕТ СН'!$F$23</f>
        <v>-120.69625508000001</v>
      </c>
      <c r="U356" s="37">
        <f>SUMIFS(СВЦЭМ!$J$34:$J$777,СВЦЭМ!$A$34:$A$777,$A356,СВЦЭМ!$B$34:$B$777,U$331)+'СЕТ СН'!$F$13-'СЕТ СН'!$F$23</f>
        <v>-108.63346501000001</v>
      </c>
      <c r="V356" s="37">
        <f>SUMIFS(СВЦЭМ!$J$34:$J$777,СВЦЭМ!$A$34:$A$777,$A356,СВЦЭМ!$B$34:$B$777,V$331)+'СЕТ СН'!$F$13-'СЕТ СН'!$F$23</f>
        <v>-118.44342108000001</v>
      </c>
      <c r="W356" s="37">
        <f>SUMIFS(СВЦЭМ!$J$34:$J$777,СВЦЭМ!$A$34:$A$777,$A356,СВЦЭМ!$B$34:$B$777,W$331)+'СЕТ СН'!$F$13-'СЕТ СН'!$F$23</f>
        <v>-91.61525451</v>
      </c>
      <c r="X356" s="37">
        <f>SUMIFS(СВЦЭМ!$J$34:$J$777,СВЦЭМ!$A$34:$A$777,$A356,СВЦЭМ!$B$34:$B$777,X$331)+'СЕТ СН'!$F$13-'СЕТ СН'!$F$23</f>
        <v>-93.222557689999974</v>
      </c>
      <c r="Y356" s="37">
        <f>SUMIFS(СВЦЭМ!$J$34:$J$777,СВЦЭМ!$A$34:$A$777,$A356,СВЦЭМ!$B$34:$B$777,Y$331)+'СЕТ СН'!$F$13-'СЕТ СН'!$F$23</f>
        <v>-62.997973900000034</v>
      </c>
    </row>
    <row r="357" spans="1:27" ht="15.75" x14ac:dyDescent="0.2">
      <c r="A357" s="36">
        <f t="shared" si="9"/>
        <v>43034</v>
      </c>
      <c r="B357" s="37">
        <f>SUMIFS(СВЦЭМ!$J$34:$J$777,СВЦЭМ!$A$34:$A$777,$A357,СВЦЭМ!$B$34:$B$777,B$331)+'СЕТ СН'!$F$13-'СЕТ СН'!$F$23</f>
        <v>-25.263367760000051</v>
      </c>
      <c r="C357" s="37">
        <f>SUMIFS(СВЦЭМ!$J$34:$J$777,СВЦЭМ!$A$34:$A$777,$A357,СВЦЭМ!$B$34:$B$777,C$331)+'СЕТ СН'!$F$13-'СЕТ СН'!$F$23</f>
        <v>14.452855509999949</v>
      </c>
      <c r="D357" s="37">
        <f>SUMIFS(СВЦЭМ!$J$34:$J$777,СВЦЭМ!$A$34:$A$777,$A357,СВЦЭМ!$B$34:$B$777,D$331)+'СЕТ СН'!$F$13-'СЕТ СН'!$F$23</f>
        <v>23.737016960000005</v>
      </c>
      <c r="E357" s="37">
        <f>SUMIFS(СВЦЭМ!$J$34:$J$777,СВЦЭМ!$A$34:$A$777,$A357,СВЦЭМ!$B$34:$B$777,E$331)+'СЕТ СН'!$F$13-'СЕТ СН'!$F$23</f>
        <v>28.853284600000052</v>
      </c>
      <c r="F357" s="37">
        <f>SUMIFS(СВЦЭМ!$J$34:$J$777,СВЦЭМ!$A$34:$A$777,$A357,СВЦЭМ!$B$34:$B$777,F$331)+'СЕТ СН'!$F$13-'СЕТ СН'!$F$23</f>
        <v>25.130253580000044</v>
      </c>
      <c r="G357" s="37">
        <f>SUMIFS(СВЦЭМ!$J$34:$J$777,СВЦЭМ!$A$34:$A$777,$A357,СВЦЭМ!$B$34:$B$777,G$331)+'СЕТ СН'!$F$13-'СЕТ СН'!$F$23</f>
        <v>17.383434029999989</v>
      </c>
      <c r="H357" s="37">
        <f>SUMIFS(СВЦЭМ!$J$34:$J$777,СВЦЭМ!$A$34:$A$777,$A357,СВЦЭМ!$B$34:$B$777,H$331)+'СЕТ СН'!$F$13-'СЕТ СН'!$F$23</f>
        <v>-33.214183000000048</v>
      </c>
      <c r="I357" s="37">
        <f>SUMIFS(СВЦЭМ!$J$34:$J$777,СВЦЭМ!$A$34:$A$777,$A357,СВЦЭМ!$B$34:$B$777,I$331)+'СЕТ СН'!$F$13-'СЕТ СН'!$F$23</f>
        <v>-55.48098066</v>
      </c>
      <c r="J357" s="37">
        <f>SUMIFS(СВЦЭМ!$J$34:$J$777,СВЦЭМ!$A$34:$A$777,$A357,СВЦЭМ!$B$34:$B$777,J$331)+'СЕТ СН'!$F$13-'СЕТ СН'!$F$23</f>
        <v>-77.474895090000018</v>
      </c>
      <c r="K357" s="37">
        <f>SUMIFS(СВЦЭМ!$J$34:$J$777,СВЦЭМ!$A$34:$A$777,$A357,СВЦЭМ!$B$34:$B$777,K$331)+'СЕТ СН'!$F$13-'СЕТ СН'!$F$23</f>
        <v>-100.41800348999999</v>
      </c>
      <c r="L357" s="37">
        <f>SUMIFS(СВЦЭМ!$J$34:$J$777,СВЦЭМ!$A$34:$A$777,$A357,СВЦЭМ!$B$34:$B$777,L$331)+'СЕТ СН'!$F$13-'СЕТ СН'!$F$23</f>
        <v>-105.49188293999998</v>
      </c>
      <c r="M357" s="37">
        <f>SUMIFS(СВЦЭМ!$J$34:$J$777,СВЦЭМ!$A$34:$A$777,$A357,СВЦЭМ!$B$34:$B$777,M$331)+'СЕТ СН'!$F$13-'СЕТ СН'!$F$23</f>
        <v>-103.88316837999997</v>
      </c>
      <c r="N357" s="37">
        <f>SUMIFS(СВЦЭМ!$J$34:$J$777,СВЦЭМ!$A$34:$A$777,$A357,СВЦЭМ!$B$34:$B$777,N$331)+'СЕТ СН'!$F$13-'СЕТ СН'!$F$23</f>
        <v>-111.75816994000002</v>
      </c>
      <c r="O357" s="37">
        <f>SUMIFS(СВЦЭМ!$J$34:$J$777,СВЦЭМ!$A$34:$A$777,$A357,СВЦЭМ!$B$34:$B$777,O$331)+'СЕТ СН'!$F$13-'СЕТ СН'!$F$23</f>
        <v>-109.61685019999999</v>
      </c>
      <c r="P357" s="37">
        <f>SUMIFS(СВЦЭМ!$J$34:$J$777,СВЦЭМ!$A$34:$A$777,$A357,СВЦЭМ!$B$34:$B$777,P$331)+'СЕТ СН'!$F$13-'СЕТ СН'!$F$23</f>
        <v>-114.20378047000003</v>
      </c>
      <c r="Q357" s="37">
        <f>SUMIFS(СВЦЭМ!$J$34:$J$777,СВЦЭМ!$A$34:$A$777,$A357,СВЦЭМ!$B$34:$B$777,Q$331)+'СЕТ СН'!$F$13-'СЕТ СН'!$F$23</f>
        <v>-118.33929453000002</v>
      </c>
      <c r="R357" s="37">
        <f>SUMIFS(СВЦЭМ!$J$34:$J$777,СВЦЭМ!$A$34:$A$777,$A357,СВЦЭМ!$B$34:$B$777,R$331)+'СЕТ СН'!$F$13-'СЕТ СН'!$F$23</f>
        <v>-121.19710775999999</v>
      </c>
      <c r="S357" s="37">
        <f>SUMIFS(СВЦЭМ!$J$34:$J$777,СВЦЭМ!$A$34:$A$777,$A357,СВЦЭМ!$B$34:$B$777,S$331)+'СЕТ СН'!$F$13-'СЕТ СН'!$F$23</f>
        <v>-112.29280668000001</v>
      </c>
      <c r="T357" s="37">
        <f>SUMIFS(СВЦЭМ!$J$34:$J$777,СВЦЭМ!$A$34:$A$777,$A357,СВЦЭМ!$B$34:$B$777,T$331)+'СЕТ СН'!$F$13-'СЕТ СН'!$F$23</f>
        <v>-92.133695729999999</v>
      </c>
      <c r="U357" s="37">
        <f>SUMIFS(СВЦЭМ!$J$34:$J$777,СВЦЭМ!$A$34:$A$777,$A357,СВЦЭМ!$B$34:$B$777,U$331)+'СЕТ СН'!$F$13-'СЕТ СН'!$F$23</f>
        <v>-82.356429219999995</v>
      </c>
      <c r="V357" s="37">
        <f>SUMIFS(СВЦЭМ!$J$34:$J$777,СВЦЭМ!$A$34:$A$777,$A357,СВЦЭМ!$B$34:$B$777,V$331)+'СЕТ СН'!$F$13-'СЕТ СН'!$F$23</f>
        <v>-94.617067829999996</v>
      </c>
      <c r="W357" s="37">
        <f>SUMIFS(СВЦЭМ!$J$34:$J$777,СВЦЭМ!$A$34:$A$777,$A357,СВЦЭМ!$B$34:$B$777,W$331)+'СЕТ СН'!$F$13-'СЕТ СН'!$F$23</f>
        <v>-106.82719742</v>
      </c>
      <c r="X357" s="37">
        <f>SUMIFS(СВЦЭМ!$J$34:$J$777,СВЦЭМ!$A$34:$A$777,$A357,СВЦЭМ!$B$34:$B$777,X$331)+'СЕТ СН'!$F$13-'СЕТ СН'!$F$23</f>
        <v>-84.540851099999998</v>
      </c>
      <c r="Y357" s="37">
        <f>SUMIFS(СВЦЭМ!$J$34:$J$777,СВЦЭМ!$A$34:$A$777,$A357,СВЦЭМ!$B$34:$B$777,Y$331)+'СЕТ СН'!$F$13-'СЕТ СН'!$F$23</f>
        <v>-68.864684440000019</v>
      </c>
    </row>
    <row r="358" spans="1:27" ht="15.75" x14ac:dyDescent="0.2">
      <c r="A358" s="36">
        <f t="shared" si="9"/>
        <v>43035</v>
      </c>
      <c r="B358" s="37">
        <f>SUMIFS(СВЦЭМ!$J$34:$J$777,СВЦЭМ!$A$34:$A$777,$A358,СВЦЭМ!$B$34:$B$777,B$331)+'СЕТ СН'!$F$13-'СЕТ СН'!$F$23</f>
        <v>3.5460490699999809</v>
      </c>
      <c r="C358" s="37">
        <f>SUMIFS(СВЦЭМ!$J$34:$J$777,СВЦЭМ!$A$34:$A$777,$A358,СВЦЭМ!$B$34:$B$777,C$331)+'СЕТ СН'!$F$13-'СЕТ СН'!$F$23</f>
        <v>25.013379360000044</v>
      </c>
      <c r="D358" s="37">
        <f>SUMIFS(СВЦЭМ!$J$34:$J$777,СВЦЭМ!$A$34:$A$777,$A358,СВЦЭМ!$B$34:$B$777,D$331)+'СЕТ СН'!$F$13-'СЕТ СН'!$F$23</f>
        <v>48.666363499999989</v>
      </c>
      <c r="E358" s="37">
        <f>SUMIFS(СВЦЭМ!$J$34:$J$777,СВЦЭМ!$A$34:$A$777,$A358,СВЦЭМ!$B$34:$B$777,E$331)+'СЕТ СН'!$F$13-'СЕТ СН'!$F$23</f>
        <v>48.947749830000021</v>
      </c>
      <c r="F358" s="37">
        <f>SUMIFS(СВЦЭМ!$J$34:$J$777,СВЦЭМ!$A$34:$A$777,$A358,СВЦЭМ!$B$34:$B$777,F$331)+'СЕТ СН'!$F$13-'СЕТ СН'!$F$23</f>
        <v>43.651156209999954</v>
      </c>
      <c r="G358" s="37">
        <f>SUMIFS(СВЦЭМ!$J$34:$J$777,СВЦЭМ!$A$34:$A$777,$A358,СВЦЭМ!$B$34:$B$777,G$331)+'СЕТ СН'!$F$13-'СЕТ СН'!$F$23</f>
        <v>37.918704570000045</v>
      </c>
      <c r="H358" s="37">
        <f>SUMIFS(СВЦЭМ!$J$34:$J$777,СВЦЭМ!$A$34:$A$777,$A358,СВЦЭМ!$B$34:$B$777,H$331)+'СЕТ СН'!$F$13-'СЕТ СН'!$F$23</f>
        <v>17.981131050000045</v>
      </c>
      <c r="I358" s="37">
        <f>SUMIFS(СВЦЭМ!$J$34:$J$777,СВЦЭМ!$A$34:$A$777,$A358,СВЦЭМ!$B$34:$B$777,I$331)+'СЕТ СН'!$F$13-'СЕТ СН'!$F$23</f>
        <v>-19.632485249999945</v>
      </c>
      <c r="J358" s="37">
        <f>SUMIFS(СВЦЭМ!$J$34:$J$777,СВЦЭМ!$A$34:$A$777,$A358,СВЦЭМ!$B$34:$B$777,J$331)+'СЕТ СН'!$F$13-'СЕТ СН'!$F$23</f>
        <v>-50.887781689999997</v>
      </c>
      <c r="K358" s="37">
        <f>SUMIFS(СВЦЭМ!$J$34:$J$777,СВЦЭМ!$A$34:$A$777,$A358,СВЦЭМ!$B$34:$B$777,K$331)+'СЕТ СН'!$F$13-'СЕТ СН'!$F$23</f>
        <v>-98.203540400000009</v>
      </c>
      <c r="L358" s="37">
        <f>SUMIFS(СВЦЭМ!$J$34:$J$777,СВЦЭМ!$A$34:$A$777,$A358,СВЦЭМ!$B$34:$B$777,L$331)+'СЕТ СН'!$F$13-'СЕТ СН'!$F$23</f>
        <v>-133.35274810999999</v>
      </c>
      <c r="M358" s="37">
        <f>SUMIFS(СВЦЭМ!$J$34:$J$777,СВЦЭМ!$A$34:$A$777,$A358,СВЦЭМ!$B$34:$B$777,M$331)+'СЕТ СН'!$F$13-'СЕТ СН'!$F$23</f>
        <v>-142.31044966000002</v>
      </c>
      <c r="N358" s="37">
        <f>SUMIFS(СВЦЭМ!$J$34:$J$777,СВЦЭМ!$A$34:$A$777,$A358,СВЦЭМ!$B$34:$B$777,N$331)+'СЕТ СН'!$F$13-'СЕТ СН'!$F$23</f>
        <v>-144.18294071000003</v>
      </c>
      <c r="O358" s="37">
        <f>SUMIFS(СВЦЭМ!$J$34:$J$777,СВЦЭМ!$A$34:$A$777,$A358,СВЦЭМ!$B$34:$B$777,O$331)+'СЕТ СН'!$F$13-'СЕТ СН'!$F$23</f>
        <v>-148.06880374000002</v>
      </c>
      <c r="P358" s="37">
        <f>SUMIFS(СВЦЭМ!$J$34:$J$777,СВЦЭМ!$A$34:$A$777,$A358,СВЦЭМ!$B$34:$B$777,P$331)+'СЕТ СН'!$F$13-'СЕТ СН'!$F$23</f>
        <v>-147.33500100999998</v>
      </c>
      <c r="Q358" s="37">
        <f>SUMIFS(СВЦЭМ!$J$34:$J$777,СВЦЭМ!$A$34:$A$777,$A358,СВЦЭМ!$B$34:$B$777,Q$331)+'СЕТ СН'!$F$13-'СЕТ СН'!$F$23</f>
        <v>-146.55175118</v>
      </c>
      <c r="R358" s="37">
        <f>SUMIFS(СВЦЭМ!$J$34:$J$777,СВЦЭМ!$A$34:$A$777,$A358,СВЦЭМ!$B$34:$B$777,R$331)+'СЕТ СН'!$F$13-'СЕТ СН'!$F$23</f>
        <v>-149.78082303000002</v>
      </c>
      <c r="S358" s="37">
        <f>SUMIFS(СВЦЭМ!$J$34:$J$777,СВЦЭМ!$A$34:$A$777,$A358,СВЦЭМ!$B$34:$B$777,S$331)+'СЕТ СН'!$F$13-'СЕТ СН'!$F$23</f>
        <v>-146.20386640999999</v>
      </c>
      <c r="T358" s="37">
        <f>SUMIFS(СВЦЭМ!$J$34:$J$777,СВЦЭМ!$A$34:$A$777,$A358,СВЦЭМ!$B$34:$B$777,T$331)+'СЕТ СН'!$F$13-'СЕТ СН'!$F$23</f>
        <v>-128.07646870000002</v>
      </c>
      <c r="U358" s="37">
        <f>SUMIFS(СВЦЭМ!$J$34:$J$777,СВЦЭМ!$A$34:$A$777,$A358,СВЦЭМ!$B$34:$B$777,U$331)+'СЕТ СН'!$F$13-'СЕТ СН'!$F$23</f>
        <v>-120.10979609999998</v>
      </c>
      <c r="V358" s="37">
        <f>SUMIFS(СВЦЭМ!$J$34:$J$777,СВЦЭМ!$A$34:$A$777,$A358,СВЦЭМ!$B$34:$B$777,V$331)+'СЕТ СН'!$F$13-'СЕТ СН'!$F$23</f>
        <v>-125.55458492999998</v>
      </c>
      <c r="W358" s="37">
        <f>SUMIFS(СВЦЭМ!$J$34:$J$777,СВЦЭМ!$A$34:$A$777,$A358,СВЦЭМ!$B$34:$B$777,W$331)+'СЕТ СН'!$F$13-'СЕТ СН'!$F$23</f>
        <v>-108.62858885000003</v>
      </c>
      <c r="X358" s="37">
        <f>SUMIFS(СВЦЭМ!$J$34:$J$777,СВЦЭМ!$A$34:$A$777,$A358,СВЦЭМ!$B$34:$B$777,X$331)+'СЕТ СН'!$F$13-'СЕТ СН'!$F$23</f>
        <v>-78.773273119999999</v>
      </c>
      <c r="Y358" s="37">
        <f>SUMIFS(СВЦЭМ!$J$34:$J$777,СВЦЭМ!$A$34:$A$777,$A358,СВЦЭМ!$B$34:$B$777,Y$331)+'СЕТ СН'!$F$13-'СЕТ СН'!$F$23</f>
        <v>-38.989107849999982</v>
      </c>
    </row>
    <row r="359" spans="1:27" ht="15.75" x14ac:dyDescent="0.2">
      <c r="A359" s="36">
        <f t="shared" si="9"/>
        <v>43036</v>
      </c>
      <c r="B359" s="37">
        <f>SUMIFS(СВЦЭМ!$J$34:$J$777,СВЦЭМ!$A$34:$A$777,$A359,СВЦЭМ!$B$34:$B$777,B$331)+'СЕТ СН'!$F$13-'СЕТ СН'!$F$23</f>
        <v>10.082332840000049</v>
      </c>
      <c r="C359" s="37">
        <f>SUMIFS(СВЦЭМ!$J$34:$J$777,СВЦЭМ!$A$34:$A$777,$A359,СВЦЭМ!$B$34:$B$777,C$331)+'СЕТ СН'!$F$13-'СЕТ СН'!$F$23</f>
        <v>11.296161579999989</v>
      </c>
      <c r="D359" s="37">
        <f>SUMIFS(СВЦЭМ!$J$34:$J$777,СВЦЭМ!$A$34:$A$777,$A359,СВЦЭМ!$B$34:$B$777,D$331)+'СЕТ СН'!$F$13-'СЕТ СН'!$F$23</f>
        <v>27.574842719999992</v>
      </c>
      <c r="E359" s="37">
        <f>SUMIFS(СВЦЭМ!$J$34:$J$777,СВЦЭМ!$A$34:$A$777,$A359,СВЦЭМ!$B$34:$B$777,E$331)+'СЕТ СН'!$F$13-'СЕТ СН'!$F$23</f>
        <v>24.854851319999966</v>
      </c>
      <c r="F359" s="37">
        <f>SUMIFS(СВЦЭМ!$J$34:$J$777,СВЦЭМ!$A$34:$A$777,$A359,СВЦЭМ!$B$34:$B$777,F$331)+'СЕТ СН'!$F$13-'СЕТ СН'!$F$23</f>
        <v>25.552783249999948</v>
      </c>
      <c r="G359" s="37">
        <f>SUMIFS(СВЦЭМ!$J$34:$J$777,СВЦЭМ!$A$34:$A$777,$A359,СВЦЭМ!$B$34:$B$777,G$331)+'СЕТ СН'!$F$13-'СЕТ СН'!$F$23</f>
        <v>23.236308099999974</v>
      </c>
      <c r="H359" s="37">
        <f>SUMIFS(СВЦЭМ!$J$34:$J$777,СВЦЭМ!$A$34:$A$777,$A359,СВЦЭМ!$B$34:$B$777,H$331)+'СЕТ СН'!$F$13-'СЕТ СН'!$F$23</f>
        <v>14.185538220000012</v>
      </c>
      <c r="I359" s="37">
        <f>SUMIFS(СВЦЭМ!$J$34:$J$777,СВЦЭМ!$A$34:$A$777,$A359,СВЦЭМ!$B$34:$B$777,I$331)+'СЕТ СН'!$F$13-'СЕТ СН'!$F$23</f>
        <v>-19.83931229999996</v>
      </c>
      <c r="J359" s="37">
        <f>SUMIFS(СВЦЭМ!$J$34:$J$777,СВЦЭМ!$A$34:$A$777,$A359,СВЦЭМ!$B$34:$B$777,J$331)+'СЕТ СН'!$F$13-'СЕТ СН'!$F$23</f>
        <v>-67.196758199999977</v>
      </c>
      <c r="K359" s="37">
        <f>SUMIFS(СВЦЭМ!$J$34:$J$777,СВЦЭМ!$A$34:$A$777,$A359,СВЦЭМ!$B$34:$B$777,K$331)+'СЕТ СН'!$F$13-'СЕТ СН'!$F$23</f>
        <v>-96.617144100000019</v>
      </c>
      <c r="L359" s="37">
        <f>SUMIFS(СВЦЭМ!$J$34:$J$777,СВЦЭМ!$A$34:$A$777,$A359,СВЦЭМ!$B$34:$B$777,L$331)+'СЕТ СН'!$F$13-'СЕТ СН'!$F$23</f>
        <v>-125.18139113000001</v>
      </c>
      <c r="M359" s="37">
        <f>SUMIFS(СВЦЭМ!$J$34:$J$777,СВЦЭМ!$A$34:$A$777,$A359,СВЦЭМ!$B$34:$B$777,M$331)+'СЕТ СН'!$F$13-'СЕТ СН'!$F$23</f>
        <v>-129.84313899</v>
      </c>
      <c r="N359" s="37">
        <f>SUMIFS(СВЦЭМ!$J$34:$J$777,СВЦЭМ!$A$34:$A$777,$A359,СВЦЭМ!$B$34:$B$777,N$331)+'СЕТ СН'!$F$13-'СЕТ СН'!$F$23</f>
        <v>-135.29925513000001</v>
      </c>
      <c r="O359" s="37">
        <f>SUMIFS(СВЦЭМ!$J$34:$J$777,СВЦЭМ!$A$34:$A$777,$A359,СВЦЭМ!$B$34:$B$777,O$331)+'СЕТ СН'!$F$13-'СЕТ СН'!$F$23</f>
        <v>-140.24488410999999</v>
      </c>
      <c r="P359" s="37">
        <f>SUMIFS(СВЦЭМ!$J$34:$J$777,СВЦЭМ!$A$34:$A$777,$A359,СВЦЭМ!$B$34:$B$777,P$331)+'СЕТ СН'!$F$13-'СЕТ СН'!$F$23</f>
        <v>-131.98934446999999</v>
      </c>
      <c r="Q359" s="37">
        <f>SUMIFS(СВЦЭМ!$J$34:$J$777,СВЦЭМ!$A$34:$A$777,$A359,СВЦЭМ!$B$34:$B$777,Q$331)+'СЕТ СН'!$F$13-'СЕТ СН'!$F$23</f>
        <v>-128.52348303999997</v>
      </c>
      <c r="R359" s="37">
        <f>SUMIFS(СВЦЭМ!$J$34:$J$777,СВЦЭМ!$A$34:$A$777,$A359,СВЦЭМ!$B$34:$B$777,R$331)+'СЕТ СН'!$F$13-'СЕТ СН'!$F$23</f>
        <v>-132.83306540000001</v>
      </c>
      <c r="S359" s="37">
        <f>SUMIFS(СВЦЭМ!$J$34:$J$777,СВЦЭМ!$A$34:$A$777,$A359,СВЦЭМ!$B$34:$B$777,S$331)+'СЕТ СН'!$F$13-'СЕТ СН'!$F$23</f>
        <v>-124.77572800000002</v>
      </c>
      <c r="T359" s="37">
        <f>SUMIFS(СВЦЭМ!$J$34:$J$777,СВЦЭМ!$A$34:$A$777,$A359,СВЦЭМ!$B$34:$B$777,T$331)+'СЕТ СН'!$F$13-'СЕТ СН'!$F$23</f>
        <v>-111.27239033000001</v>
      </c>
      <c r="U359" s="37">
        <f>SUMIFS(СВЦЭМ!$J$34:$J$777,СВЦЭМ!$A$34:$A$777,$A359,СВЦЭМ!$B$34:$B$777,U$331)+'СЕТ СН'!$F$13-'СЕТ СН'!$F$23</f>
        <v>-114.21035998000002</v>
      </c>
      <c r="V359" s="37">
        <f>SUMIFS(СВЦЭМ!$J$34:$J$777,СВЦЭМ!$A$34:$A$777,$A359,СВЦЭМ!$B$34:$B$777,V$331)+'СЕТ СН'!$F$13-'СЕТ СН'!$F$23</f>
        <v>-128.93721499999998</v>
      </c>
      <c r="W359" s="37">
        <f>SUMIFS(СВЦЭМ!$J$34:$J$777,СВЦЭМ!$A$34:$A$777,$A359,СВЦЭМ!$B$34:$B$777,W$331)+'СЕТ СН'!$F$13-'СЕТ СН'!$F$23</f>
        <v>-98.837038870000015</v>
      </c>
      <c r="X359" s="37">
        <f>SUMIFS(СВЦЭМ!$J$34:$J$777,СВЦЭМ!$A$34:$A$777,$A359,СВЦЭМ!$B$34:$B$777,X$331)+'СЕТ СН'!$F$13-'СЕТ СН'!$F$23</f>
        <v>-91.330752280000013</v>
      </c>
      <c r="Y359" s="37">
        <f>SUMIFS(СВЦЭМ!$J$34:$J$777,СВЦЭМ!$A$34:$A$777,$A359,СВЦЭМ!$B$34:$B$777,Y$331)+'СЕТ СН'!$F$13-'СЕТ СН'!$F$23</f>
        <v>-41.413409320000028</v>
      </c>
    </row>
    <row r="360" spans="1:27" ht="15.75" x14ac:dyDescent="0.2">
      <c r="A360" s="36">
        <f t="shared" si="9"/>
        <v>43037</v>
      </c>
      <c r="B360" s="37">
        <f>SUMIFS(СВЦЭМ!$J$34:$J$777,СВЦЭМ!$A$34:$A$777,$A360,СВЦЭМ!$B$34:$B$777,B$331)+'СЕТ СН'!$F$13-'СЕТ СН'!$F$23</f>
        <v>39.585180290000039</v>
      </c>
      <c r="C360" s="37">
        <f>SUMIFS(СВЦЭМ!$J$34:$J$777,СВЦЭМ!$A$34:$A$777,$A360,СВЦЭМ!$B$34:$B$777,C$331)+'СЕТ СН'!$F$13-'СЕТ СН'!$F$23</f>
        <v>28.965908929999955</v>
      </c>
      <c r="D360" s="37">
        <f>SUMIFS(СВЦЭМ!$J$34:$J$777,СВЦЭМ!$A$34:$A$777,$A360,СВЦЭМ!$B$34:$B$777,D$331)+'СЕТ СН'!$F$13-'СЕТ СН'!$F$23</f>
        <v>43.152185229999986</v>
      </c>
      <c r="E360" s="37">
        <f>SUMIFS(СВЦЭМ!$J$34:$J$777,СВЦЭМ!$A$34:$A$777,$A360,СВЦЭМ!$B$34:$B$777,E$331)+'СЕТ СН'!$F$13-'СЕТ СН'!$F$23</f>
        <v>42.432343349999996</v>
      </c>
      <c r="F360" s="37">
        <f>SUMIFS(СВЦЭМ!$J$34:$J$777,СВЦЭМ!$A$34:$A$777,$A360,СВЦЭМ!$B$34:$B$777,F$331)+'СЕТ СН'!$F$13-'СЕТ СН'!$F$23</f>
        <v>41.610321809999959</v>
      </c>
      <c r="G360" s="37">
        <f>SUMIFS(СВЦЭМ!$J$34:$J$777,СВЦЭМ!$A$34:$A$777,$A360,СВЦЭМ!$B$34:$B$777,G$331)+'СЕТ СН'!$F$13-'СЕТ СН'!$F$23</f>
        <v>43.232327820000023</v>
      </c>
      <c r="H360" s="37">
        <f>SUMIFS(СВЦЭМ!$J$34:$J$777,СВЦЭМ!$A$34:$A$777,$A360,СВЦЭМ!$B$34:$B$777,H$331)+'СЕТ СН'!$F$13-'СЕТ СН'!$F$23</f>
        <v>48.685469300000022</v>
      </c>
      <c r="I360" s="37">
        <f>SUMIFS(СВЦЭМ!$J$34:$J$777,СВЦЭМ!$A$34:$A$777,$A360,СВЦЭМ!$B$34:$B$777,I$331)+'СЕТ СН'!$F$13-'СЕТ СН'!$F$23</f>
        <v>45.612242690000016</v>
      </c>
      <c r="J360" s="37">
        <f>SUMIFS(СВЦЭМ!$J$34:$J$777,СВЦЭМ!$A$34:$A$777,$A360,СВЦЭМ!$B$34:$B$777,J$331)+'СЕТ СН'!$F$13-'СЕТ СН'!$F$23</f>
        <v>-17.704217279999966</v>
      </c>
      <c r="K360" s="37">
        <f>SUMIFS(СВЦЭМ!$J$34:$J$777,СВЦЭМ!$A$34:$A$777,$A360,СВЦЭМ!$B$34:$B$777,K$331)+'СЕТ СН'!$F$13-'СЕТ СН'!$F$23</f>
        <v>-83.388786410000023</v>
      </c>
      <c r="L360" s="37">
        <f>SUMIFS(СВЦЭМ!$J$34:$J$777,СВЦЭМ!$A$34:$A$777,$A360,СВЦЭМ!$B$34:$B$777,L$331)+'СЕТ СН'!$F$13-'СЕТ СН'!$F$23</f>
        <v>-138.33001007000001</v>
      </c>
      <c r="M360" s="37">
        <f>SUMIFS(СВЦЭМ!$J$34:$J$777,СВЦЭМ!$A$34:$A$777,$A360,СВЦЭМ!$B$34:$B$777,M$331)+'СЕТ СН'!$F$13-'СЕТ СН'!$F$23</f>
        <v>-161.38217071000003</v>
      </c>
      <c r="N360" s="37">
        <f>SUMIFS(СВЦЭМ!$J$34:$J$777,СВЦЭМ!$A$34:$A$777,$A360,СВЦЭМ!$B$34:$B$777,N$331)+'СЕТ СН'!$F$13-'СЕТ СН'!$F$23</f>
        <v>-156.71148247000002</v>
      </c>
      <c r="O360" s="37">
        <f>SUMIFS(СВЦЭМ!$J$34:$J$777,СВЦЭМ!$A$34:$A$777,$A360,СВЦЭМ!$B$34:$B$777,O$331)+'СЕТ СН'!$F$13-'СЕТ СН'!$F$23</f>
        <v>-148.64233932000002</v>
      </c>
      <c r="P360" s="37">
        <f>SUMIFS(СВЦЭМ!$J$34:$J$777,СВЦЭМ!$A$34:$A$777,$A360,СВЦЭМ!$B$34:$B$777,P$331)+'СЕТ СН'!$F$13-'СЕТ СН'!$F$23</f>
        <v>-117.50155503000002</v>
      </c>
      <c r="Q360" s="37">
        <f>SUMIFS(СВЦЭМ!$J$34:$J$777,СВЦЭМ!$A$34:$A$777,$A360,СВЦЭМ!$B$34:$B$777,Q$331)+'СЕТ СН'!$F$13-'СЕТ СН'!$F$23</f>
        <v>-121.85304088999999</v>
      </c>
      <c r="R360" s="37">
        <f>SUMIFS(СВЦЭМ!$J$34:$J$777,СВЦЭМ!$A$34:$A$777,$A360,СВЦЭМ!$B$34:$B$777,R$331)+'СЕТ СН'!$F$13-'СЕТ СН'!$F$23</f>
        <v>-124.10570811999997</v>
      </c>
      <c r="S360" s="37">
        <f>SUMIFS(СВЦЭМ!$J$34:$J$777,СВЦЭМ!$A$34:$A$777,$A360,СВЦЭМ!$B$34:$B$777,S$331)+'СЕТ СН'!$F$13-'СЕТ СН'!$F$23</f>
        <v>-118.46657534000002</v>
      </c>
      <c r="T360" s="37">
        <f>SUMIFS(СВЦЭМ!$J$34:$J$777,СВЦЭМ!$A$34:$A$777,$A360,СВЦЭМ!$B$34:$B$777,T$331)+'СЕТ СН'!$F$13-'СЕТ СН'!$F$23</f>
        <v>-155.25032411000001</v>
      </c>
      <c r="U360" s="37">
        <f>SUMIFS(СВЦЭМ!$J$34:$J$777,СВЦЭМ!$A$34:$A$777,$A360,СВЦЭМ!$B$34:$B$777,U$331)+'СЕТ СН'!$F$13-'СЕТ СН'!$F$23</f>
        <v>-156.31109192999998</v>
      </c>
      <c r="V360" s="37">
        <f>SUMIFS(СВЦЭМ!$J$34:$J$777,СВЦЭМ!$A$34:$A$777,$A360,СВЦЭМ!$B$34:$B$777,V$331)+'СЕТ СН'!$F$13-'СЕТ СН'!$F$23</f>
        <v>-143.02368498999999</v>
      </c>
      <c r="W360" s="37">
        <f>SUMIFS(СВЦЭМ!$J$34:$J$777,СВЦЭМ!$A$34:$A$777,$A360,СВЦЭМ!$B$34:$B$777,W$331)+'СЕТ СН'!$F$13-'СЕТ СН'!$F$23</f>
        <v>-94.560172599999987</v>
      </c>
      <c r="X360" s="37">
        <f>SUMIFS(СВЦЭМ!$J$34:$J$777,СВЦЭМ!$A$34:$A$777,$A360,СВЦЭМ!$B$34:$B$777,X$331)+'СЕТ СН'!$F$13-'СЕТ СН'!$F$23</f>
        <v>-30.128780829999982</v>
      </c>
      <c r="Y360" s="37">
        <f>SUMIFS(СВЦЭМ!$J$34:$J$777,СВЦЭМ!$A$34:$A$777,$A360,СВЦЭМ!$B$34:$B$777,Y$331)+'СЕТ СН'!$F$13-'СЕТ СН'!$F$23</f>
        <v>16.432206790000009</v>
      </c>
    </row>
    <row r="361" spans="1:27" ht="15.75" x14ac:dyDescent="0.2">
      <c r="A361" s="36">
        <f t="shared" si="9"/>
        <v>43038</v>
      </c>
      <c r="B361" s="37">
        <f>SUMIFS(СВЦЭМ!$J$34:$J$777,СВЦЭМ!$A$34:$A$777,$A361,СВЦЭМ!$B$34:$B$777,B$331)+'СЕТ СН'!$F$13-'СЕТ СН'!$F$23</f>
        <v>-14.367684899999972</v>
      </c>
      <c r="C361" s="37">
        <f>SUMIFS(СВЦЭМ!$J$34:$J$777,СВЦЭМ!$A$34:$A$777,$A361,СВЦЭМ!$B$34:$B$777,C$331)+'СЕТ СН'!$F$13-'СЕТ СН'!$F$23</f>
        <v>-27.023265609999953</v>
      </c>
      <c r="D361" s="37">
        <f>SUMIFS(СВЦЭМ!$J$34:$J$777,СВЦЭМ!$A$34:$A$777,$A361,СВЦЭМ!$B$34:$B$777,D$331)+'СЕТ СН'!$F$13-'СЕТ СН'!$F$23</f>
        <v>-33.692040760000054</v>
      </c>
      <c r="E361" s="37">
        <f>SUMIFS(СВЦЭМ!$J$34:$J$777,СВЦЭМ!$A$34:$A$777,$A361,СВЦЭМ!$B$34:$B$777,E$331)+'СЕТ СН'!$F$13-'СЕТ СН'!$F$23</f>
        <v>-14.540122379999957</v>
      </c>
      <c r="F361" s="37">
        <f>SUMIFS(СВЦЭМ!$J$34:$J$777,СВЦЭМ!$A$34:$A$777,$A361,СВЦЭМ!$B$34:$B$777,F$331)+'СЕТ СН'!$F$13-'СЕТ СН'!$F$23</f>
        <v>-35.890684029999989</v>
      </c>
      <c r="G361" s="37">
        <f>SUMIFS(СВЦЭМ!$J$34:$J$777,СВЦЭМ!$A$34:$A$777,$A361,СВЦЭМ!$B$34:$B$777,G$331)+'СЕТ СН'!$F$13-'СЕТ СН'!$F$23</f>
        <v>-27.357711079999945</v>
      </c>
      <c r="H361" s="37">
        <f>SUMIFS(СВЦЭМ!$J$34:$J$777,СВЦЭМ!$A$34:$A$777,$A361,СВЦЭМ!$B$34:$B$777,H$331)+'СЕТ СН'!$F$13-'СЕТ СН'!$F$23</f>
        <v>-14.090027989999953</v>
      </c>
      <c r="I361" s="37">
        <f>SUMIFS(СВЦЭМ!$J$34:$J$777,СВЦЭМ!$A$34:$A$777,$A361,СВЦЭМ!$B$34:$B$777,I$331)+'СЕТ СН'!$F$13-'СЕТ СН'!$F$23</f>
        <v>-18.350964910000016</v>
      </c>
      <c r="J361" s="37">
        <f>SUMIFS(СВЦЭМ!$J$34:$J$777,СВЦЭМ!$A$34:$A$777,$A361,СВЦЭМ!$B$34:$B$777,J$331)+'СЕТ СН'!$F$13-'СЕТ СН'!$F$23</f>
        <v>-51.971153189999995</v>
      </c>
      <c r="K361" s="37">
        <f>SUMIFS(СВЦЭМ!$J$34:$J$777,СВЦЭМ!$A$34:$A$777,$A361,СВЦЭМ!$B$34:$B$777,K$331)+'СЕТ СН'!$F$13-'СЕТ СН'!$F$23</f>
        <v>-106.04988908000001</v>
      </c>
      <c r="L361" s="37">
        <f>SUMIFS(СВЦЭМ!$J$34:$J$777,СВЦЭМ!$A$34:$A$777,$A361,СВЦЭМ!$B$34:$B$777,L$331)+'СЕТ СН'!$F$13-'СЕТ СН'!$F$23</f>
        <v>-119.18123706</v>
      </c>
      <c r="M361" s="37">
        <f>SUMIFS(СВЦЭМ!$J$34:$J$777,СВЦЭМ!$A$34:$A$777,$A361,СВЦЭМ!$B$34:$B$777,M$331)+'СЕТ СН'!$F$13-'СЕТ СН'!$F$23</f>
        <v>-120.05202711999999</v>
      </c>
      <c r="N361" s="37">
        <f>SUMIFS(СВЦЭМ!$J$34:$J$777,СВЦЭМ!$A$34:$A$777,$A361,СВЦЭМ!$B$34:$B$777,N$331)+'СЕТ СН'!$F$13-'СЕТ СН'!$F$23</f>
        <v>-126.52045866999998</v>
      </c>
      <c r="O361" s="37">
        <f>SUMIFS(СВЦЭМ!$J$34:$J$777,СВЦЭМ!$A$34:$A$777,$A361,СВЦЭМ!$B$34:$B$777,O$331)+'СЕТ СН'!$F$13-'СЕТ СН'!$F$23</f>
        <v>-129.27909183999998</v>
      </c>
      <c r="P361" s="37">
        <f>SUMIFS(СВЦЭМ!$J$34:$J$777,СВЦЭМ!$A$34:$A$777,$A361,СВЦЭМ!$B$34:$B$777,P$331)+'СЕТ СН'!$F$13-'СЕТ СН'!$F$23</f>
        <v>-134.03779731999998</v>
      </c>
      <c r="Q361" s="37">
        <f>SUMIFS(СВЦЭМ!$J$34:$J$777,СВЦЭМ!$A$34:$A$777,$A361,СВЦЭМ!$B$34:$B$777,Q$331)+'СЕТ СН'!$F$13-'СЕТ СН'!$F$23</f>
        <v>-137.93112280999998</v>
      </c>
      <c r="R361" s="37">
        <f>SUMIFS(СВЦЭМ!$J$34:$J$777,СВЦЭМ!$A$34:$A$777,$A361,СВЦЭМ!$B$34:$B$777,R$331)+'СЕТ СН'!$F$13-'СЕТ СН'!$F$23</f>
        <v>-141.12147211000001</v>
      </c>
      <c r="S361" s="37">
        <f>SUMIFS(СВЦЭМ!$J$34:$J$777,СВЦЭМ!$A$34:$A$777,$A361,СВЦЭМ!$B$34:$B$777,S$331)+'СЕТ СН'!$F$13-'СЕТ СН'!$F$23</f>
        <v>-134.87175438000003</v>
      </c>
      <c r="T361" s="37">
        <f>SUMIFS(СВЦЭМ!$J$34:$J$777,СВЦЭМ!$A$34:$A$777,$A361,СВЦЭМ!$B$34:$B$777,T$331)+'СЕТ СН'!$F$13-'СЕТ СН'!$F$23</f>
        <v>-131.61714603000001</v>
      </c>
      <c r="U361" s="37">
        <f>SUMIFS(СВЦЭМ!$J$34:$J$777,СВЦЭМ!$A$34:$A$777,$A361,СВЦЭМ!$B$34:$B$777,U$331)+'СЕТ СН'!$F$13-'СЕТ СН'!$F$23</f>
        <v>-165.74123028000002</v>
      </c>
      <c r="V361" s="37">
        <f>SUMIFS(СВЦЭМ!$J$34:$J$777,СВЦЭМ!$A$34:$A$777,$A361,СВЦЭМ!$B$34:$B$777,V$331)+'СЕТ СН'!$F$13-'СЕТ СН'!$F$23</f>
        <v>-151.64622996999998</v>
      </c>
      <c r="W361" s="37">
        <f>SUMIFS(СВЦЭМ!$J$34:$J$777,СВЦЭМ!$A$34:$A$777,$A361,СВЦЭМ!$B$34:$B$777,W$331)+'СЕТ СН'!$F$13-'СЕТ СН'!$F$23</f>
        <v>-118.49224536000003</v>
      </c>
      <c r="X361" s="37">
        <f>SUMIFS(СВЦЭМ!$J$34:$J$777,СВЦЭМ!$A$34:$A$777,$A361,СВЦЭМ!$B$34:$B$777,X$331)+'СЕТ СН'!$F$13-'СЕТ СН'!$F$23</f>
        <v>-91.840991200000019</v>
      </c>
      <c r="Y361" s="37">
        <f>SUMIFS(СВЦЭМ!$J$34:$J$777,СВЦЭМ!$A$34:$A$777,$A361,СВЦЭМ!$B$34:$B$777,Y$331)+'СЕТ СН'!$F$13-'СЕТ СН'!$F$23</f>
        <v>-64.78054689999999</v>
      </c>
    </row>
    <row r="362" spans="1:27" ht="15.75" x14ac:dyDescent="0.2">
      <c r="A362" s="36">
        <f t="shared" si="9"/>
        <v>43039</v>
      </c>
      <c r="B362" s="37">
        <f>SUMIFS(СВЦЭМ!$J$34:$J$777,СВЦЭМ!$A$34:$A$777,$A362,СВЦЭМ!$B$34:$B$777,B$331)+'СЕТ СН'!$F$13-'СЕТ СН'!$F$23</f>
        <v>8.1350719900000286</v>
      </c>
      <c r="C362" s="37">
        <f>SUMIFS(СВЦЭМ!$J$34:$J$777,СВЦЭМ!$A$34:$A$777,$A362,СВЦЭМ!$B$34:$B$777,C$331)+'СЕТ СН'!$F$13-'СЕТ СН'!$F$23</f>
        <v>-2.0792905399999881</v>
      </c>
      <c r="D362" s="37">
        <f>SUMIFS(СВЦЭМ!$J$34:$J$777,СВЦЭМ!$A$34:$A$777,$A362,СВЦЭМ!$B$34:$B$777,D$331)+'СЕТ СН'!$F$13-'СЕТ СН'!$F$23</f>
        <v>23.919689640000001</v>
      </c>
      <c r="E362" s="37">
        <f>SUMIFS(СВЦЭМ!$J$34:$J$777,СВЦЭМ!$A$34:$A$777,$A362,СВЦЭМ!$B$34:$B$777,E$331)+'СЕТ СН'!$F$13-'СЕТ СН'!$F$23</f>
        <v>35.54461273000004</v>
      </c>
      <c r="F362" s="37">
        <f>SUMIFS(СВЦЭМ!$J$34:$J$777,СВЦЭМ!$A$34:$A$777,$A362,СВЦЭМ!$B$34:$B$777,F$331)+'СЕТ СН'!$F$13-'СЕТ СН'!$F$23</f>
        <v>36.317051930000048</v>
      </c>
      <c r="G362" s="37">
        <f>SUMIFS(СВЦЭМ!$J$34:$J$777,СВЦЭМ!$A$34:$A$777,$A362,СВЦЭМ!$B$34:$B$777,G$331)+'СЕТ СН'!$F$13-'СЕТ СН'!$F$23</f>
        <v>18.370331650000026</v>
      </c>
      <c r="H362" s="37">
        <f>SUMIFS(СВЦЭМ!$J$34:$J$777,СВЦЭМ!$A$34:$A$777,$A362,СВЦЭМ!$B$34:$B$777,H$331)+'СЕТ СН'!$F$13-'СЕТ СН'!$F$23</f>
        <v>-9.0591763999999557</v>
      </c>
      <c r="I362" s="37">
        <f>SUMIFS(СВЦЭМ!$J$34:$J$777,СВЦЭМ!$A$34:$A$777,$A362,СВЦЭМ!$B$34:$B$777,I$331)+'СЕТ СН'!$F$13-'СЕТ СН'!$F$23</f>
        <v>2.3416584999999941</v>
      </c>
      <c r="J362" s="37">
        <f>SUMIFS(СВЦЭМ!$J$34:$J$777,СВЦЭМ!$A$34:$A$777,$A362,СВЦЭМ!$B$34:$B$777,J$331)+'СЕТ СН'!$F$13-'СЕТ СН'!$F$23</f>
        <v>-28.341295130000049</v>
      </c>
      <c r="K362" s="37">
        <f>SUMIFS(СВЦЭМ!$J$34:$J$777,СВЦЭМ!$A$34:$A$777,$A362,СВЦЭМ!$B$34:$B$777,K$331)+'СЕТ СН'!$F$13-'СЕТ СН'!$F$23</f>
        <v>-78.137888229999987</v>
      </c>
      <c r="L362" s="37">
        <f>SUMIFS(СВЦЭМ!$J$34:$J$777,СВЦЭМ!$A$34:$A$777,$A362,СВЦЭМ!$B$34:$B$777,L$331)+'СЕТ СН'!$F$13-'СЕТ СН'!$F$23</f>
        <v>-104.98031336000003</v>
      </c>
      <c r="M362" s="37">
        <f>SUMIFS(СВЦЭМ!$J$34:$J$777,СВЦЭМ!$A$34:$A$777,$A362,СВЦЭМ!$B$34:$B$777,M$331)+'СЕТ СН'!$F$13-'СЕТ СН'!$F$23</f>
        <v>-104.84910812999999</v>
      </c>
      <c r="N362" s="37">
        <f>SUMIFS(СВЦЭМ!$J$34:$J$777,СВЦЭМ!$A$34:$A$777,$A362,СВЦЭМ!$B$34:$B$777,N$331)+'СЕТ СН'!$F$13-'СЕТ СН'!$F$23</f>
        <v>-110.25967392000001</v>
      </c>
      <c r="O362" s="37">
        <f>SUMIFS(СВЦЭМ!$J$34:$J$777,СВЦЭМ!$A$34:$A$777,$A362,СВЦЭМ!$B$34:$B$777,O$331)+'СЕТ СН'!$F$13-'СЕТ СН'!$F$23</f>
        <v>-108.65721091</v>
      </c>
      <c r="P362" s="37">
        <f>SUMIFS(СВЦЭМ!$J$34:$J$777,СВЦЭМ!$A$34:$A$777,$A362,СВЦЭМ!$B$34:$B$777,P$331)+'СЕТ СН'!$F$13-'СЕТ СН'!$F$23</f>
        <v>-112.55914568999998</v>
      </c>
      <c r="Q362" s="37">
        <f>SUMIFS(СВЦЭМ!$J$34:$J$777,СВЦЭМ!$A$34:$A$777,$A362,СВЦЭМ!$B$34:$B$777,Q$331)+'СЕТ СН'!$F$13-'СЕТ СН'!$F$23</f>
        <v>-113.04399916</v>
      </c>
      <c r="R362" s="37">
        <f>SUMIFS(СВЦЭМ!$J$34:$J$777,СВЦЭМ!$A$34:$A$777,$A362,СВЦЭМ!$B$34:$B$777,R$331)+'СЕТ СН'!$F$13-'СЕТ СН'!$F$23</f>
        <v>-118.14608701999998</v>
      </c>
      <c r="S362" s="37">
        <f>SUMIFS(СВЦЭМ!$J$34:$J$777,СВЦЭМ!$A$34:$A$777,$A362,СВЦЭМ!$B$34:$B$777,S$331)+'СЕТ СН'!$F$13-'СЕТ СН'!$F$23</f>
        <v>-113.22424647999998</v>
      </c>
      <c r="T362" s="37">
        <f>SUMIFS(СВЦЭМ!$J$34:$J$777,СВЦЭМ!$A$34:$A$777,$A362,СВЦЭМ!$B$34:$B$777,T$331)+'СЕТ СН'!$F$13-'СЕТ СН'!$F$23</f>
        <v>-136.69195834999999</v>
      </c>
      <c r="U362" s="37">
        <f>SUMIFS(СВЦЭМ!$J$34:$J$777,СВЦЭМ!$A$34:$A$777,$A362,СВЦЭМ!$B$34:$B$777,U$331)+'СЕТ СН'!$F$13-'СЕТ СН'!$F$23</f>
        <v>-162.70956983999997</v>
      </c>
      <c r="V362" s="37">
        <f>SUMIFS(СВЦЭМ!$J$34:$J$777,СВЦЭМ!$A$34:$A$777,$A362,СВЦЭМ!$B$34:$B$777,V$331)+'СЕТ СН'!$F$13-'СЕТ СН'!$F$23</f>
        <v>-141.91605788999999</v>
      </c>
      <c r="W362" s="37">
        <f>SUMIFS(СВЦЭМ!$J$34:$J$777,СВЦЭМ!$A$34:$A$777,$A362,СВЦЭМ!$B$34:$B$777,W$331)+'СЕТ СН'!$F$13-'СЕТ СН'!$F$23</f>
        <v>-110.38624116</v>
      </c>
      <c r="X362" s="37">
        <f>SUMIFS(СВЦЭМ!$J$34:$J$777,СВЦЭМ!$A$34:$A$777,$A362,СВЦЭМ!$B$34:$B$777,X$331)+'СЕТ СН'!$F$13-'СЕТ СН'!$F$23</f>
        <v>-75.342147679999982</v>
      </c>
      <c r="Y362" s="37">
        <f>SUMIFS(СВЦЭМ!$J$34:$J$777,СВЦЭМ!$A$34:$A$777,$A362,СВЦЭМ!$B$34:$B$777,Y$331)+'СЕТ СН'!$F$13-'СЕТ СН'!$F$23</f>
        <v>-35.853533670000047</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26"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27"/>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7" customFormat="1" ht="12.75" customHeight="1" x14ac:dyDescent="0.2">
      <c r="A366" s="128"/>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01.10.2017</v>
      </c>
      <c r="B367" s="37">
        <f>SUMIFS(СВЦЭМ!$K$34:$K$777,СВЦЭМ!$A$34:$A$777,$A367,СВЦЭМ!$B$34:$B$777,B$366)+'СЕТ СН'!$F$13-'СЕТ СН'!$F$23</f>
        <v>49.454211949999944</v>
      </c>
      <c r="C367" s="37">
        <f>SUMIFS(СВЦЭМ!$K$34:$K$777,СВЦЭМ!$A$34:$A$777,$A367,СВЦЭМ!$B$34:$B$777,C$366)+'СЕТ СН'!$F$13-'СЕТ СН'!$F$23</f>
        <v>126.43975387</v>
      </c>
      <c r="D367" s="37">
        <f>SUMIFS(СВЦЭМ!$K$34:$K$777,СВЦЭМ!$A$34:$A$777,$A367,СВЦЭМ!$B$34:$B$777,D$366)+'СЕТ СН'!$F$13-'СЕТ СН'!$F$23</f>
        <v>137.31864270999995</v>
      </c>
      <c r="E367" s="37">
        <f>SUMIFS(СВЦЭМ!$K$34:$K$777,СВЦЭМ!$A$34:$A$777,$A367,СВЦЭМ!$B$34:$B$777,E$366)+'СЕТ СН'!$F$13-'СЕТ СН'!$F$23</f>
        <v>128.74292027000001</v>
      </c>
      <c r="F367" s="37">
        <f>SUMIFS(СВЦЭМ!$K$34:$K$777,СВЦЭМ!$A$34:$A$777,$A367,СВЦЭМ!$B$34:$B$777,F$366)+'СЕТ СН'!$F$13-'СЕТ СН'!$F$23</f>
        <v>134.61092810000002</v>
      </c>
      <c r="G367" s="37">
        <f>SUMIFS(СВЦЭМ!$K$34:$K$777,СВЦЭМ!$A$34:$A$777,$A367,СВЦЭМ!$B$34:$B$777,G$366)+'СЕТ СН'!$F$13-'СЕТ СН'!$F$23</f>
        <v>134.82712160000005</v>
      </c>
      <c r="H367" s="37">
        <f>SUMIFS(СВЦЭМ!$K$34:$K$777,СВЦЭМ!$A$34:$A$777,$A367,СВЦЭМ!$B$34:$B$777,H$366)+'СЕТ СН'!$F$13-'СЕТ СН'!$F$23</f>
        <v>79.864535100000012</v>
      </c>
      <c r="I367" s="37">
        <f>SUMIFS(СВЦЭМ!$K$34:$K$777,СВЦЭМ!$A$34:$A$777,$A367,СВЦЭМ!$B$34:$B$777,I$366)+'СЕТ СН'!$F$13-'СЕТ СН'!$F$23</f>
        <v>22.279566010000053</v>
      </c>
      <c r="J367" s="37">
        <f>SUMIFS(СВЦЭМ!$K$34:$K$777,СВЦЭМ!$A$34:$A$777,$A367,СВЦЭМ!$B$34:$B$777,J$366)+'СЕТ СН'!$F$13-'СЕТ СН'!$F$23</f>
        <v>-47.357683800000018</v>
      </c>
      <c r="K367" s="37">
        <f>SUMIFS(СВЦЭМ!$K$34:$K$777,СВЦЭМ!$A$34:$A$777,$A367,СВЦЭМ!$B$34:$B$777,K$366)+'СЕТ СН'!$F$13-'СЕТ СН'!$F$23</f>
        <v>-109.17692123</v>
      </c>
      <c r="L367" s="37">
        <f>SUMIFS(СВЦЭМ!$K$34:$K$777,СВЦЭМ!$A$34:$A$777,$A367,СВЦЭМ!$B$34:$B$777,L$366)+'СЕТ СН'!$F$13-'СЕТ СН'!$F$23</f>
        <v>-131.84707879000001</v>
      </c>
      <c r="M367" s="37">
        <f>SUMIFS(СВЦЭМ!$K$34:$K$777,СВЦЭМ!$A$34:$A$777,$A367,СВЦЭМ!$B$34:$B$777,M$366)+'СЕТ СН'!$F$13-'СЕТ СН'!$F$23</f>
        <v>-154.86933489</v>
      </c>
      <c r="N367" s="37">
        <f>SUMIFS(СВЦЭМ!$K$34:$K$777,СВЦЭМ!$A$34:$A$777,$A367,СВЦЭМ!$B$34:$B$777,N$366)+'СЕТ СН'!$F$13-'СЕТ СН'!$F$23</f>
        <v>-148.55720093000002</v>
      </c>
      <c r="O367" s="37">
        <f>SUMIFS(СВЦЭМ!$K$34:$K$777,СВЦЭМ!$A$34:$A$777,$A367,СВЦЭМ!$B$34:$B$777,O$366)+'СЕТ СН'!$F$13-'СЕТ СН'!$F$23</f>
        <v>-149.23797717999997</v>
      </c>
      <c r="P367" s="37">
        <f>SUMIFS(СВЦЭМ!$K$34:$K$777,СВЦЭМ!$A$34:$A$777,$A367,СВЦЭМ!$B$34:$B$777,P$366)+'СЕТ СН'!$F$13-'СЕТ СН'!$F$23</f>
        <v>-151.96958269999999</v>
      </c>
      <c r="Q367" s="37">
        <f>SUMIFS(СВЦЭМ!$K$34:$K$777,СВЦЭМ!$A$34:$A$777,$A367,СВЦЭМ!$B$34:$B$777,Q$366)+'СЕТ СН'!$F$13-'СЕТ СН'!$F$23</f>
        <v>-154.76319265000001</v>
      </c>
      <c r="R367" s="37">
        <f>SUMIFS(СВЦЭМ!$K$34:$K$777,СВЦЭМ!$A$34:$A$777,$A367,СВЦЭМ!$B$34:$B$777,R$366)+'СЕТ СН'!$F$13-'СЕТ СН'!$F$23</f>
        <v>-155.77541269</v>
      </c>
      <c r="S367" s="37">
        <f>SUMIFS(СВЦЭМ!$K$34:$K$777,СВЦЭМ!$A$34:$A$777,$A367,СВЦЭМ!$B$34:$B$777,S$366)+'СЕТ СН'!$F$13-'СЕТ СН'!$F$23</f>
        <v>-155.63471220000002</v>
      </c>
      <c r="T367" s="37">
        <f>SUMIFS(СВЦЭМ!$K$34:$K$777,СВЦЭМ!$A$34:$A$777,$A367,СВЦЭМ!$B$34:$B$777,T$366)+'СЕТ СН'!$F$13-'СЕТ СН'!$F$23</f>
        <v>-157.49015751000002</v>
      </c>
      <c r="U367" s="37">
        <f>SUMIFS(СВЦЭМ!$K$34:$K$777,СВЦЭМ!$A$34:$A$777,$A367,СВЦЭМ!$B$34:$B$777,U$366)+'СЕТ СН'!$F$13-'СЕТ СН'!$F$23</f>
        <v>-159.78190562999998</v>
      </c>
      <c r="V367" s="37">
        <f>SUMIFS(СВЦЭМ!$K$34:$K$777,СВЦЭМ!$A$34:$A$777,$A367,СВЦЭМ!$B$34:$B$777,V$366)+'СЕТ СН'!$F$13-'СЕТ СН'!$F$23</f>
        <v>-154.61096415999998</v>
      </c>
      <c r="W367" s="37">
        <f>SUMIFS(СВЦЭМ!$K$34:$K$777,СВЦЭМ!$A$34:$A$777,$A367,СВЦЭМ!$B$34:$B$777,W$366)+'СЕТ СН'!$F$13-'СЕТ СН'!$F$23</f>
        <v>-94.165715299999988</v>
      </c>
      <c r="X367" s="37">
        <f>SUMIFS(СВЦЭМ!$K$34:$K$777,СВЦЭМ!$A$34:$A$777,$A367,СВЦЭМ!$B$34:$B$777,X$366)+'СЕТ СН'!$F$13-'СЕТ СН'!$F$23</f>
        <v>-44.560624189999999</v>
      </c>
      <c r="Y367" s="37">
        <f>SUMIFS(СВЦЭМ!$K$34:$K$777,СВЦЭМ!$A$34:$A$777,$A367,СВЦЭМ!$B$34:$B$777,Y$366)+'СЕТ СН'!$F$13-'СЕТ СН'!$F$23</f>
        <v>2.4224308999999948</v>
      </c>
      <c r="AA367" s="46"/>
    </row>
    <row r="368" spans="1:27" ht="15.75" x14ac:dyDescent="0.2">
      <c r="A368" s="36">
        <f>A367+1</f>
        <v>43010</v>
      </c>
      <c r="B368" s="37">
        <f>SUMIFS(СВЦЭМ!$K$34:$K$777,СВЦЭМ!$A$34:$A$777,$A368,СВЦЭМ!$B$34:$B$777,B$366)+'СЕТ СН'!$F$13-'СЕТ СН'!$F$23</f>
        <v>100.85351636999997</v>
      </c>
      <c r="C368" s="37">
        <f>SUMIFS(СВЦЭМ!$K$34:$K$777,СВЦЭМ!$A$34:$A$777,$A368,СВЦЭМ!$B$34:$B$777,C$366)+'СЕТ СН'!$F$13-'СЕТ СН'!$F$23</f>
        <v>138.66216856000005</v>
      </c>
      <c r="D368" s="37">
        <f>SUMIFS(СВЦЭМ!$K$34:$K$777,СВЦЭМ!$A$34:$A$777,$A368,СВЦЭМ!$B$34:$B$777,D$366)+'СЕТ СН'!$F$13-'СЕТ СН'!$F$23</f>
        <v>144.88952781</v>
      </c>
      <c r="E368" s="37">
        <f>SUMIFS(СВЦЭМ!$K$34:$K$777,СВЦЭМ!$A$34:$A$777,$A368,СВЦЭМ!$B$34:$B$777,E$366)+'СЕТ СН'!$F$13-'СЕТ СН'!$F$23</f>
        <v>151.35188155000003</v>
      </c>
      <c r="F368" s="37">
        <f>SUMIFS(СВЦЭМ!$K$34:$K$777,СВЦЭМ!$A$34:$A$777,$A368,СВЦЭМ!$B$34:$B$777,F$366)+'СЕТ СН'!$F$13-'СЕТ СН'!$F$23</f>
        <v>160.10265644000003</v>
      </c>
      <c r="G368" s="37">
        <f>SUMIFS(СВЦЭМ!$K$34:$K$777,СВЦЭМ!$A$34:$A$777,$A368,СВЦЭМ!$B$34:$B$777,G$366)+'СЕТ СН'!$F$13-'СЕТ СН'!$F$23</f>
        <v>151.99159803999999</v>
      </c>
      <c r="H368" s="37">
        <f>SUMIFS(СВЦЭМ!$K$34:$K$777,СВЦЭМ!$A$34:$A$777,$A368,СВЦЭМ!$B$34:$B$777,H$366)+'СЕТ СН'!$F$13-'СЕТ СН'!$F$23</f>
        <v>103.73173154000006</v>
      </c>
      <c r="I368" s="37">
        <f>SUMIFS(СВЦЭМ!$K$34:$K$777,СВЦЭМ!$A$34:$A$777,$A368,СВЦЭМ!$B$34:$B$777,I$366)+'СЕТ СН'!$F$13-'СЕТ СН'!$F$23</f>
        <v>51.247997469999973</v>
      </c>
      <c r="J368" s="37">
        <f>SUMIFS(СВЦЭМ!$K$34:$K$777,СВЦЭМ!$A$34:$A$777,$A368,СВЦЭМ!$B$34:$B$777,J$366)+'СЕТ СН'!$F$13-'СЕТ СН'!$F$23</f>
        <v>-11.879958089999946</v>
      </c>
      <c r="K368" s="37">
        <f>SUMIFS(СВЦЭМ!$K$34:$K$777,СВЦЭМ!$A$34:$A$777,$A368,СВЦЭМ!$B$34:$B$777,K$366)+'СЕТ СН'!$F$13-'СЕТ СН'!$F$23</f>
        <v>-91.991955529999984</v>
      </c>
      <c r="L368" s="37">
        <f>SUMIFS(СВЦЭМ!$K$34:$K$777,СВЦЭМ!$A$34:$A$777,$A368,СВЦЭМ!$B$34:$B$777,L$366)+'СЕТ СН'!$F$13-'СЕТ СН'!$F$23</f>
        <v>-142.67291721999999</v>
      </c>
      <c r="M368" s="37">
        <f>SUMIFS(СВЦЭМ!$K$34:$K$777,СВЦЭМ!$A$34:$A$777,$A368,СВЦЭМ!$B$34:$B$777,M$366)+'СЕТ СН'!$F$13-'СЕТ СН'!$F$23</f>
        <v>-163.66025397999999</v>
      </c>
      <c r="N368" s="37">
        <f>SUMIFS(СВЦЭМ!$K$34:$K$777,СВЦЭМ!$A$34:$A$777,$A368,СВЦЭМ!$B$34:$B$777,N$366)+'СЕТ СН'!$F$13-'СЕТ СН'!$F$23</f>
        <v>-158.39976175999999</v>
      </c>
      <c r="O368" s="37">
        <f>SUMIFS(СВЦЭМ!$K$34:$K$777,СВЦЭМ!$A$34:$A$777,$A368,СВЦЭМ!$B$34:$B$777,O$366)+'СЕТ СН'!$F$13-'СЕТ СН'!$F$23</f>
        <v>-160.6249598</v>
      </c>
      <c r="P368" s="37">
        <f>SUMIFS(СВЦЭМ!$K$34:$K$777,СВЦЭМ!$A$34:$A$777,$A368,СВЦЭМ!$B$34:$B$777,P$366)+'СЕТ СН'!$F$13-'СЕТ СН'!$F$23</f>
        <v>-152.71276941999997</v>
      </c>
      <c r="Q368" s="37">
        <f>SUMIFS(СВЦЭМ!$K$34:$K$777,СВЦЭМ!$A$34:$A$777,$A368,СВЦЭМ!$B$34:$B$777,Q$366)+'СЕТ СН'!$F$13-'СЕТ СН'!$F$23</f>
        <v>-147.22899652000001</v>
      </c>
      <c r="R368" s="37">
        <f>SUMIFS(СВЦЭМ!$K$34:$K$777,СВЦЭМ!$A$34:$A$777,$A368,СВЦЭМ!$B$34:$B$777,R$366)+'СЕТ СН'!$F$13-'СЕТ СН'!$F$23</f>
        <v>-143.97252809000003</v>
      </c>
      <c r="S368" s="37">
        <f>SUMIFS(СВЦЭМ!$K$34:$K$777,СВЦЭМ!$A$34:$A$777,$A368,СВЦЭМ!$B$34:$B$777,S$366)+'СЕТ СН'!$F$13-'СЕТ СН'!$F$23</f>
        <v>-153.76932991000001</v>
      </c>
      <c r="T368" s="37">
        <f>SUMIFS(СВЦЭМ!$K$34:$K$777,СВЦЭМ!$A$34:$A$777,$A368,СВЦЭМ!$B$34:$B$777,T$366)+'СЕТ СН'!$F$13-'СЕТ СН'!$F$23</f>
        <v>-165.41980133999999</v>
      </c>
      <c r="U368" s="37">
        <f>SUMIFS(СВЦЭМ!$K$34:$K$777,СВЦЭМ!$A$34:$A$777,$A368,СВЦЭМ!$B$34:$B$777,U$366)+'СЕТ СН'!$F$13-'СЕТ СН'!$F$23</f>
        <v>-146.84018400999997</v>
      </c>
      <c r="V368" s="37">
        <f>SUMIFS(СВЦЭМ!$K$34:$K$777,СВЦЭМ!$A$34:$A$777,$A368,СВЦЭМ!$B$34:$B$777,V$366)+'СЕТ СН'!$F$13-'СЕТ СН'!$F$23</f>
        <v>-147.33790150999999</v>
      </c>
      <c r="W368" s="37">
        <f>SUMIFS(СВЦЭМ!$K$34:$K$777,СВЦЭМ!$A$34:$A$777,$A368,СВЦЭМ!$B$34:$B$777,W$366)+'СЕТ СН'!$F$13-'СЕТ СН'!$F$23</f>
        <v>-103.66593482000002</v>
      </c>
      <c r="X368" s="37">
        <f>SUMIFS(СВЦЭМ!$K$34:$K$777,СВЦЭМ!$A$34:$A$777,$A368,СВЦЭМ!$B$34:$B$777,X$366)+'СЕТ СН'!$F$13-'СЕТ СН'!$F$23</f>
        <v>-56.937091620000047</v>
      </c>
      <c r="Y368" s="37">
        <f>SUMIFS(СВЦЭМ!$K$34:$K$777,СВЦЭМ!$A$34:$A$777,$A368,СВЦЭМ!$B$34:$B$777,Y$366)+'СЕТ СН'!$F$13-'СЕТ СН'!$F$23</f>
        <v>-7.1371223800000507</v>
      </c>
    </row>
    <row r="369" spans="1:25" ht="15.75" x14ac:dyDescent="0.2">
      <c r="A369" s="36">
        <f t="shared" ref="A369:A397" si="10">A368+1</f>
        <v>43011</v>
      </c>
      <c r="B369" s="37">
        <f>SUMIFS(СВЦЭМ!$K$34:$K$777,СВЦЭМ!$A$34:$A$777,$A369,СВЦЭМ!$B$34:$B$777,B$366)+'СЕТ СН'!$F$13-'СЕТ СН'!$F$23</f>
        <v>10.413553709999974</v>
      </c>
      <c r="C369" s="37">
        <f>SUMIFS(СВЦЭМ!$K$34:$K$777,СВЦЭМ!$A$34:$A$777,$A369,СВЦЭМ!$B$34:$B$777,C$366)+'СЕТ СН'!$F$13-'СЕТ СН'!$F$23</f>
        <v>48.925087640000015</v>
      </c>
      <c r="D369" s="37">
        <f>SUMIFS(СВЦЭМ!$K$34:$K$777,СВЦЭМ!$A$34:$A$777,$A369,СВЦЭМ!$B$34:$B$777,D$366)+'СЕТ СН'!$F$13-'СЕТ СН'!$F$23</f>
        <v>67.319566720000012</v>
      </c>
      <c r="E369" s="37">
        <f>SUMIFS(СВЦЭМ!$K$34:$K$777,СВЦЭМ!$A$34:$A$777,$A369,СВЦЭМ!$B$34:$B$777,E$366)+'СЕТ СН'!$F$13-'СЕТ СН'!$F$23</f>
        <v>70.016565710000009</v>
      </c>
      <c r="F369" s="37">
        <f>SUMIFS(СВЦЭМ!$K$34:$K$777,СВЦЭМ!$A$34:$A$777,$A369,СВЦЭМ!$B$34:$B$777,F$366)+'СЕТ СН'!$F$13-'СЕТ СН'!$F$23</f>
        <v>68.855035039999962</v>
      </c>
      <c r="G369" s="37">
        <f>SUMIFS(СВЦЭМ!$K$34:$K$777,СВЦЭМ!$A$34:$A$777,$A369,СВЦЭМ!$B$34:$B$777,G$366)+'СЕТ СН'!$F$13-'СЕТ СН'!$F$23</f>
        <v>60.88268413000003</v>
      </c>
      <c r="H369" s="37">
        <f>SUMIFS(СВЦЭМ!$K$34:$K$777,СВЦЭМ!$A$34:$A$777,$A369,СВЦЭМ!$B$34:$B$777,H$366)+'СЕТ СН'!$F$13-'СЕТ СН'!$F$23</f>
        <v>19.283644060000029</v>
      </c>
      <c r="I369" s="37">
        <f>SUMIFS(СВЦЭМ!$K$34:$K$777,СВЦЭМ!$A$34:$A$777,$A369,СВЦЭМ!$B$34:$B$777,I$366)+'СЕТ СН'!$F$13-'СЕТ СН'!$F$23</f>
        <v>-11.391286980000018</v>
      </c>
      <c r="J369" s="37">
        <f>SUMIFS(СВЦЭМ!$K$34:$K$777,СВЦЭМ!$A$34:$A$777,$A369,СВЦЭМ!$B$34:$B$777,J$366)+'СЕТ СН'!$F$13-'СЕТ СН'!$F$23</f>
        <v>-39.037497519999988</v>
      </c>
      <c r="K369" s="37">
        <f>SUMIFS(СВЦЭМ!$K$34:$K$777,СВЦЭМ!$A$34:$A$777,$A369,СВЦЭМ!$B$34:$B$777,K$366)+'СЕТ СН'!$F$13-'СЕТ СН'!$F$23</f>
        <v>-89.79240845999999</v>
      </c>
      <c r="L369" s="37">
        <f>SUMIFS(СВЦЭМ!$K$34:$K$777,СВЦЭМ!$A$34:$A$777,$A369,СВЦЭМ!$B$34:$B$777,L$366)+'СЕТ СН'!$F$13-'СЕТ СН'!$F$23</f>
        <v>-134.51938761000002</v>
      </c>
      <c r="M369" s="37">
        <f>SUMIFS(СВЦЭМ!$K$34:$K$777,СВЦЭМ!$A$34:$A$777,$A369,СВЦЭМ!$B$34:$B$777,M$366)+'СЕТ СН'!$F$13-'СЕТ СН'!$F$23</f>
        <v>-156.20059961999999</v>
      </c>
      <c r="N369" s="37">
        <f>SUMIFS(СВЦЭМ!$K$34:$K$777,СВЦЭМ!$A$34:$A$777,$A369,СВЦЭМ!$B$34:$B$777,N$366)+'СЕТ СН'!$F$13-'СЕТ СН'!$F$23</f>
        <v>-161.82835494</v>
      </c>
      <c r="O369" s="37">
        <f>SUMIFS(СВЦЭМ!$K$34:$K$777,СВЦЭМ!$A$34:$A$777,$A369,СВЦЭМ!$B$34:$B$777,O$366)+'СЕТ СН'!$F$13-'СЕТ СН'!$F$23</f>
        <v>-158.49161835000001</v>
      </c>
      <c r="P369" s="37">
        <f>SUMIFS(СВЦЭМ!$K$34:$K$777,СВЦЭМ!$A$34:$A$777,$A369,СВЦЭМ!$B$34:$B$777,P$366)+'СЕТ СН'!$F$13-'СЕТ СН'!$F$23</f>
        <v>-158.64250992000001</v>
      </c>
      <c r="Q369" s="37">
        <f>SUMIFS(СВЦЭМ!$K$34:$K$777,СВЦЭМ!$A$34:$A$777,$A369,СВЦЭМ!$B$34:$B$777,Q$366)+'СЕТ СН'!$F$13-'СЕТ СН'!$F$23</f>
        <v>-159.12793015</v>
      </c>
      <c r="R369" s="37">
        <f>SUMIFS(СВЦЭМ!$K$34:$K$777,СВЦЭМ!$A$34:$A$777,$A369,СВЦЭМ!$B$34:$B$777,R$366)+'СЕТ СН'!$F$13-'СЕТ СН'!$F$23</f>
        <v>-159.05193348</v>
      </c>
      <c r="S369" s="37">
        <f>SUMIFS(СВЦЭМ!$K$34:$K$777,СВЦЭМ!$A$34:$A$777,$A369,СВЦЭМ!$B$34:$B$777,S$366)+'СЕТ СН'!$F$13-'СЕТ СН'!$F$23</f>
        <v>-160.00098014000002</v>
      </c>
      <c r="T369" s="37">
        <f>SUMIFS(СВЦЭМ!$K$34:$K$777,СВЦЭМ!$A$34:$A$777,$A369,СВЦЭМ!$B$34:$B$777,T$366)+'СЕТ СН'!$F$13-'СЕТ СН'!$F$23</f>
        <v>-158.96913726000002</v>
      </c>
      <c r="U369" s="37">
        <f>SUMIFS(СВЦЭМ!$K$34:$K$777,СВЦЭМ!$A$34:$A$777,$A369,СВЦЭМ!$B$34:$B$777,U$366)+'СЕТ СН'!$F$13-'СЕТ СН'!$F$23</f>
        <v>-139.76860671999998</v>
      </c>
      <c r="V369" s="37">
        <f>SUMIFS(СВЦЭМ!$K$34:$K$777,СВЦЭМ!$A$34:$A$777,$A369,СВЦЭМ!$B$34:$B$777,V$366)+'СЕТ СН'!$F$13-'СЕТ СН'!$F$23</f>
        <v>-142.92499601999998</v>
      </c>
      <c r="W369" s="37">
        <f>SUMIFS(СВЦЭМ!$K$34:$K$777,СВЦЭМ!$A$34:$A$777,$A369,СВЦЭМ!$B$34:$B$777,W$366)+'СЕТ СН'!$F$13-'СЕТ СН'!$F$23</f>
        <v>-102.66567161</v>
      </c>
      <c r="X369" s="37">
        <f>SUMIFS(СВЦЭМ!$K$34:$K$777,СВЦЭМ!$A$34:$A$777,$A369,СВЦЭМ!$B$34:$B$777,X$366)+'СЕТ СН'!$F$13-'СЕТ СН'!$F$23</f>
        <v>-65.727881379999985</v>
      </c>
      <c r="Y369" s="37">
        <f>SUMIFS(СВЦЭМ!$K$34:$K$777,СВЦЭМ!$A$34:$A$777,$A369,СВЦЭМ!$B$34:$B$777,Y$366)+'СЕТ СН'!$F$13-'СЕТ СН'!$F$23</f>
        <v>-26.368194760000051</v>
      </c>
    </row>
    <row r="370" spans="1:25" ht="15.75" x14ac:dyDescent="0.2">
      <c r="A370" s="36">
        <f t="shared" si="10"/>
        <v>43012</v>
      </c>
      <c r="B370" s="37">
        <f>SUMIFS(СВЦЭМ!$K$34:$K$777,СВЦЭМ!$A$34:$A$777,$A370,СВЦЭМ!$B$34:$B$777,B$366)+'СЕТ СН'!$F$13-'СЕТ СН'!$F$23</f>
        <v>6.5543931199999861</v>
      </c>
      <c r="C370" s="37">
        <f>SUMIFS(СВЦЭМ!$K$34:$K$777,СВЦЭМ!$A$34:$A$777,$A370,СВЦЭМ!$B$34:$B$777,C$366)+'СЕТ СН'!$F$13-'СЕТ СН'!$F$23</f>
        <v>24.628511000000003</v>
      </c>
      <c r="D370" s="37">
        <f>SUMIFS(СВЦЭМ!$K$34:$K$777,СВЦЭМ!$A$34:$A$777,$A370,СВЦЭМ!$B$34:$B$777,D$366)+'СЕТ СН'!$F$13-'СЕТ СН'!$F$23</f>
        <v>12.425925040000038</v>
      </c>
      <c r="E370" s="37">
        <f>SUMIFS(СВЦЭМ!$K$34:$K$777,СВЦЭМ!$A$34:$A$777,$A370,СВЦЭМ!$B$34:$B$777,E$366)+'СЕТ СН'!$F$13-'СЕТ СН'!$F$23</f>
        <v>8.0024515999999721</v>
      </c>
      <c r="F370" s="37">
        <f>SUMIFS(СВЦЭМ!$K$34:$K$777,СВЦЭМ!$A$34:$A$777,$A370,СВЦЭМ!$B$34:$B$777,F$366)+'СЕТ СН'!$F$13-'СЕТ СН'!$F$23</f>
        <v>6.6816264399999454</v>
      </c>
      <c r="G370" s="37">
        <f>SUMIFS(СВЦЭМ!$K$34:$K$777,СВЦЭМ!$A$34:$A$777,$A370,СВЦЭМ!$B$34:$B$777,G$366)+'СЕТ СН'!$F$13-'СЕТ СН'!$F$23</f>
        <v>16.18455664999999</v>
      </c>
      <c r="H370" s="37">
        <f>SUMIFS(СВЦЭМ!$K$34:$K$777,СВЦЭМ!$A$34:$A$777,$A370,СВЦЭМ!$B$34:$B$777,H$366)+'СЕТ СН'!$F$13-'СЕТ СН'!$F$23</f>
        <v>40.125866340000016</v>
      </c>
      <c r="I370" s="37">
        <f>SUMIFS(СВЦЭМ!$K$34:$K$777,СВЦЭМ!$A$34:$A$777,$A370,СВЦЭМ!$B$34:$B$777,I$366)+'СЕТ СН'!$F$13-'СЕТ СН'!$F$23</f>
        <v>23.346210280000037</v>
      </c>
      <c r="J370" s="37">
        <f>SUMIFS(СВЦЭМ!$K$34:$K$777,СВЦЭМ!$A$34:$A$777,$A370,СВЦЭМ!$B$34:$B$777,J$366)+'СЕТ СН'!$F$13-'СЕТ СН'!$F$23</f>
        <v>-11.067809489999945</v>
      </c>
      <c r="K370" s="37">
        <f>SUMIFS(СВЦЭМ!$K$34:$K$777,СВЦЭМ!$A$34:$A$777,$A370,СВЦЭМ!$B$34:$B$777,K$366)+'СЕТ СН'!$F$13-'СЕТ СН'!$F$23</f>
        <v>-80.944357480000008</v>
      </c>
      <c r="L370" s="37">
        <f>SUMIFS(СВЦЭМ!$K$34:$K$777,СВЦЭМ!$A$34:$A$777,$A370,СВЦЭМ!$B$34:$B$777,L$366)+'СЕТ СН'!$F$13-'СЕТ СН'!$F$23</f>
        <v>-147.12880311999999</v>
      </c>
      <c r="M370" s="37">
        <f>SUMIFS(СВЦЭМ!$K$34:$K$777,СВЦЭМ!$A$34:$A$777,$A370,СВЦЭМ!$B$34:$B$777,M$366)+'СЕТ СН'!$F$13-'СЕТ СН'!$F$23</f>
        <v>-163.28252974999998</v>
      </c>
      <c r="N370" s="37">
        <f>SUMIFS(СВЦЭМ!$K$34:$K$777,СВЦЭМ!$A$34:$A$777,$A370,СВЦЭМ!$B$34:$B$777,N$366)+'СЕТ СН'!$F$13-'СЕТ СН'!$F$23</f>
        <v>-167.79086211999999</v>
      </c>
      <c r="O370" s="37">
        <f>SUMIFS(СВЦЭМ!$K$34:$K$777,СВЦЭМ!$A$34:$A$777,$A370,СВЦЭМ!$B$34:$B$777,O$366)+'СЕТ СН'!$F$13-'СЕТ СН'!$F$23</f>
        <v>-165.66485298999999</v>
      </c>
      <c r="P370" s="37">
        <f>SUMIFS(СВЦЭМ!$K$34:$K$777,СВЦЭМ!$A$34:$A$777,$A370,СВЦЭМ!$B$34:$B$777,P$366)+'СЕТ СН'!$F$13-'СЕТ СН'!$F$23</f>
        <v>-167.12002305999999</v>
      </c>
      <c r="Q370" s="37">
        <f>SUMIFS(СВЦЭМ!$K$34:$K$777,СВЦЭМ!$A$34:$A$777,$A370,СВЦЭМ!$B$34:$B$777,Q$366)+'СЕТ СН'!$F$13-'СЕТ СН'!$F$23</f>
        <v>-166.68602228999998</v>
      </c>
      <c r="R370" s="37">
        <f>SUMIFS(СВЦЭМ!$K$34:$K$777,СВЦЭМ!$A$34:$A$777,$A370,СВЦЭМ!$B$34:$B$777,R$366)+'СЕТ СН'!$F$13-'СЕТ СН'!$F$23</f>
        <v>-159.72355189000001</v>
      </c>
      <c r="S370" s="37">
        <f>SUMIFS(СВЦЭМ!$K$34:$K$777,СВЦЭМ!$A$34:$A$777,$A370,СВЦЭМ!$B$34:$B$777,S$366)+'СЕТ СН'!$F$13-'СЕТ СН'!$F$23</f>
        <v>-153.21058142999999</v>
      </c>
      <c r="T370" s="37">
        <f>SUMIFS(СВЦЭМ!$K$34:$K$777,СВЦЭМ!$A$34:$A$777,$A370,СВЦЭМ!$B$34:$B$777,T$366)+'СЕТ СН'!$F$13-'СЕТ СН'!$F$23</f>
        <v>-148.91446030999998</v>
      </c>
      <c r="U370" s="37">
        <f>SUMIFS(СВЦЭМ!$K$34:$K$777,СВЦЭМ!$A$34:$A$777,$A370,СВЦЭМ!$B$34:$B$777,U$366)+'СЕТ СН'!$F$13-'СЕТ СН'!$F$23</f>
        <v>-132.48771549000003</v>
      </c>
      <c r="V370" s="37">
        <f>SUMIFS(СВЦЭМ!$K$34:$K$777,СВЦЭМ!$A$34:$A$777,$A370,СВЦЭМ!$B$34:$B$777,V$366)+'СЕТ СН'!$F$13-'СЕТ СН'!$F$23</f>
        <v>-116.30071327000002</v>
      </c>
      <c r="W370" s="37">
        <f>SUMIFS(СВЦЭМ!$K$34:$K$777,СВЦЭМ!$A$34:$A$777,$A370,СВЦЭМ!$B$34:$B$777,W$366)+'СЕТ СН'!$F$13-'СЕТ СН'!$F$23</f>
        <v>-104.08577279000002</v>
      </c>
      <c r="X370" s="37">
        <f>SUMIFS(СВЦЭМ!$K$34:$K$777,СВЦЭМ!$A$34:$A$777,$A370,СВЦЭМ!$B$34:$B$777,X$366)+'СЕТ СН'!$F$13-'СЕТ СН'!$F$23</f>
        <v>-51.351986959999977</v>
      </c>
      <c r="Y370" s="37">
        <f>SUMIFS(СВЦЭМ!$K$34:$K$777,СВЦЭМ!$A$34:$A$777,$A370,СВЦЭМ!$B$34:$B$777,Y$366)+'СЕТ СН'!$F$13-'СЕТ СН'!$F$23</f>
        <v>30.650824120000038</v>
      </c>
    </row>
    <row r="371" spans="1:25" ht="15.75" x14ac:dyDescent="0.2">
      <c r="A371" s="36">
        <f t="shared" si="10"/>
        <v>43013</v>
      </c>
      <c r="B371" s="37">
        <f>SUMIFS(СВЦЭМ!$K$34:$K$777,СВЦЭМ!$A$34:$A$777,$A371,СВЦЭМ!$B$34:$B$777,B$366)+'СЕТ СН'!$F$13-'СЕТ СН'!$F$23</f>
        <v>24.531981780000024</v>
      </c>
      <c r="C371" s="37">
        <f>SUMIFS(СВЦЭМ!$K$34:$K$777,СВЦЭМ!$A$34:$A$777,$A371,СВЦЭМ!$B$34:$B$777,C$366)+'СЕТ СН'!$F$13-'СЕТ СН'!$F$23</f>
        <v>39.950657800000045</v>
      </c>
      <c r="D371" s="37">
        <f>SUMIFS(СВЦЭМ!$K$34:$K$777,СВЦЭМ!$A$34:$A$777,$A371,СВЦЭМ!$B$34:$B$777,D$366)+'СЕТ СН'!$F$13-'СЕТ СН'!$F$23</f>
        <v>27.48164283999995</v>
      </c>
      <c r="E371" s="37">
        <f>SUMIFS(СВЦЭМ!$K$34:$K$777,СВЦЭМ!$A$34:$A$777,$A371,СВЦЭМ!$B$34:$B$777,E$366)+'СЕТ СН'!$F$13-'СЕТ СН'!$F$23</f>
        <v>23.178614219999986</v>
      </c>
      <c r="F371" s="37">
        <f>SUMIFS(СВЦЭМ!$K$34:$K$777,СВЦЭМ!$A$34:$A$777,$A371,СВЦЭМ!$B$34:$B$777,F$366)+'СЕТ СН'!$F$13-'СЕТ СН'!$F$23</f>
        <v>21.812584219999962</v>
      </c>
      <c r="G371" s="37">
        <f>SUMIFS(СВЦЭМ!$K$34:$K$777,СВЦЭМ!$A$34:$A$777,$A371,СВЦЭМ!$B$34:$B$777,G$366)+'СЕТ СН'!$F$13-'СЕТ СН'!$F$23</f>
        <v>43.297454979999998</v>
      </c>
      <c r="H371" s="37">
        <f>SUMIFS(СВЦЭМ!$K$34:$K$777,СВЦЭМ!$A$34:$A$777,$A371,СВЦЭМ!$B$34:$B$777,H$366)+'СЕТ СН'!$F$13-'СЕТ СН'!$F$23</f>
        <v>37.120593770000028</v>
      </c>
      <c r="I371" s="37">
        <f>SUMIFS(СВЦЭМ!$K$34:$K$777,СВЦЭМ!$A$34:$A$777,$A371,СВЦЭМ!$B$34:$B$777,I$366)+'СЕТ СН'!$F$13-'СЕТ СН'!$F$23</f>
        <v>3.9612514000000374</v>
      </c>
      <c r="J371" s="37">
        <f>SUMIFS(СВЦЭМ!$K$34:$K$777,СВЦЭМ!$A$34:$A$777,$A371,СВЦЭМ!$B$34:$B$777,J$366)+'СЕТ СН'!$F$13-'СЕТ СН'!$F$23</f>
        <v>-41.512677899999971</v>
      </c>
      <c r="K371" s="37">
        <f>SUMIFS(СВЦЭМ!$K$34:$K$777,СВЦЭМ!$A$34:$A$777,$A371,СВЦЭМ!$B$34:$B$777,K$366)+'СЕТ СН'!$F$13-'СЕТ СН'!$F$23</f>
        <v>-53.078506439999956</v>
      </c>
      <c r="L371" s="37">
        <f>SUMIFS(СВЦЭМ!$K$34:$K$777,СВЦЭМ!$A$34:$A$777,$A371,СВЦЭМ!$B$34:$B$777,L$366)+'СЕТ СН'!$F$13-'СЕТ СН'!$F$23</f>
        <v>-89.160230049999996</v>
      </c>
      <c r="M371" s="37">
        <f>SUMIFS(СВЦЭМ!$K$34:$K$777,СВЦЭМ!$A$34:$A$777,$A371,СВЦЭМ!$B$34:$B$777,M$366)+'СЕТ СН'!$F$13-'СЕТ СН'!$F$23</f>
        <v>-111.40917758000001</v>
      </c>
      <c r="N371" s="37">
        <f>SUMIFS(СВЦЭМ!$K$34:$K$777,СВЦЭМ!$A$34:$A$777,$A371,СВЦЭМ!$B$34:$B$777,N$366)+'СЕТ СН'!$F$13-'СЕТ СН'!$F$23</f>
        <v>-118.04764567000001</v>
      </c>
      <c r="O371" s="37">
        <f>SUMIFS(СВЦЭМ!$K$34:$K$777,СВЦЭМ!$A$34:$A$777,$A371,СВЦЭМ!$B$34:$B$777,O$366)+'СЕТ СН'!$F$13-'СЕТ СН'!$F$23</f>
        <v>-115.98741045999998</v>
      </c>
      <c r="P371" s="37">
        <f>SUMIFS(СВЦЭМ!$K$34:$K$777,СВЦЭМ!$A$34:$A$777,$A371,СВЦЭМ!$B$34:$B$777,P$366)+'СЕТ СН'!$F$13-'СЕТ СН'!$F$23</f>
        <v>-114.56380068999999</v>
      </c>
      <c r="Q371" s="37">
        <f>SUMIFS(СВЦЭМ!$K$34:$K$777,СВЦЭМ!$A$34:$A$777,$A371,СВЦЭМ!$B$34:$B$777,Q$366)+'СЕТ СН'!$F$13-'СЕТ СН'!$F$23</f>
        <v>-115.43824138999997</v>
      </c>
      <c r="R371" s="37">
        <f>SUMIFS(СВЦЭМ!$K$34:$K$777,СВЦЭМ!$A$34:$A$777,$A371,СВЦЭМ!$B$34:$B$777,R$366)+'СЕТ СН'!$F$13-'СЕТ СН'!$F$23</f>
        <v>-127.92195607000002</v>
      </c>
      <c r="S371" s="37">
        <f>SUMIFS(СВЦЭМ!$K$34:$K$777,СВЦЭМ!$A$34:$A$777,$A371,СВЦЭМ!$B$34:$B$777,S$366)+'СЕТ СН'!$F$13-'СЕТ СН'!$F$23</f>
        <v>-155.06839852000002</v>
      </c>
      <c r="T371" s="37">
        <f>SUMIFS(СВЦЭМ!$K$34:$K$777,СВЦЭМ!$A$34:$A$777,$A371,СВЦЭМ!$B$34:$B$777,T$366)+'СЕТ СН'!$F$13-'СЕТ СН'!$F$23</f>
        <v>-163.27857983000001</v>
      </c>
      <c r="U371" s="37">
        <f>SUMIFS(СВЦЭМ!$K$34:$K$777,СВЦЭМ!$A$34:$A$777,$A371,СВЦЭМ!$B$34:$B$777,U$366)+'СЕТ СН'!$F$13-'СЕТ СН'!$F$23</f>
        <v>-169.65906525000003</v>
      </c>
      <c r="V371" s="37">
        <f>SUMIFS(СВЦЭМ!$K$34:$K$777,СВЦЭМ!$A$34:$A$777,$A371,СВЦЭМ!$B$34:$B$777,V$366)+'СЕТ СН'!$F$13-'СЕТ СН'!$F$23</f>
        <v>-142.53831387000002</v>
      </c>
      <c r="W371" s="37">
        <f>SUMIFS(СВЦЭМ!$K$34:$K$777,СВЦЭМ!$A$34:$A$777,$A371,СВЦЭМ!$B$34:$B$777,W$366)+'СЕТ СН'!$F$13-'СЕТ СН'!$F$23</f>
        <v>-111.08591730000001</v>
      </c>
      <c r="X371" s="37">
        <f>SUMIFS(СВЦЭМ!$K$34:$K$777,СВЦЭМ!$A$34:$A$777,$A371,СВЦЭМ!$B$34:$B$777,X$366)+'СЕТ СН'!$F$13-'СЕТ СН'!$F$23</f>
        <v>-36.646476929999949</v>
      </c>
      <c r="Y371" s="37">
        <f>SUMIFS(СВЦЭМ!$K$34:$K$777,СВЦЭМ!$A$34:$A$777,$A371,СВЦЭМ!$B$34:$B$777,Y$366)+'СЕТ СН'!$F$13-'СЕТ СН'!$F$23</f>
        <v>6.0438258200000519</v>
      </c>
    </row>
    <row r="372" spans="1:25" ht="15.75" x14ac:dyDescent="0.2">
      <c r="A372" s="36">
        <f t="shared" si="10"/>
        <v>43014</v>
      </c>
      <c r="B372" s="37">
        <f>SUMIFS(СВЦЭМ!$K$34:$K$777,СВЦЭМ!$A$34:$A$777,$A372,СВЦЭМ!$B$34:$B$777,B$366)+'СЕТ СН'!$F$13-'СЕТ СН'!$F$23</f>
        <v>31.821124599999962</v>
      </c>
      <c r="C372" s="37">
        <f>SUMIFS(СВЦЭМ!$K$34:$K$777,СВЦЭМ!$A$34:$A$777,$A372,СВЦЭМ!$B$34:$B$777,C$366)+'СЕТ СН'!$F$13-'СЕТ СН'!$F$23</f>
        <v>64.492477280000003</v>
      </c>
      <c r="D372" s="37">
        <f>SUMIFS(СВЦЭМ!$K$34:$K$777,СВЦЭМ!$A$34:$A$777,$A372,СВЦЭМ!$B$34:$B$777,D$366)+'СЕТ СН'!$F$13-'СЕТ СН'!$F$23</f>
        <v>82.869909150000012</v>
      </c>
      <c r="E372" s="37">
        <f>SUMIFS(СВЦЭМ!$K$34:$K$777,СВЦЭМ!$A$34:$A$777,$A372,СВЦЭМ!$B$34:$B$777,E$366)+'СЕТ СН'!$F$13-'СЕТ СН'!$F$23</f>
        <v>91.541668920000006</v>
      </c>
      <c r="F372" s="37">
        <f>SUMIFS(СВЦЭМ!$K$34:$K$777,СВЦЭМ!$A$34:$A$777,$A372,СВЦЭМ!$B$34:$B$777,F$366)+'СЕТ СН'!$F$13-'СЕТ СН'!$F$23</f>
        <v>93.301109150000002</v>
      </c>
      <c r="G372" s="37">
        <f>SUMIFS(СВЦЭМ!$K$34:$K$777,СВЦЭМ!$A$34:$A$777,$A372,СВЦЭМ!$B$34:$B$777,G$366)+'СЕТ СН'!$F$13-'СЕТ СН'!$F$23</f>
        <v>77.672600640000041</v>
      </c>
      <c r="H372" s="37">
        <f>SUMIFS(СВЦЭМ!$K$34:$K$777,СВЦЭМ!$A$34:$A$777,$A372,СВЦЭМ!$B$34:$B$777,H$366)+'СЕТ СН'!$F$13-'СЕТ СН'!$F$23</f>
        <v>43.923440880000044</v>
      </c>
      <c r="I372" s="37">
        <f>SUMIFS(СВЦЭМ!$K$34:$K$777,СВЦЭМ!$A$34:$A$777,$A372,СВЦЭМ!$B$34:$B$777,I$366)+'СЕТ СН'!$F$13-'СЕТ СН'!$F$23</f>
        <v>29.512914850000016</v>
      </c>
      <c r="J372" s="37">
        <f>SUMIFS(СВЦЭМ!$K$34:$K$777,СВЦЭМ!$A$34:$A$777,$A372,СВЦЭМ!$B$34:$B$777,J$366)+'СЕТ СН'!$F$13-'СЕТ СН'!$F$23</f>
        <v>-28.843140779999999</v>
      </c>
      <c r="K372" s="37">
        <f>SUMIFS(СВЦЭМ!$K$34:$K$777,СВЦЭМ!$A$34:$A$777,$A372,СВЦЭМ!$B$34:$B$777,K$366)+'СЕТ СН'!$F$13-'СЕТ СН'!$F$23</f>
        <v>-86.269108510000024</v>
      </c>
      <c r="L372" s="37">
        <f>SUMIFS(СВЦЭМ!$K$34:$K$777,СВЦЭМ!$A$34:$A$777,$A372,СВЦЭМ!$B$34:$B$777,L$366)+'СЕТ СН'!$F$13-'СЕТ СН'!$F$23</f>
        <v>-150.1203802</v>
      </c>
      <c r="M372" s="37">
        <f>SUMIFS(СВЦЭМ!$K$34:$K$777,СВЦЭМ!$A$34:$A$777,$A372,СВЦЭМ!$B$34:$B$777,M$366)+'СЕТ СН'!$F$13-'СЕТ СН'!$F$23</f>
        <v>-180.41038735000001</v>
      </c>
      <c r="N372" s="37">
        <f>SUMIFS(СВЦЭМ!$K$34:$K$777,СВЦЭМ!$A$34:$A$777,$A372,СВЦЭМ!$B$34:$B$777,N$366)+'СЕТ СН'!$F$13-'СЕТ СН'!$F$23</f>
        <v>-203.03748910000002</v>
      </c>
      <c r="O372" s="37">
        <f>SUMIFS(СВЦЭМ!$K$34:$K$777,СВЦЭМ!$A$34:$A$777,$A372,СВЦЭМ!$B$34:$B$777,O$366)+'СЕТ СН'!$F$13-'СЕТ СН'!$F$23</f>
        <v>-202.52605771999998</v>
      </c>
      <c r="P372" s="37">
        <f>SUMIFS(СВЦЭМ!$K$34:$K$777,СВЦЭМ!$A$34:$A$777,$A372,СВЦЭМ!$B$34:$B$777,P$366)+'СЕТ СН'!$F$13-'СЕТ СН'!$F$23</f>
        <v>-205.09448282</v>
      </c>
      <c r="Q372" s="37">
        <f>SUMIFS(СВЦЭМ!$K$34:$K$777,СВЦЭМ!$A$34:$A$777,$A372,СВЦЭМ!$B$34:$B$777,Q$366)+'СЕТ СН'!$F$13-'СЕТ СН'!$F$23</f>
        <v>-171.30780885000001</v>
      </c>
      <c r="R372" s="37">
        <f>SUMIFS(СВЦЭМ!$K$34:$K$777,СВЦЭМ!$A$34:$A$777,$A372,СВЦЭМ!$B$34:$B$777,R$366)+'СЕТ СН'!$F$13-'СЕТ СН'!$F$23</f>
        <v>-142.13339468999999</v>
      </c>
      <c r="S372" s="37">
        <f>SUMIFS(СВЦЭМ!$K$34:$K$777,СВЦЭМ!$A$34:$A$777,$A372,СВЦЭМ!$B$34:$B$777,S$366)+'СЕТ СН'!$F$13-'СЕТ СН'!$F$23</f>
        <v>-145.17895902999999</v>
      </c>
      <c r="T372" s="37">
        <f>SUMIFS(СВЦЭМ!$K$34:$K$777,СВЦЭМ!$A$34:$A$777,$A372,СВЦЭМ!$B$34:$B$777,T$366)+'СЕТ СН'!$F$13-'СЕТ СН'!$F$23</f>
        <v>-153.70140695999999</v>
      </c>
      <c r="U372" s="37">
        <f>SUMIFS(СВЦЭМ!$K$34:$K$777,СВЦЭМ!$A$34:$A$777,$A372,СВЦЭМ!$B$34:$B$777,U$366)+'СЕТ СН'!$F$13-'СЕТ СН'!$F$23</f>
        <v>-186.80002087999998</v>
      </c>
      <c r="V372" s="37">
        <f>SUMIFS(СВЦЭМ!$K$34:$K$777,СВЦЭМ!$A$34:$A$777,$A372,СВЦЭМ!$B$34:$B$777,V$366)+'СЕТ СН'!$F$13-'СЕТ СН'!$F$23</f>
        <v>-166.70061148999997</v>
      </c>
      <c r="W372" s="37">
        <f>SUMIFS(СВЦЭМ!$K$34:$K$777,СВЦЭМ!$A$34:$A$777,$A372,СВЦЭМ!$B$34:$B$777,W$366)+'СЕТ СН'!$F$13-'СЕТ СН'!$F$23</f>
        <v>-106.56938375999999</v>
      </c>
      <c r="X372" s="37">
        <f>SUMIFS(СВЦЭМ!$K$34:$K$777,СВЦЭМ!$A$34:$A$777,$A372,СВЦЭМ!$B$34:$B$777,X$366)+'СЕТ СН'!$F$13-'СЕТ СН'!$F$23</f>
        <v>-32.990520879999963</v>
      </c>
      <c r="Y372" s="37">
        <f>SUMIFS(СВЦЭМ!$K$34:$K$777,СВЦЭМ!$A$34:$A$777,$A372,СВЦЭМ!$B$34:$B$777,Y$366)+'СЕТ СН'!$F$13-'СЕТ СН'!$F$23</f>
        <v>30.369132469999954</v>
      </c>
    </row>
    <row r="373" spans="1:25" ht="15.75" x14ac:dyDescent="0.2">
      <c r="A373" s="36">
        <f t="shared" si="10"/>
        <v>43015</v>
      </c>
      <c r="B373" s="37">
        <f>SUMIFS(СВЦЭМ!$K$34:$K$777,СВЦЭМ!$A$34:$A$777,$A373,СВЦЭМ!$B$34:$B$777,B$366)+'СЕТ СН'!$F$13-'СЕТ СН'!$F$23</f>
        <v>-3.6947283700000071</v>
      </c>
      <c r="C373" s="37">
        <f>SUMIFS(СВЦЭМ!$K$34:$K$777,СВЦЭМ!$A$34:$A$777,$A373,СВЦЭМ!$B$34:$B$777,C$366)+'СЕТ СН'!$F$13-'СЕТ СН'!$F$23</f>
        <v>30.892500820000009</v>
      </c>
      <c r="D373" s="37">
        <f>SUMIFS(СВЦЭМ!$K$34:$K$777,СВЦЭМ!$A$34:$A$777,$A373,СВЦЭМ!$B$34:$B$777,D$366)+'СЕТ СН'!$F$13-'СЕТ СН'!$F$23</f>
        <v>46.276085790000025</v>
      </c>
      <c r="E373" s="37">
        <f>SUMIFS(СВЦЭМ!$K$34:$K$777,СВЦЭМ!$A$34:$A$777,$A373,СВЦЭМ!$B$34:$B$777,E$366)+'СЕТ СН'!$F$13-'СЕТ СН'!$F$23</f>
        <v>55.077639810000051</v>
      </c>
      <c r="F373" s="37">
        <f>SUMIFS(СВЦЭМ!$K$34:$K$777,СВЦЭМ!$A$34:$A$777,$A373,СВЦЭМ!$B$34:$B$777,F$366)+'СЕТ СН'!$F$13-'СЕТ СН'!$F$23</f>
        <v>55.139538659999971</v>
      </c>
      <c r="G373" s="37">
        <f>SUMIFS(СВЦЭМ!$K$34:$K$777,СВЦЭМ!$A$34:$A$777,$A373,СВЦЭМ!$B$34:$B$777,G$366)+'СЕТ СН'!$F$13-'СЕТ СН'!$F$23</f>
        <v>50.339366280000036</v>
      </c>
      <c r="H373" s="37">
        <f>SUMIFS(СВЦЭМ!$K$34:$K$777,СВЦЭМ!$A$34:$A$777,$A373,СВЦЭМ!$B$34:$B$777,H$366)+'СЕТ СН'!$F$13-'СЕТ СН'!$F$23</f>
        <v>28.998398849999944</v>
      </c>
      <c r="I373" s="37">
        <f>SUMIFS(СВЦЭМ!$K$34:$K$777,СВЦЭМ!$A$34:$A$777,$A373,СВЦЭМ!$B$34:$B$777,I$366)+'СЕТ СН'!$F$13-'СЕТ СН'!$F$23</f>
        <v>-22.432044489999953</v>
      </c>
      <c r="J373" s="37">
        <f>SUMIFS(СВЦЭМ!$K$34:$K$777,СВЦЭМ!$A$34:$A$777,$A373,СВЦЭМ!$B$34:$B$777,J$366)+'СЕТ СН'!$F$13-'СЕТ СН'!$F$23</f>
        <v>-88.364822740000022</v>
      </c>
      <c r="K373" s="37">
        <f>SUMIFS(СВЦЭМ!$K$34:$K$777,СВЦЭМ!$A$34:$A$777,$A373,СВЦЭМ!$B$34:$B$777,K$366)+'СЕТ СН'!$F$13-'СЕТ СН'!$F$23</f>
        <v>-137.77638121000001</v>
      </c>
      <c r="L373" s="37">
        <f>SUMIFS(СВЦЭМ!$K$34:$K$777,СВЦЭМ!$A$34:$A$777,$A373,СВЦЭМ!$B$34:$B$777,L$366)+'СЕТ СН'!$F$13-'СЕТ СН'!$F$23</f>
        <v>-141.41579789000002</v>
      </c>
      <c r="M373" s="37">
        <f>SUMIFS(СВЦЭМ!$K$34:$K$777,СВЦЭМ!$A$34:$A$777,$A373,СВЦЭМ!$B$34:$B$777,M$366)+'СЕТ СН'!$F$13-'СЕТ СН'!$F$23</f>
        <v>-141.72400220999998</v>
      </c>
      <c r="N373" s="37">
        <f>SUMIFS(СВЦЭМ!$K$34:$K$777,СВЦЭМ!$A$34:$A$777,$A373,СВЦЭМ!$B$34:$B$777,N$366)+'СЕТ СН'!$F$13-'СЕТ СН'!$F$23</f>
        <v>-149.15248386000002</v>
      </c>
      <c r="O373" s="37">
        <f>SUMIFS(СВЦЭМ!$K$34:$K$777,СВЦЭМ!$A$34:$A$777,$A373,СВЦЭМ!$B$34:$B$777,O$366)+'СЕТ СН'!$F$13-'СЕТ СН'!$F$23</f>
        <v>-153.13692907000001</v>
      </c>
      <c r="P373" s="37">
        <f>SUMIFS(СВЦЭМ!$K$34:$K$777,СВЦЭМ!$A$34:$A$777,$A373,СВЦЭМ!$B$34:$B$777,P$366)+'СЕТ СН'!$F$13-'СЕТ СН'!$F$23</f>
        <v>-140.69722866000001</v>
      </c>
      <c r="Q373" s="37">
        <f>SUMIFS(СВЦЭМ!$K$34:$K$777,СВЦЭМ!$A$34:$A$777,$A373,СВЦЭМ!$B$34:$B$777,Q$366)+'СЕТ СН'!$F$13-'СЕТ СН'!$F$23</f>
        <v>-139.54711498</v>
      </c>
      <c r="R373" s="37">
        <f>SUMIFS(СВЦЭМ!$K$34:$K$777,СВЦЭМ!$A$34:$A$777,$A373,СВЦЭМ!$B$34:$B$777,R$366)+'СЕТ СН'!$F$13-'СЕТ СН'!$F$23</f>
        <v>-142.34198277000002</v>
      </c>
      <c r="S373" s="37">
        <f>SUMIFS(СВЦЭМ!$K$34:$K$777,СВЦЭМ!$A$34:$A$777,$A373,СВЦЭМ!$B$34:$B$777,S$366)+'СЕТ СН'!$F$13-'СЕТ СН'!$F$23</f>
        <v>-154.62850194999999</v>
      </c>
      <c r="T373" s="37">
        <f>SUMIFS(СВЦЭМ!$K$34:$K$777,СВЦЭМ!$A$34:$A$777,$A373,СВЦЭМ!$B$34:$B$777,T$366)+'СЕТ СН'!$F$13-'СЕТ СН'!$F$23</f>
        <v>-150.31262299000002</v>
      </c>
      <c r="U373" s="37">
        <f>SUMIFS(СВЦЭМ!$K$34:$K$777,СВЦЭМ!$A$34:$A$777,$A373,СВЦЭМ!$B$34:$B$777,U$366)+'СЕТ СН'!$F$13-'СЕТ СН'!$F$23</f>
        <v>-119.24925382999999</v>
      </c>
      <c r="V373" s="37">
        <f>SUMIFS(СВЦЭМ!$K$34:$K$777,СВЦЭМ!$A$34:$A$777,$A373,СВЦЭМ!$B$34:$B$777,V$366)+'СЕТ СН'!$F$13-'СЕТ СН'!$F$23</f>
        <v>-128.33919341000001</v>
      </c>
      <c r="W373" s="37">
        <f>SUMIFS(СВЦЭМ!$K$34:$K$777,СВЦЭМ!$A$34:$A$777,$A373,СВЦЭМ!$B$34:$B$777,W$366)+'СЕТ СН'!$F$13-'СЕТ СН'!$F$23</f>
        <v>-120.91822292000001</v>
      </c>
      <c r="X373" s="37">
        <f>SUMIFS(СВЦЭМ!$K$34:$K$777,СВЦЭМ!$A$34:$A$777,$A373,СВЦЭМ!$B$34:$B$777,X$366)+'СЕТ СН'!$F$13-'СЕТ СН'!$F$23</f>
        <v>-98.985613100000023</v>
      </c>
      <c r="Y373" s="37">
        <f>SUMIFS(СВЦЭМ!$K$34:$K$777,СВЦЭМ!$A$34:$A$777,$A373,СВЦЭМ!$B$34:$B$777,Y$366)+'СЕТ СН'!$F$13-'СЕТ СН'!$F$23</f>
        <v>-50.045673400000055</v>
      </c>
    </row>
    <row r="374" spans="1:25" ht="15.75" x14ac:dyDescent="0.2">
      <c r="A374" s="36">
        <f t="shared" si="10"/>
        <v>43016</v>
      </c>
      <c r="B374" s="37">
        <f>SUMIFS(СВЦЭМ!$K$34:$K$777,СВЦЭМ!$A$34:$A$777,$A374,СВЦЭМ!$B$34:$B$777,B$366)+'СЕТ СН'!$F$13-'СЕТ СН'!$F$23</f>
        <v>1.7312825100000282</v>
      </c>
      <c r="C374" s="37">
        <f>SUMIFS(СВЦЭМ!$K$34:$K$777,СВЦЭМ!$A$34:$A$777,$A374,СВЦЭМ!$B$34:$B$777,C$366)+'СЕТ СН'!$F$13-'СЕТ СН'!$F$23</f>
        <v>39.699614300000007</v>
      </c>
      <c r="D374" s="37">
        <f>SUMIFS(СВЦЭМ!$K$34:$K$777,СВЦЭМ!$A$34:$A$777,$A374,СВЦЭМ!$B$34:$B$777,D$366)+'СЕТ СН'!$F$13-'СЕТ СН'!$F$23</f>
        <v>59.375502709999978</v>
      </c>
      <c r="E374" s="37">
        <f>SUMIFS(СВЦЭМ!$K$34:$K$777,СВЦЭМ!$A$34:$A$777,$A374,СВЦЭМ!$B$34:$B$777,E$366)+'СЕТ СН'!$F$13-'СЕТ СН'!$F$23</f>
        <v>63.172697969999945</v>
      </c>
      <c r="F374" s="37">
        <f>SUMIFS(СВЦЭМ!$K$34:$K$777,СВЦЭМ!$A$34:$A$777,$A374,СВЦЭМ!$B$34:$B$777,F$366)+'СЕТ СН'!$F$13-'СЕТ СН'!$F$23</f>
        <v>63.765638749999994</v>
      </c>
      <c r="G374" s="37">
        <f>SUMIFS(СВЦЭМ!$K$34:$K$777,СВЦЭМ!$A$34:$A$777,$A374,СВЦЭМ!$B$34:$B$777,G$366)+'СЕТ СН'!$F$13-'СЕТ СН'!$F$23</f>
        <v>61.669494210000039</v>
      </c>
      <c r="H374" s="37">
        <f>SUMIFS(СВЦЭМ!$K$34:$K$777,СВЦЭМ!$A$34:$A$777,$A374,СВЦЭМ!$B$34:$B$777,H$366)+'СЕТ СН'!$F$13-'СЕТ СН'!$F$23</f>
        <v>41.443420550000042</v>
      </c>
      <c r="I374" s="37">
        <f>SUMIFS(СВЦЭМ!$K$34:$K$777,СВЦЭМ!$A$34:$A$777,$A374,СВЦЭМ!$B$34:$B$777,I$366)+'СЕТ СН'!$F$13-'СЕТ СН'!$F$23</f>
        <v>3.4805725899999516</v>
      </c>
      <c r="J374" s="37">
        <f>SUMIFS(СВЦЭМ!$K$34:$K$777,СВЦЭМ!$A$34:$A$777,$A374,СВЦЭМ!$B$34:$B$777,J$366)+'СЕТ СН'!$F$13-'СЕТ СН'!$F$23</f>
        <v>-77.14791931000002</v>
      </c>
      <c r="K374" s="37">
        <f>SUMIFS(СВЦЭМ!$K$34:$K$777,СВЦЭМ!$A$34:$A$777,$A374,СВЦЭМ!$B$34:$B$777,K$366)+'СЕТ СН'!$F$13-'СЕТ СН'!$F$23</f>
        <v>-157.92146022999998</v>
      </c>
      <c r="L374" s="37">
        <f>SUMIFS(СВЦЭМ!$K$34:$K$777,СВЦЭМ!$A$34:$A$777,$A374,СВЦЭМ!$B$34:$B$777,L$366)+'СЕТ СН'!$F$13-'СЕТ СН'!$F$23</f>
        <v>-140.70811175</v>
      </c>
      <c r="M374" s="37">
        <f>SUMIFS(СВЦЭМ!$K$34:$K$777,СВЦЭМ!$A$34:$A$777,$A374,СВЦЭМ!$B$34:$B$777,M$366)+'СЕТ СН'!$F$13-'СЕТ СН'!$F$23</f>
        <v>-133.53994164</v>
      </c>
      <c r="N374" s="37">
        <f>SUMIFS(СВЦЭМ!$K$34:$K$777,СВЦЭМ!$A$34:$A$777,$A374,СВЦЭМ!$B$34:$B$777,N$366)+'СЕТ СН'!$F$13-'СЕТ СН'!$F$23</f>
        <v>-144.21272857999998</v>
      </c>
      <c r="O374" s="37">
        <f>SUMIFS(СВЦЭМ!$K$34:$K$777,СВЦЭМ!$A$34:$A$777,$A374,СВЦЭМ!$B$34:$B$777,O$366)+'СЕТ СН'!$F$13-'СЕТ СН'!$F$23</f>
        <v>-149.24606285999999</v>
      </c>
      <c r="P374" s="37">
        <f>SUMIFS(СВЦЭМ!$K$34:$K$777,СВЦЭМ!$A$34:$A$777,$A374,СВЦЭМ!$B$34:$B$777,P$366)+'СЕТ СН'!$F$13-'СЕТ СН'!$F$23</f>
        <v>-155.37797045999997</v>
      </c>
      <c r="Q374" s="37">
        <f>SUMIFS(СВЦЭМ!$K$34:$K$777,СВЦЭМ!$A$34:$A$777,$A374,СВЦЭМ!$B$34:$B$777,Q$366)+'СЕТ СН'!$F$13-'СЕТ СН'!$F$23</f>
        <v>-155.03061742</v>
      </c>
      <c r="R374" s="37">
        <f>SUMIFS(СВЦЭМ!$K$34:$K$777,СВЦЭМ!$A$34:$A$777,$A374,СВЦЭМ!$B$34:$B$777,R$366)+'СЕТ СН'!$F$13-'СЕТ СН'!$F$23</f>
        <v>-146.08050974999998</v>
      </c>
      <c r="S374" s="37">
        <f>SUMIFS(СВЦЭМ!$K$34:$K$777,СВЦЭМ!$A$34:$A$777,$A374,СВЦЭМ!$B$34:$B$777,S$366)+'СЕТ СН'!$F$13-'СЕТ СН'!$F$23</f>
        <v>-136.13360595</v>
      </c>
      <c r="T374" s="37">
        <f>SUMIFS(СВЦЭМ!$K$34:$K$777,СВЦЭМ!$A$34:$A$777,$A374,СВЦЭМ!$B$34:$B$777,T$366)+'СЕТ СН'!$F$13-'СЕТ СН'!$F$23</f>
        <v>-110.41163898000002</v>
      </c>
      <c r="U374" s="37">
        <f>SUMIFS(СВЦЭМ!$K$34:$K$777,СВЦЭМ!$A$34:$A$777,$A374,СВЦЭМ!$B$34:$B$777,U$366)+'СЕТ СН'!$F$13-'СЕТ СН'!$F$23</f>
        <v>-85.964914399999998</v>
      </c>
      <c r="V374" s="37">
        <f>SUMIFS(СВЦЭМ!$K$34:$K$777,СВЦЭМ!$A$34:$A$777,$A374,СВЦЭМ!$B$34:$B$777,V$366)+'СЕТ СН'!$F$13-'СЕТ СН'!$F$23</f>
        <v>-96.403151410000021</v>
      </c>
      <c r="W374" s="37">
        <f>SUMIFS(СВЦЭМ!$K$34:$K$777,СВЦЭМ!$A$34:$A$777,$A374,СВЦЭМ!$B$34:$B$777,W$366)+'СЕТ СН'!$F$13-'СЕТ СН'!$F$23</f>
        <v>-125.10779597999999</v>
      </c>
      <c r="X374" s="37">
        <f>SUMIFS(СВЦЭМ!$K$34:$K$777,СВЦЭМ!$A$34:$A$777,$A374,СВЦЭМ!$B$34:$B$777,X$366)+'СЕТ СН'!$F$13-'СЕТ СН'!$F$23</f>
        <v>-120.66757113</v>
      </c>
      <c r="Y374" s="37">
        <f>SUMIFS(СВЦЭМ!$K$34:$K$777,СВЦЭМ!$A$34:$A$777,$A374,СВЦЭМ!$B$34:$B$777,Y$366)+'СЕТ СН'!$F$13-'СЕТ СН'!$F$23</f>
        <v>-41.799718190000021</v>
      </c>
    </row>
    <row r="375" spans="1:25" ht="15.75" x14ac:dyDescent="0.2">
      <c r="A375" s="36">
        <f t="shared" si="10"/>
        <v>43017</v>
      </c>
      <c r="B375" s="37">
        <f>SUMIFS(СВЦЭМ!$K$34:$K$777,СВЦЭМ!$A$34:$A$777,$A375,СВЦЭМ!$B$34:$B$777,B$366)+'СЕТ СН'!$F$13-'СЕТ СН'!$F$23</f>
        <v>-15.753617690000056</v>
      </c>
      <c r="C375" s="37">
        <f>SUMIFS(СВЦЭМ!$K$34:$K$777,СВЦЭМ!$A$34:$A$777,$A375,СВЦЭМ!$B$34:$B$777,C$366)+'СЕТ СН'!$F$13-'СЕТ СН'!$F$23</f>
        <v>21.603292330000045</v>
      </c>
      <c r="D375" s="37">
        <f>SUMIFS(СВЦЭМ!$K$34:$K$777,СВЦЭМ!$A$34:$A$777,$A375,СВЦЭМ!$B$34:$B$777,D$366)+'СЕТ СН'!$F$13-'СЕТ СН'!$F$23</f>
        <v>40.378173510000011</v>
      </c>
      <c r="E375" s="37">
        <f>SUMIFS(СВЦЭМ!$K$34:$K$777,СВЦЭМ!$A$34:$A$777,$A375,СВЦЭМ!$B$34:$B$777,E$366)+'СЕТ СН'!$F$13-'СЕТ СН'!$F$23</f>
        <v>46.946777529999963</v>
      </c>
      <c r="F375" s="37">
        <f>SUMIFS(СВЦЭМ!$K$34:$K$777,СВЦЭМ!$A$34:$A$777,$A375,СВЦЭМ!$B$34:$B$777,F$366)+'СЕТ СН'!$F$13-'СЕТ СН'!$F$23</f>
        <v>42.442680539999969</v>
      </c>
      <c r="G375" s="37">
        <f>SUMIFS(СВЦЭМ!$K$34:$K$777,СВЦЭМ!$A$34:$A$777,$A375,СВЦЭМ!$B$34:$B$777,G$366)+'СЕТ СН'!$F$13-'СЕТ СН'!$F$23</f>
        <v>18.659752799999978</v>
      </c>
      <c r="H375" s="37">
        <f>SUMIFS(СВЦЭМ!$K$34:$K$777,СВЦЭМ!$A$34:$A$777,$A375,СВЦЭМ!$B$34:$B$777,H$366)+'СЕТ СН'!$F$13-'СЕТ СН'!$F$23</f>
        <v>-18.745322620000024</v>
      </c>
      <c r="I375" s="37">
        <f>SUMIFS(СВЦЭМ!$K$34:$K$777,СВЦЭМ!$A$34:$A$777,$A375,СВЦЭМ!$B$34:$B$777,I$366)+'СЕТ СН'!$F$13-'СЕТ СН'!$F$23</f>
        <v>-61.610955470000022</v>
      </c>
      <c r="J375" s="37">
        <f>SUMIFS(СВЦЭМ!$K$34:$K$777,СВЦЭМ!$A$34:$A$777,$A375,СВЦЭМ!$B$34:$B$777,J$366)+'СЕТ СН'!$F$13-'СЕТ СН'!$F$23</f>
        <v>-101.13211434999999</v>
      </c>
      <c r="K375" s="37">
        <f>SUMIFS(СВЦЭМ!$K$34:$K$777,СВЦЭМ!$A$34:$A$777,$A375,СВЦЭМ!$B$34:$B$777,K$366)+'СЕТ СН'!$F$13-'СЕТ СН'!$F$23</f>
        <v>-77.109452410000017</v>
      </c>
      <c r="L375" s="37">
        <f>SUMIFS(СВЦЭМ!$K$34:$K$777,СВЦЭМ!$A$34:$A$777,$A375,СВЦЭМ!$B$34:$B$777,L$366)+'СЕТ СН'!$F$13-'СЕТ СН'!$F$23</f>
        <v>-35.262077480000016</v>
      </c>
      <c r="M375" s="37">
        <f>SUMIFS(СВЦЭМ!$K$34:$K$777,СВЦЭМ!$A$34:$A$777,$A375,СВЦЭМ!$B$34:$B$777,M$366)+'СЕТ СН'!$F$13-'СЕТ СН'!$F$23</f>
        <v>-18.034463569999957</v>
      </c>
      <c r="N375" s="37">
        <f>SUMIFS(СВЦЭМ!$K$34:$K$777,СВЦЭМ!$A$34:$A$777,$A375,СВЦЭМ!$B$34:$B$777,N$366)+'СЕТ СН'!$F$13-'СЕТ СН'!$F$23</f>
        <v>-42.49362880000001</v>
      </c>
      <c r="O375" s="37">
        <f>SUMIFS(СВЦЭМ!$K$34:$K$777,СВЦЭМ!$A$34:$A$777,$A375,СВЦЭМ!$B$34:$B$777,O$366)+'СЕТ СН'!$F$13-'СЕТ СН'!$F$23</f>
        <v>-43.468585350000012</v>
      </c>
      <c r="P375" s="37">
        <f>SUMIFS(СВЦЭМ!$K$34:$K$777,СВЦЭМ!$A$34:$A$777,$A375,СВЦЭМ!$B$34:$B$777,P$366)+'СЕТ СН'!$F$13-'СЕТ СН'!$F$23</f>
        <v>-53.69081620999998</v>
      </c>
      <c r="Q375" s="37">
        <f>SUMIFS(СВЦЭМ!$K$34:$K$777,СВЦЭМ!$A$34:$A$777,$A375,СВЦЭМ!$B$34:$B$777,Q$366)+'СЕТ СН'!$F$13-'СЕТ СН'!$F$23</f>
        <v>-57.197102579999978</v>
      </c>
      <c r="R375" s="37">
        <f>SUMIFS(СВЦЭМ!$K$34:$K$777,СВЦЭМ!$A$34:$A$777,$A375,СВЦЭМ!$B$34:$B$777,R$366)+'СЕТ СН'!$F$13-'СЕТ СН'!$F$23</f>
        <v>-59.157704100000046</v>
      </c>
      <c r="S375" s="37">
        <f>SUMIFS(СВЦЭМ!$K$34:$K$777,СВЦЭМ!$A$34:$A$777,$A375,СВЦЭМ!$B$34:$B$777,S$366)+'СЕТ СН'!$F$13-'СЕТ СН'!$F$23</f>
        <v>-53.073628620000022</v>
      </c>
      <c r="T375" s="37">
        <f>SUMIFS(СВЦЭМ!$K$34:$K$777,СВЦЭМ!$A$34:$A$777,$A375,СВЦЭМ!$B$34:$B$777,T$366)+'СЕТ СН'!$F$13-'СЕТ СН'!$F$23</f>
        <v>-17.619098249999979</v>
      </c>
      <c r="U375" s="37">
        <f>SUMIFS(СВЦЭМ!$K$34:$K$777,СВЦЭМ!$A$34:$A$777,$A375,СВЦЭМ!$B$34:$B$777,U$366)+'СЕТ СН'!$F$13-'СЕТ СН'!$F$23</f>
        <v>8.4049382900000182</v>
      </c>
      <c r="V375" s="37">
        <f>SUMIFS(СВЦЭМ!$K$34:$K$777,СВЦЭМ!$A$34:$A$777,$A375,СВЦЭМ!$B$34:$B$777,V$366)+'СЕТ СН'!$F$13-'СЕТ СН'!$F$23</f>
        <v>-10.121708919999946</v>
      </c>
      <c r="W375" s="37">
        <f>SUMIFS(СВЦЭМ!$K$34:$K$777,СВЦЭМ!$A$34:$A$777,$A375,СВЦЭМ!$B$34:$B$777,W$366)+'СЕТ СН'!$F$13-'СЕТ СН'!$F$23</f>
        <v>-46.768350670000018</v>
      </c>
      <c r="X375" s="37">
        <f>SUMIFS(СВЦЭМ!$K$34:$K$777,СВЦЭМ!$A$34:$A$777,$A375,СВЦЭМ!$B$34:$B$777,X$366)+'СЕТ СН'!$F$13-'СЕТ СН'!$F$23</f>
        <v>-65.878069470000014</v>
      </c>
      <c r="Y375" s="37">
        <f>SUMIFS(СВЦЭМ!$K$34:$K$777,СВЦЭМ!$A$34:$A$777,$A375,СВЦЭМ!$B$34:$B$777,Y$366)+'СЕТ СН'!$F$13-'СЕТ СН'!$F$23</f>
        <v>-25.58242015999997</v>
      </c>
    </row>
    <row r="376" spans="1:25" ht="15.75" x14ac:dyDescent="0.2">
      <c r="A376" s="36">
        <f t="shared" si="10"/>
        <v>43018</v>
      </c>
      <c r="B376" s="37">
        <f>SUMIFS(СВЦЭМ!$K$34:$K$777,СВЦЭМ!$A$34:$A$777,$A376,СВЦЭМ!$B$34:$B$777,B$366)+'СЕТ СН'!$F$13-'СЕТ СН'!$F$23</f>
        <v>66.703647049999972</v>
      </c>
      <c r="C376" s="37">
        <f>SUMIFS(СВЦЭМ!$K$34:$K$777,СВЦЭМ!$A$34:$A$777,$A376,СВЦЭМ!$B$34:$B$777,C$366)+'СЕТ СН'!$F$13-'СЕТ СН'!$F$23</f>
        <v>108.16759715000001</v>
      </c>
      <c r="D376" s="37">
        <f>SUMIFS(СВЦЭМ!$K$34:$K$777,СВЦЭМ!$A$34:$A$777,$A376,СВЦЭМ!$B$34:$B$777,D$366)+'СЕТ СН'!$F$13-'СЕТ СН'!$F$23</f>
        <v>129.51849575000006</v>
      </c>
      <c r="E376" s="37">
        <f>SUMIFS(СВЦЭМ!$K$34:$K$777,СВЦЭМ!$A$34:$A$777,$A376,СВЦЭМ!$B$34:$B$777,E$366)+'СЕТ СН'!$F$13-'СЕТ СН'!$F$23</f>
        <v>138.17876894999995</v>
      </c>
      <c r="F376" s="37">
        <f>SUMIFS(СВЦЭМ!$K$34:$K$777,СВЦЭМ!$A$34:$A$777,$A376,СВЦЭМ!$B$34:$B$777,F$366)+'СЕТ СН'!$F$13-'СЕТ СН'!$F$23</f>
        <v>138.28241830000002</v>
      </c>
      <c r="G376" s="37">
        <f>SUMIFS(СВЦЭМ!$K$34:$K$777,СВЦЭМ!$A$34:$A$777,$A376,СВЦЭМ!$B$34:$B$777,G$366)+'СЕТ СН'!$F$13-'СЕТ СН'!$F$23</f>
        <v>122.64442335000001</v>
      </c>
      <c r="H376" s="37">
        <f>SUMIFS(СВЦЭМ!$K$34:$K$777,СВЦЭМ!$A$34:$A$777,$A376,СВЦЭМ!$B$34:$B$777,H$366)+'СЕТ СН'!$F$13-'СЕТ СН'!$F$23</f>
        <v>48.836013159999993</v>
      </c>
      <c r="I376" s="37">
        <f>SUMIFS(СВЦЭМ!$K$34:$K$777,СВЦЭМ!$A$34:$A$777,$A376,СВЦЭМ!$B$34:$B$777,I$366)+'СЕТ СН'!$F$13-'СЕТ СН'!$F$23</f>
        <v>-22.638526120000051</v>
      </c>
      <c r="J376" s="37">
        <f>SUMIFS(СВЦЭМ!$K$34:$K$777,СВЦЭМ!$A$34:$A$777,$A376,СВЦЭМ!$B$34:$B$777,J$366)+'СЕТ СН'!$F$13-'СЕТ СН'!$F$23</f>
        <v>-66.365471879999973</v>
      </c>
      <c r="K376" s="37">
        <f>SUMIFS(СВЦЭМ!$K$34:$K$777,СВЦЭМ!$A$34:$A$777,$A376,СВЦЭМ!$B$34:$B$777,K$366)+'СЕТ СН'!$F$13-'СЕТ СН'!$F$23</f>
        <v>-64.558011139999962</v>
      </c>
      <c r="L376" s="37">
        <f>SUMIFS(СВЦЭМ!$K$34:$K$777,СВЦЭМ!$A$34:$A$777,$A376,СВЦЭМ!$B$34:$B$777,L$366)+'СЕТ СН'!$F$13-'СЕТ СН'!$F$23</f>
        <v>-50.655878120000011</v>
      </c>
      <c r="M376" s="37">
        <f>SUMIFS(СВЦЭМ!$K$34:$K$777,СВЦЭМ!$A$34:$A$777,$A376,СВЦЭМ!$B$34:$B$777,M$366)+'СЕТ СН'!$F$13-'СЕТ СН'!$F$23</f>
        <v>-46.029564449999953</v>
      </c>
      <c r="N376" s="37">
        <f>SUMIFS(СВЦЭМ!$K$34:$K$777,СВЦЭМ!$A$34:$A$777,$A376,СВЦЭМ!$B$34:$B$777,N$366)+'СЕТ СН'!$F$13-'СЕТ СН'!$F$23</f>
        <v>-59.462697309999953</v>
      </c>
      <c r="O376" s="37">
        <f>SUMIFS(СВЦЭМ!$K$34:$K$777,СВЦЭМ!$A$34:$A$777,$A376,СВЦЭМ!$B$34:$B$777,O$366)+'СЕТ СН'!$F$13-'СЕТ СН'!$F$23</f>
        <v>-61.232036870000002</v>
      </c>
      <c r="P376" s="37">
        <f>SUMIFS(СВЦЭМ!$K$34:$K$777,СВЦЭМ!$A$34:$A$777,$A376,СВЦЭМ!$B$34:$B$777,P$366)+'СЕТ СН'!$F$13-'СЕТ СН'!$F$23</f>
        <v>-66.60829683999998</v>
      </c>
      <c r="Q376" s="37">
        <f>SUMIFS(СВЦЭМ!$K$34:$K$777,СВЦЭМ!$A$34:$A$777,$A376,СВЦЭМ!$B$34:$B$777,Q$366)+'СЕТ СН'!$F$13-'СЕТ СН'!$F$23</f>
        <v>-67.346343460000014</v>
      </c>
      <c r="R376" s="37">
        <f>SUMIFS(СВЦЭМ!$K$34:$K$777,СВЦЭМ!$A$34:$A$777,$A376,СВЦЭМ!$B$34:$B$777,R$366)+'СЕТ СН'!$F$13-'СЕТ СН'!$F$23</f>
        <v>-66.651300770000034</v>
      </c>
      <c r="S376" s="37">
        <f>SUMIFS(СВЦЭМ!$K$34:$K$777,СВЦЭМ!$A$34:$A$777,$A376,СВЦЭМ!$B$34:$B$777,S$366)+'СЕТ СН'!$F$13-'СЕТ СН'!$F$23</f>
        <v>-60.935253859999989</v>
      </c>
      <c r="T376" s="37">
        <f>SUMIFS(СВЦЭМ!$K$34:$K$777,СВЦЭМ!$A$34:$A$777,$A376,СВЦЭМ!$B$34:$B$777,T$366)+'СЕТ СН'!$F$13-'СЕТ СН'!$F$23</f>
        <v>-39.506129689999966</v>
      </c>
      <c r="U376" s="37">
        <f>SUMIFS(СВЦЭМ!$K$34:$K$777,СВЦЭМ!$A$34:$A$777,$A376,СВЦЭМ!$B$34:$B$777,U$366)+'СЕТ СН'!$F$13-'СЕТ СН'!$F$23</f>
        <v>-15.202159140000049</v>
      </c>
      <c r="V376" s="37">
        <f>SUMIFS(СВЦЭМ!$K$34:$K$777,СВЦЭМ!$A$34:$A$777,$A376,СВЦЭМ!$B$34:$B$777,V$366)+'СЕТ СН'!$F$13-'СЕТ СН'!$F$23</f>
        <v>-25.902248500000042</v>
      </c>
      <c r="W376" s="37">
        <f>SUMIFS(СВЦЭМ!$K$34:$K$777,СВЦЭМ!$A$34:$A$777,$A376,СВЦЭМ!$B$34:$B$777,W$366)+'СЕТ СН'!$F$13-'СЕТ СН'!$F$23</f>
        <v>-53.558767429999989</v>
      </c>
      <c r="X376" s="37">
        <f>SUMIFS(СВЦЭМ!$K$34:$K$777,СВЦЭМ!$A$34:$A$777,$A376,СВЦЭМ!$B$34:$B$777,X$366)+'СЕТ СН'!$F$13-'СЕТ СН'!$F$23</f>
        <v>-72.616727079999976</v>
      </c>
      <c r="Y376" s="37">
        <f>SUMIFS(СВЦЭМ!$K$34:$K$777,СВЦЭМ!$A$34:$A$777,$A376,СВЦЭМ!$B$34:$B$777,Y$366)+'СЕТ СН'!$F$13-'СЕТ СН'!$F$23</f>
        <v>-4.8056020100000296</v>
      </c>
    </row>
    <row r="377" spans="1:25" ht="15.75" x14ac:dyDescent="0.2">
      <c r="A377" s="36">
        <f t="shared" si="10"/>
        <v>43019</v>
      </c>
      <c r="B377" s="37">
        <f>SUMIFS(СВЦЭМ!$K$34:$K$777,СВЦЭМ!$A$34:$A$777,$A377,СВЦЭМ!$B$34:$B$777,B$366)+'СЕТ СН'!$F$13-'СЕТ СН'!$F$23</f>
        <v>78.758744259999958</v>
      </c>
      <c r="C377" s="37">
        <f>SUMIFS(СВЦЭМ!$K$34:$K$777,СВЦЭМ!$A$34:$A$777,$A377,СВЦЭМ!$B$34:$B$777,C$366)+'СЕТ СН'!$F$13-'СЕТ СН'!$F$23</f>
        <v>115.76962928</v>
      </c>
      <c r="D377" s="37">
        <f>SUMIFS(СВЦЭМ!$K$34:$K$777,СВЦЭМ!$A$34:$A$777,$A377,СВЦЭМ!$B$34:$B$777,D$366)+'СЕТ СН'!$F$13-'СЕТ СН'!$F$23</f>
        <v>129.86784221000005</v>
      </c>
      <c r="E377" s="37">
        <f>SUMIFS(СВЦЭМ!$K$34:$K$777,СВЦЭМ!$A$34:$A$777,$A377,СВЦЭМ!$B$34:$B$777,E$366)+'СЕТ СН'!$F$13-'СЕТ СН'!$F$23</f>
        <v>138.34104071000002</v>
      </c>
      <c r="F377" s="37">
        <f>SUMIFS(СВЦЭМ!$K$34:$K$777,СВЦЭМ!$A$34:$A$777,$A377,СВЦЭМ!$B$34:$B$777,F$366)+'СЕТ СН'!$F$13-'СЕТ СН'!$F$23</f>
        <v>139.63951899999995</v>
      </c>
      <c r="G377" s="37">
        <f>SUMIFS(СВЦЭМ!$K$34:$K$777,СВЦЭМ!$A$34:$A$777,$A377,СВЦЭМ!$B$34:$B$777,G$366)+'СЕТ СН'!$F$13-'СЕТ СН'!$F$23</f>
        <v>111.99671413999999</v>
      </c>
      <c r="H377" s="37">
        <f>SUMIFS(СВЦЭМ!$K$34:$K$777,СВЦЭМ!$A$34:$A$777,$A377,СВЦЭМ!$B$34:$B$777,H$366)+'СЕТ СН'!$F$13-'СЕТ СН'!$F$23</f>
        <v>52.946793449999973</v>
      </c>
      <c r="I377" s="37">
        <f>SUMIFS(СВЦЭМ!$K$34:$K$777,СВЦЭМ!$A$34:$A$777,$A377,СВЦЭМ!$B$34:$B$777,I$366)+'СЕТ СН'!$F$13-'СЕТ СН'!$F$23</f>
        <v>-13.355688389999955</v>
      </c>
      <c r="J377" s="37">
        <f>SUMIFS(СВЦЭМ!$K$34:$K$777,СВЦЭМ!$A$34:$A$777,$A377,СВЦЭМ!$B$34:$B$777,J$366)+'СЕТ СН'!$F$13-'СЕТ СН'!$F$23</f>
        <v>-57.585829790000048</v>
      </c>
      <c r="K377" s="37">
        <f>SUMIFS(СВЦЭМ!$K$34:$K$777,СВЦЭМ!$A$34:$A$777,$A377,СВЦЭМ!$B$34:$B$777,K$366)+'СЕТ СН'!$F$13-'СЕТ СН'!$F$23</f>
        <v>-68.346261169999991</v>
      </c>
      <c r="L377" s="37">
        <f>SUMIFS(СВЦЭМ!$K$34:$K$777,СВЦЭМ!$A$34:$A$777,$A377,СВЦЭМ!$B$34:$B$777,L$366)+'СЕТ СН'!$F$13-'СЕТ СН'!$F$23</f>
        <v>-43.227527280000004</v>
      </c>
      <c r="M377" s="37">
        <f>SUMIFS(СВЦЭМ!$K$34:$K$777,СВЦЭМ!$A$34:$A$777,$A377,СВЦЭМ!$B$34:$B$777,M$366)+'СЕТ СН'!$F$13-'СЕТ СН'!$F$23</f>
        <v>-29.159955480000008</v>
      </c>
      <c r="N377" s="37">
        <f>SUMIFS(СВЦЭМ!$K$34:$K$777,СВЦЭМ!$A$34:$A$777,$A377,СВЦЭМ!$B$34:$B$777,N$366)+'СЕТ СН'!$F$13-'СЕТ СН'!$F$23</f>
        <v>-41.309190639999997</v>
      </c>
      <c r="O377" s="37">
        <f>SUMIFS(СВЦЭМ!$K$34:$K$777,СВЦЭМ!$A$34:$A$777,$A377,СВЦЭМ!$B$34:$B$777,O$366)+'СЕТ СН'!$F$13-'СЕТ СН'!$F$23</f>
        <v>-50.405229469999995</v>
      </c>
      <c r="P377" s="37">
        <f>SUMIFS(СВЦЭМ!$K$34:$K$777,СВЦЭМ!$A$34:$A$777,$A377,СВЦЭМ!$B$34:$B$777,P$366)+'СЕТ СН'!$F$13-'СЕТ СН'!$F$23</f>
        <v>-54.45330199</v>
      </c>
      <c r="Q377" s="37">
        <f>SUMIFS(СВЦЭМ!$K$34:$K$777,СВЦЭМ!$A$34:$A$777,$A377,СВЦЭМ!$B$34:$B$777,Q$366)+'СЕТ СН'!$F$13-'СЕТ СН'!$F$23</f>
        <v>-56.59667472000001</v>
      </c>
      <c r="R377" s="37">
        <f>SUMIFS(СВЦЭМ!$K$34:$K$777,СВЦЭМ!$A$34:$A$777,$A377,СВЦЭМ!$B$34:$B$777,R$366)+'СЕТ СН'!$F$13-'СЕТ СН'!$F$23</f>
        <v>-57.218431880000026</v>
      </c>
      <c r="S377" s="37">
        <f>SUMIFS(СВЦЭМ!$K$34:$K$777,СВЦЭМ!$A$34:$A$777,$A377,СВЦЭМ!$B$34:$B$777,S$366)+'СЕТ СН'!$F$13-'СЕТ СН'!$F$23</f>
        <v>-43.339841279999973</v>
      </c>
      <c r="T377" s="37">
        <f>SUMIFS(СВЦЭМ!$K$34:$K$777,СВЦЭМ!$A$34:$A$777,$A377,СВЦЭМ!$B$34:$B$777,T$366)+'СЕТ СН'!$F$13-'СЕТ СН'!$F$23</f>
        <v>-10.337318109999956</v>
      </c>
      <c r="U377" s="37">
        <f>SUMIFS(СВЦЭМ!$K$34:$K$777,СВЦЭМ!$A$34:$A$777,$A377,СВЦЭМ!$B$34:$B$777,U$366)+'СЕТ СН'!$F$13-'СЕТ СН'!$F$23</f>
        <v>7.6145886100000553</v>
      </c>
      <c r="V377" s="37">
        <f>SUMIFS(СВЦЭМ!$K$34:$K$777,СВЦЭМ!$A$34:$A$777,$A377,СВЦЭМ!$B$34:$B$777,V$366)+'СЕТ СН'!$F$13-'СЕТ СН'!$F$23</f>
        <v>-13.500129050000055</v>
      </c>
      <c r="W377" s="37">
        <f>SUMIFS(СВЦЭМ!$K$34:$K$777,СВЦЭМ!$A$34:$A$777,$A377,СВЦЭМ!$B$34:$B$777,W$366)+'СЕТ СН'!$F$13-'СЕТ СН'!$F$23</f>
        <v>-50.963907139999947</v>
      </c>
      <c r="X377" s="37">
        <f>SUMIFS(СВЦЭМ!$K$34:$K$777,СВЦЭМ!$A$34:$A$777,$A377,СВЦЭМ!$B$34:$B$777,X$366)+'СЕТ СН'!$F$13-'СЕТ СН'!$F$23</f>
        <v>-72.376325039999983</v>
      </c>
      <c r="Y377" s="37">
        <f>SUMIFS(СВЦЭМ!$K$34:$K$777,СВЦЭМ!$A$34:$A$777,$A377,СВЦЭМ!$B$34:$B$777,Y$366)+'СЕТ СН'!$F$13-'СЕТ СН'!$F$23</f>
        <v>-0.44818308000003526</v>
      </c>
    </row>
    <row r="378" spans="1:25" ht="15.75" x14ac:dyDescent="0.2">
      <c r="A378" s="36">
        <f t="shared" si="10"/>
        <v>43020</v>
      </c>
      <c r="B378" s="37">
        <f>SUMIFS(СВЦЭМ!$K$34:$K$777,СВЦЭМ!$A$34:$A$777,$A378,СВЦЭМ!$B$34:$B$777,B$366)+'СЕТ СН'!$F$13-'СЕТ СН'!$F$23</f>
        <v>54.238896029999978</v>
      </c>
      <c r="C378" s="37">
        <f>SUMIFS(СВЦЭМ!$K$34:$K$777,СВЦЭМ!$A$34:$A$777,$A378,СВЦЭМ!$B$34:$B$777,C$366)+'СЕТ СН'!$F$13-'СЕТ СН'!$F$23</f>
        <v>90.155883639999956</v>
      </c>
      <c r="D378" s="37">
        <f>SUMIFS(СВЦЭМ!$K$34:$K$777,СВЦЭМ!$A$34:$A$777,$A378,СВЦЭМ!$B$34:$B$777,D$366)+'СЕТ СН'!$F$13-'СЕТ СН'!$F$23</f>
        <v>111.04371981999998</v>
      </c>
      <c r="E378" s="37">
        <f>SUMIFS(СВЦЭМ!$K$34:$K$777,СВЦЭМ!$A$34:$A$777,$A378,СВЦЭМ!$B$34:$B$777,E$366)+'СЕТ СН'!$F$13-'СЕТ СН'!$F$23</f>
        <v>120.31207486000005</v>
      </c>
      <c r="F378" s="37">
        <f>SUMIFS(СВЦЭМ!$K$34:$K$777,СВЦЭМ!$A$34:$A$777,$A378,СВЦЭМ!$B$34:$B$777,F$366)+'СЕТ СН'!$F$13-'СЕТ СН'!$F$23</f>
        <v>122.42789697000001</v>
      </c>
      <c r="G378" s="37">
        <f>SUMIFS(СВЦЭМ!$K$34:$K$777,СВЦЭМ!$A$34:$A$777,$A378,СВЦЭМ!$B$34:$B$777,G$366)+'СЕТ СН'!$F$13-'СЕТ СН'!$F$23</f>
        <v>90.24978557999998</v>
      </c>
      <c r="H378" s="37">
        <f>SUMIFS(СВЦЭМ!$K$34:$K$777,СВЦЭМ!$A$34:$A$777,$A378,СВЦЭМ!$B$34:$B$777,H$366)+'СЕТ СН'!$F$13-'СЕТ СН'!$F$23</f>
        <v>32.814214959999958</v>
      </c>
      <c r="I378" s="37">
        <f>SUMIFS(СВЦЭМ!$K$34:$K$777,СВЦЭМ!$A$34:$A$777,$A378,СВЦЭМ!$B$34:$B$777,I$366)+'СЕТ СН'!$F$13-'СЕТ СН'!$F$23</f>
        <v>-23.904332940000018</v>
      </c>
      <c r="J378" s="37">
        <f>SUMIFS(СВЦЭМ!$K$34:$K$777,СВЦЭМ!$A$34:$A$777,$A378,СВЦЭМ!$B$34:$B$777,J$366)+'СЕТ СН'!$F$13-'СЕТ СН'!$F$23</f>
        <v>-57.204311459999985</v>
      </c>
      <c r="K378" s="37">
        <f>SUMIFS(СВЦЭМ!$K$34:$K$777,СВЦЭМ!$A$34:$A$777,$A378,СВЦЭМ!$B$34:$B$777,K$366)+'СЕТ СН'!$F$13-'СЕТ СН'!$F$23</f>
        <v>-56.300786689999995</v>
      </c>
      <c r="L378" s="37">
        <f>SUMIFS(СВЦЭМ!$K$34:$K$777,СВЦЭМ!$A$34:$A$777,$A378,СВЦЭМ!$B$34:$B$777,L$366)+'СЕТ СН'!$F$13-'СЕТ СН'!$F$23</f>
        <v>-35.596333400000049</v>
      </c>
      <c r="M378" s="37">
        <f>SUMIFS(СВЦЭМ!$K$34:$K$777,СВЦЭМ!$A$34:$A$777,$A378,СВЦЭМ!$B$34:$B$777,M$366)+'СЕТ СН'!$F$13-'СЕТ СН'!$F$23</f>
        <v>-29.943937030000029</v>
      </c>
      <c r="N378" s="37">
        <f>SUMIFS(СВЦЭМ!$K$34:$K$777,СВЦЭМ!$A$34:$A$777,$A378,СВЦЭМ!$B$34:$B$777,N$366)+'СЕТ СН'!$F$13-'СЕТ СН'!$F$23</f>
        <v>-38.500700069999994</v>
      </c>
      <c r="O378" s="37">
        <f>SUMIFS(СВЦЭМ!$K$34:$K$777,СВЦЭМ!$A$34:$A$777,$A378,СВЦЭМ!$B$34:$B$777,O$366)+'СЕТ СН'!$F$13-'СЕТ СН'!$F$23</f>
        <v>-41.131134330000009</v>
      </c>
      <c r="P378" s="37">
        <f>SUMIFS(СВЦЭМ!$K$34:$K$777,СВЦЭМ!$A$34:$A$777,$A378,СВЦЭМ!$B$34:$B$777,P$366)+'СЕТ СН'!$F$13-'СЕТ СН'!$F$23</f>
        <v>-44.927522899999985</v>
      </c>
      <c r="Q378" s="37">
        <f>SUMIFS(СВЦЭМ!$K$34:$K$777,СВЦЭМ!$A$34:$A$777,$A378,СВЦЭМ!$B$34:$B$777,Q$366)+'СЕТ СН'!$F$13-'СЕТ СН'!$F$23</f>
        <v>-48.199410560000047</v>
      </c>
      <c r="R378" s="37">
        <f>SUMIFS(СВЦЭМ!$K$34:$K$777,СВЦЭМ!$A$34:$A$777,$A378,СВЦЭМ!$B$34:$B$777,R$366)+'СЕТ СН'!$F$13-'СЕТ СН'!$F$23</f>
        <v>-50.493924180000022</v>
      </c>
      <c r="S378" s="37">
        <f>SUMIFS(СВЦЭМ!$K$34:$K$777,СВЦЭМ!$A$34:$A$777,$A378,СВЦЭМ!$B$34:$B$777,S$366)+'СЕТ СН'!$F$13-'СЕТ СН'!$F$23</f>
        <v>-41.001022250000005</v>
      </c>
      <c r="T378" s="37">
        <f>SUMIFS(СВЦЭМ!$K$34:$K$777,СВЦЭМ!$A$34:$A$777,$A378,СВЦЭМ!$B$34:$B$777,T$366)+'СЕТ СН'!$F$13-'СЕТ СН'!$F$23</f>
        <v>-20.148031650000007</v>
      </c>
      <c r="U378" s="37">
        <f>SUMIFS(СВЦЭМ!$K$34:$K$777,СВЦЭМ!$A$34:$A$777,$A378,СВЦЭМ!$B$34:$B$777,U$366)+'СЕТ СН'!$F$13-'СЕТ СН'!$F$23</f>
        <v>-2.6129946500000187</v>
      </c>
      <c r="V378" s="37">
        <f>SUMIFS(СВЦЭМ!$K$34:$K$777,СВЦЭМ!$A$34:$A$777,$A378,СВЦЭМ!$B$34:$B$777,V$366)+'СЕТ СН'!$F$13-'СЕТ СН'!$F$23</f>
        <v>-13.939761790000034</v>
      </c>
      <c r="W378" s="37">
        <f>SUMIFS(СВЦЭМ!$K$34:$K$777,СВЦЭМ!$A$34:$A$777,$A378,СВЦЭМ!$B$34:$B$777,W$366)+'СЕТ СН'!$F$13-'СЕТ СН'!$F$23</f>
        <v>-42.900317780000023</v>
      </c>
      <c r="X378" s="37">
        <f>SUMIFS(СВЦЭМ!$K$34:$K$777,СВЦЭМ!$A$34:$A$777,$A378,СВЦЭМ!$B$34:$B$777,X$366)+'СЕТ СН'!$F$13-'СЕТ СН'!$F$23</f>
        <v>-69.904713230000027</v>
      </c>
      <c r="Y378" s="37">
        <f>SUMIFS(СВЦЭМ!$K$34:$K$777,СВЦЭМ!$A$34:$A$777,$A378,СВЦЭМ!$B$34:$B$777,Y$366)+'СЕТ СН'!$F$13-'СЕТ СН'!$F$23</f>
        <v>-10.856800550000003</v>
      </c>
    </row>
    <row r="379" spans="1:25" ht="15.75" x14ac:dyDescent="0.2">
      <c r="A379" s="36">
        <f t="shared" si="10"/>
        <v>43021</v>
      </c>
      <c r="B379" s="37">
        <f>SUMIFS(СВЦЭМ!$K$34:$K$777,СВЦЭМ!$A$34:$A$777,$A379,СВЦЭМ!$B$34:$B$777,B$366)+'СЕТ СН'!$F$13-'СЕТ СН'!$F$23</f>
        <v>51.804221439999992</v>
      </c>
      <c r="C379" s="37">
        <f>SUMIFS(СВЦЭМ!$K$34:$K$777,СВЦЭМ!$A$34:$A$777,$A379,СВЦЭМ!$B$34:$B$777,C$366)+'СЕТ СН'!$F$13-'СЕТ СН'!$F$23</f>
        <v>49.898297749999983</v>
      </c>
      <c r="D379" s="37">
        <f>SUMIFS(СВЦЭМ!$K$34:$K$777,СВЦЭМ!$A$34:$A$777,$A379,СВЦЭМ!$B$34:$B$777,D$366)+'СЕТ СН'!$F$13-'СЕТ СН'!$F$23</f>
        <v>80.305783239999982</v>
      </c>
      <c r="E379" s="37">
        <f>SUMIFS(СВЦЭМ!$K$34:$K$777,СВЦЭМ!$A$34:$A$777,$A379,СВЦЭМ!$B$34:$B$777,E$366)+'СЕТ СН'!$F$13-'СЕТ СН'!$F$23</f>
        <v>130.85014974000001</v>
      </c>
      <c r="F379" s="37">
        <f>SUMIFS(СВЦЭМ!$K$34:$K$777,СВЦЭМ!$A$34:$A$777,$A379,СВЦЭМ!$B$34:$B$777,F$366)+'СЕТ СН'!$F$13-'СЕТ СН'!$F$23</f>
        <v>150.00351243</v>
      </c>
      <c r="G379" s="37">
        <f>SUMIFS(СВЦЭМ!$K$34:$K$777,СВЦЭМ!$A$34:$A$777,$A379,СВЦЭМ!$B$34:$B$777,G$366)+'СЕТ СН'!$F$13-'СЕТ СН'!$F$23</f>
        <v>127.79572787999996</v>
      </c>
      <c r="H379" s="37">
        <f>SUMIFS(СВЦЭМ!$K$34:$K$777,СВЦЭМ!$A$34:$A$777,$A379,СВЦЭМ!$B$34:$B$777,H$366)+'СЕТ СН'!$F$13-'СЕТ СН'!$F$23</f>
        <v>68.87562975000003</v>
      </c>
      <c r="I379" s="37">
        <f>SUMIFS(СВЦЭМ!$K$34:$K$777,СВЦЭМ!$A$34:$A$777,$A379,СВЦЭМ!$B$34:$B$777,I$366)+'СЕТ СН'!$F$13-'СЕТ СН'!$F$23</f>
        <v>25.989457219999963</v>
      </c>
      <c r="J379" s="37">
        <f>SUMIFS(СВЦЭМ!$K$34:$K$777,СВЦЭМ!$A$34:$A$777,$A379,СВЦЭМ!$B$34:$B$777,J$366)+'СЕТ СН'!$F$13-'СЕТ СН'!$F$23</f>
        <v>-7.9899053100000401</v>
      </c>
      <c r="K379" s="37">
        <f>SUMIFS(СВЦЭМ!$K$34:$K$777,СВЦЭМ!$A$34:$A$777,$A379,СВЦЭМ!$B$34:$B$777,K$366)+'СЕТ СН'!$F$13-'СЕТ СН'!$F$23</f>
        <v>-48.16697886999998</v>
      </c>
      <c r="L379" s="37">
        <f>SUMIFS(СВЦЭМ!$K$34:$K$777,СВЦЭМ!$A$34:$A$777,$A379,СВЦЭМ!$B$34:$B$777,L$366)+'СЕТ СН'!$F$13-'СЕТ СН'!$F$23</f>
        <v>-42.530692209999984</v>
      </c>
      <c r="M379" s="37">
        <f>SUMIFS(СВЦЭМ!$K$34:$K$777,СВЦЭМ!$A$34:$A$777,$A379,СВЦЭМ!$B$34:$B$777,M$366)+'СЕТ СН'!$F$13-'СЕТ СН'!$F$23</f>
        <v>-39.973322439999947</v>
      </c>
      <c r="N379" s="37">
        <f>SUMIFS(СВЦЭМ!$K$34:$K$777,СВЦЭМ!$A$34:$A$777,$A379,СВЦЭМ!$B$34:$B$777,N$366)+'СЕТ СН'!$F$13-'СЕТ СН'!$F$23</f>
        <v>-48.662556089999953</v>
      </c>
      <c r="O379" s="37">
        <f>SUMIFS(СВЦЭМ!$K$34:$K$777,СВЦЭМ!$A$34:$A$777,$A379,СВЦЭМ!$B$34:$B$777,O$366)+'СЕТ СН'!$F$13-'СЕТ СН'!$F$23</f>
        <v>-52.693986689999974</v>
      </c>
      <c r="P379" s="37">
        <f>SUMIFS(СВЦЭМ!$K$34:$K$777,СВЦЭМ!$A$34:$A$777,$A379,СВЦЭМ!$B$34:$B$777,P$366)+'СЕТ СН'!$F$13-'СЕТ СН'!$F$23</f>
        <v>-57.255608280000047</v>
      </c>
      <c r="Q379" s="37">
        <f>SUMIFS(СВЦЭМ!$K$34:$K$777,СВЦЭМ!$A$34:$A$777,$A379,СВЦЭМ!$B$34:$B$777,Q$366)+'СЕТ СН'!$F$13-'СЕТ СН'!$F$23</f>
        <v>-59.396487989999969</v>
      </c>
      <c r="R379" s="37">
        <f>SUMIFS(СВЦЭМ!$K$34:$K$777,СВЦЭМ!$A$34:$A$777,$A379,СВЦЭМ!$B$34:$B$777,R$366)+'СЕТ СН'!$F$13-'СЕТ СН'!$F$23</f>
        <v>-60.431580029999964</v>
      </c>
      <c r="S379" s="37">
        <f>SUMIFS(СВЦЭМ!$K$34:$K$777,СВЦЭМ!$A$34:$A$777,$A379,СВЦЭМ!$B$34:$B$777,S$366)+'СЕТ СН'!$F$13-'СЕТ СН'!$F$23</f>
        <v>-47.886928000000012</v>
      </c>
      <c r="T379" s="37">
        <f>SUMIFS(СВЦЭМ!$K$34:$K$777,СВЦЭМ!$A$34:$A$777,$A379,СВЦЭМ!$B$34:$B$777,T$366)+'СЕТ СН'!$F$13-'СЕТ СН'!$F$23</f>
        <v>-22.582737670000029</v>
      </c>
      <c r="U379" s="37">
        <f>SUMIFS(СВЦЭМ!$K$34:$K$777,СВЦЭМ!$A$34:$A$777,$A379,СВЦЭМ!$B$34:$B$777,U$366)+'СЕТ СН'!$F$13-'СЕТ СН'!$F$23</f>
        <v>-4.8247291899999709</v>
      </c>
      <c r="V379" s="37">
        <f>SUMIFS(СВЦЭМ!$K$34:$K$777,СВЦЭМ!$A$34:$A$777,$A379,СВЦЭМ!$B$34:$B$777,V$366)+'СЕТ СН'!$F$13-'СЕТ СН'!$F$23</f>
        <v>-18.647840790000032</v>
      </c>
      <c r="W379" s="37">
        <f>SUMIFS(СВЦЭМ!$K$34:$K$777,СВЦЭМ!$A$34:$A$777,$A379,СВЦЭМ!$B$34:$B$777,W$366)+'СЕТ СН'!$F$13-'СЕТ СН'!$F$23</f>
        <v>-49.052370450000012</v>
      </c>
      <c r="X379" s="37">
        <f>SUMIFS(СВЦЭМ!$K$34:$K$777,СВЦЭМ!$A$34:$A$777,$A379,СВЦЭМ!$B$34:$B$777,X$366)+'СЕТ СН'!$F$13-'СЕТ СН'!$F$23</f>
        <v>-46.780914769999981</v>
      </c>
      <c r="Y379" s="37">
        <f>SUMIFS(СВЦЭМ!$K$34:$K$777,СВЦЭМ!$A$34:$A$777,$A379,СВЦЭМ!$B$34:$B$777,Y$366)+'СЕТ СН'!$F$13-'СЕТ СН'!$F$23</f>
        <v>35.437434039999971</v>
      </c>
    </row>
    <row r="380" spans="1:25" ht="15.75" x14ac:dyDescent="0.2">
      <c r="A380" s="36">
        <f t="shared" si="10"/>
        <v>43022</v>
      </c>
      <c r="B380" s="37">
        <f>SUMIFS(СВЦЭМ!$K$34:$K$777,СВЦЭМ!$A$34:$A$777,$A380,СВЦЭМ!$B$34:$B$777,B$366)+'СЕТ СН'!$F$13-'СЕТ СН'!$F$23</f>
        <v>92.435144390000005</v>
      </c>
      <c r="C380" s="37">
        <f>SUMIFS(СВЦЭМ!$K$34:$K$777,СВЦЭМ!$A$34:$A$777,$A380,СВЦЭМ!$B$34:$B$777,C$366)+'СЕТ СН'!$F$13-'СЕТ СН'!$F$23</f>
        <v>135.80074792000005</v>
      </c>
      <c r="D380" s="37">
        <f>SUMIFS(СВЦЭМ!$K$34:$K$777,СВЦЭМ!$A$34:$A$777,$A380,СВЦЭМ!$B$34:$B$777,D$366)+'СЕТ СН'!$F$13-'СЕТ СН'!$F$23</f>
        <v>123.67342440000004</v>
      </c>
      <c r="E380" s="37">
        <f>SUMIFS(СВЦЭМ!$K$34:$K$777,СВЦЭМ!$A$34:$A$777,$A380,СВЦЭМ!$B$34:$B$777,E$366)+'СЕТ СН'!$F$13-'СЕТ СН'!$F$23</f>
        <v>136.98003764999999</v>
      </c>
      <c r="F380" s="37">
        <f>SUMIFS(СВЦЭМ!$K$34:$K$777,СВЦЭМ!$A$34:$A$777,$A380,СВЦЭМ!$B$34:$B$777,F$366)+'СЕТ СН'!$F$13-'СЕТ СН'!$F$23</f>
        <v>133.56443232000004</v>
      </c>
      <c r="G380" s="37">
        <f>SUMIFS(СВЦЭМ!$K$34:$K$777,СВЦЭМ!$A$34:$A$777,$A380,СВЦЭМ!$B$34:$B$777,G$366)+'СЕТ СН'!$F$13-'СЕТ СН'!$F$23</f>
        <v>126.10509595999997</v>
      </c>
      <c r="H380" s="37">
        <f>SUMIFS(СВЦЭМ!$K$34:$K$777,СВЦЭМ!$A$34:$A$777,$A380,СВЦЭМ!$B$34:$B$777,H$366)+'СЕТ СН'!$F$13-'СЕТ СН'!$F$23</f>
        <v>97.791666940000027</v>
      </c>
      <c r="I380" s="37">
        <f>SUMIFS(СВЦЭМ!$K$34:$K$777,СВЦЭМ!$A$34:$A$777,$A380,СВЦЭМ!$B$34:$B$777,I$366)+'СЕТ СН'!$F$13-'СЕТ СН'!$F$23</f>
        <v>62.882420949999982</v>
      </c>
      <c r="J380" s="37">
        <f>SUMIFS(СВЦЭМ!$K$34:$K$777,СВЦЭМ!$A$34:$A$777,$A380,СВЦЭМ!$B$34:$B$777,J$366)+'СЕТ СН'!$F$13-'СЕТ СН'!$F$23</f>
        <v>-15.404789029999961</v>
      </c>
      <c r="K380" s="37">
        <f>SUMIFS(СВЦЭМ!$K$34:$K$777,СВЦЭМ!$A$34:$A$777,$A380,СВЦЭМ!$B$34:$B$777,K$366)+'СЕТ СН'!$F$13-'СЕТ СН'!$F$23</f>
        <v>-74.959758350000016</v>
      </c>
      <c r="L380" s="37">
        <f>SUMIFS(СВЦЭМ!$K$34:$K$777,СВЦЭМ!$A$34:$A$777,$A380,СВЦЭМ!$B$34:$B$777,L$366)+'СЕТ СН'!$F$13-'СЕТ СН'!$F$23</f>
        <v>-53.173968899999977</v>
      </c>
      <c r="M380" s="37">
        <f>SUMIFS(СВЦЭМ!$K$34:$K$777,СВЦЭМ!$A$34:$A$777,$A380,СВЦЭМ!$B$34:$B$777,M$366)+'СЕТ СН'!$F$13-'СЕТ СН'!$F$23</f>
        <v>-44.50726824000003</v>
      </c>
      <c r="N380" s="37">
        <f>SUMIFS(СВЦЭМ!$K$34:$K$777,СВЦЭМ!$A$34:$A$777,$A380,СВЦЭМ!$B$34:$B$777,N$366)+'СЕТ СН'!$F$13-'СЕТ СН'!$F$23</f>
        <v>-53.734648539999966</v>
      </c>
      <c r="O380" s="37">
        <f>SUMIFS(СВЦЭМ!$K$34:$K$777,СВЦЭМ!$A$34:$A$777,$A380,СВЦЭМ!$B$34:$B$777,O$366)+'СЕТ СН'!$F$13-'СЕТ СН'!$F$23</f>
        <v>-59.974279369999977</v>
      </c>
      <c r="P380" s="37">
        <f>SUMIFS(СВЦЭМ!$K$34:$K$777,СВЦЭМ!$A$34:$A$777,$A380,СВЦЭМ!$B$34:$B$777,P$366)+'СЕТ СН'!$F$13-'СЕТ СН'!$F$23</f>
        <v>-63.402158910000026</v>
      </c>
      <c r="Q380" s="37">
        <f>SUMIFS(СВЦЭМ!$K$34:$K$777,СВЦЭМ!$A$34:$A$777,$A380,СВЦЭМ!$B$34:$B$777,Q$366)+'СЕТ СН'!$F$13-'СЕТ СН'!$F$23</f>
        <v>-64.23241814000005</v>
      </c>
      <c r="R380" s="37">
        <f>SUMIFS(СВЦЭМ!$K$34:$K$777,СВЦЭМ!$A$34:$A$777,$A380,СВЦЭМ!$B$34:$B$777,R$366)+'СЕТ СН'!$F$13-'СЕТ СН'!$F$23</f>
        <v>-67.538577929999974</v>
      </c>
      <c r="S380" s="37">
        <f>SUMIFS(СВЦЭМ!$K$34:$K$777,СВЦЭМ!$A$34:$A$777,$A380,СВЦЭМ!$B$34:$B$777,S$366)+'СЕТ СН'!$F$13-'СЕТ СН'!$F$23</f>
        <v>-55.727090780000026</v>
      </c>
      <c r="T380" s="37">
        <f>SUMIFS(СВЦЭМ!$K$34:$K$777,СВЦЭМ!$A$34:$A$777,$A380,СВЦЭМ!$B$34:$B$777,T$366)+'СЕТ СН'!$F$13-'СЕТ СН'!$F$23</f>
        <v>-26.951796439999953</v>
      </c>
      <c r="U380" s="37">
        <f>SUMIFS(СВЦЭМ!$K$34:$K$777,СВЦЭМ!$A$34:$A$777,$A380,СВЦЭМ!$B$34:$B$777,U$366)+'СЕТ СН'!$F$13-'СЕТ СН'!$F$23</f>
        <v>-5.2312822899999674</v>
      </c>
      <c r="V380" s="37">
        <f>SUMIFS(СВЦЭМ!$K$34:$K$777,СВЦЭМ!$A$34:$A$777,$A380,СВЦЭМ!$B$34:$B$777,V$366)+'СЕТ СН'!$F$13-'СЕТ СН'!$F$23</f>
        <v>-30.379884569999945</v>
      </c>
      <c r="W380" s="37">
        <f>SUMIFS(СВЦЭМ!$K$34:$K$777,СВЦЭМ!$A$34:$A$777,$A380,СВЦЭМ!$B$34:$B$777,W$366)+'СЕТ СН'!$F$13-'СЕТ СН'!$F$23</f>
        <v>-65.140948109999954</v>
      </c>
      <c r="X380" s="37">
        <f>SUMIFS(СВЦЭМ!$K$34:$K$777,СВЦЭМ!$A$34:$A$777,$A380,СВЦЭМ!$B$34:$B$777,X$366)+'СЕТ СН'!$F$13-'СЕТ СН'!$F$23</f>
        <v>-41.415587479999999</v>
      </c>
      <c r="Y380" s="37">
        <f>SUMIFS(СВЦЭМ!$K$34:$K$777,СВЦЭМ!$A$34:$A$777,$A380,СВЦЭМ!$B$34:$B$777,Y$366)+'СЕТ СН'!$F$13-'СЕТ СН'!$F$23</f>
        <v>32.346557390000044</v>
      </c>
    </row>
    <row r="381" spans="1:25" ht="15.75" x14ac:dyDescent="0.2">
      <c r="A381" s="36">
        <f t="shared" si="10"/>
        <v>43023</v>
      </c>
      <c r="B381" s="37">
        <f>SUMIFS(СВЦЭМ!$K$34:$K$777,СВЦЭМ!$A$34:$A$777,$A381,СВЦЭМ!$B$34:$B$777,B$366)+'СЕТ СН'!$F$13-'СЕТ СН'!$F$23</f>
        <v>70.226355199999944</v>
      </c>
      <c r="C381" s="37">
        <f>SUMIFS(СВЦЭМ!$K$34:$K$777,СВЦЭМ!$A$34:$A$777,$A381,СВЦЭМ!$B$34:$B$777,C$366)+'СЕТ СН'!$F$13-'СЕТ СН'!$F$23</f>
        <v>108.19441887000005</v>
      </c>
      <c r="D381" s="37">
        <f>SUMIFS(СВЦЭМ!$K$34:$K$777,СВЦЭМ!$A$34:$A$777,$A381,СВЦЭМ!$B$34:$B$777,D$366)+'СЕТ СН'!$F$13-'СЕТ СН'!$F$23</f>
        <v>134.23781554000004</v>
      </c>
      <c r="E381" s="37">
        <f>SUMIFS(СВЦЭМ!$K$34:$K$777,СВЦЭМ!$A$34:$A$777,$A381,СВЦЭМ!$B$34:$B$777,E$366)+'СЕТ СН'!$F$13-'СЕТ СН'!$F$23</f>
        <v>145.56795076000003</v>
      </c>
      <c r="F381" s="37">
        <f>SUMIFS(СВЦЭМ!$K$34:$K$777,СВЦЭМ!$A$34:$A$777,$A381,СВЦЭМ!$B$34:$B$777,F$366)+'СЕТ СН'!$F$13-'СЕТ СН'!$F$23</f>
        <v>145.39613448</v>
      </c>
      <c r="G381" s="37">
        <f>SUMIFS(СВЦЭМ!$K$34:$K$777,СВЦЭМ!$A$34:$A$777,$A381,СВЦЭМ!$B$34:$B$777,G$366)+'СЕТ СН'!$F$13-'СЕТ СН'!$F$23</f>
        <v>126.28111117000003</v>
      </c>
      <c r="H381" s="37">
        <f>SUMIFS(СВЦЭМ!$K$34:$K$777,СВЦЭМ!$A$34:$A$777,$A381,СВЦЭМ!$B$34:$B$777,H$366)+'СЕТ СН'!$F$13-'СЕТ СН'!$F$23</f>
        <v>106.26901138000005</v>
      </c>
      <c r="I381" s="37">
        <f>SUMIFS(СВЦЭМ!$K$34:$K$777,СВЦЭМ!$A$34:$A$777,$A381,СВЦЭМ!$B$34:$B$777,I$366)+'СЕТ СН'!$F$13-'СЕТ СН'!$F$23</f>
        <v>80.534465400000045</v>
      </c>
      <c r="J381" s="37">
        <f>SUMIFS(СВЦЭМ!$K$34:$K$777,СВЦЭМ!$A$34:$A$777,$A381,СВЦЭМ!$B$34:$B$777,J$366)+'СЕТ СН'!$F$13-'СЕТ СН'!$F$23</f>
        <v>-4.2494957300000351</v>
      </c>
      <c r="K381" s="37">
        <f>SUMIFS(СВЦЭМ!$K$34:$K$777,СВЦЭМ!$A$34:$A$777,$A381,СВЦЭМ!$B$34:$B$777,K$366)+'СЕТ СН'!$F$13-'СЕТ СН'!$F$23</f>
        <v>-75.454110119999996</v>
      </c>
      <c r="L381" s="37">
        <f>SUMIFS(СВЦЭМ!$K$34:$K$777,СВЦЭМ!$A$34:$A$777,$A381,СВЦЭМ!$B$34:$B$777,L$366)+'СЕТ СН'!$F$13-'СЕТ СН'!$F$23</f>
        <v>-62.592011820000039</v>
      </c>
      <c r="M381" s="37">
        <f>SUMIFS(СВЦЭМ!$K$34:$K$777,СВЦЭМ!$A$34:$A$777,$A381,СВЦЭМ!$B$34:$B$777,M$366)+'СЕТ СН'!$F$13-'СЕТ СН'!$F$23</f>
        <v>-57.126637640000013</v>
      </c>
      <c r="N381" s="37">
        <f>SUMIFS(СВЦЭМ!$K$34:$K$777,СВЦЭМ!$A$34:$A$777,$A381,СВЦЭМ!$B$34:$B$777,N$366)+'СЕТ СН'!$F$13-'СЕТ СН'!$F$23</f>
        <v>-66.749395909999976</v>
      </c>
      <c r="O381" s="37">
        <f>SUMIFS(СВЦЭМ!$K$34:$K$777,СВЦЭМ!$A$34:$A$777,$A381,СВЦЭМ!$B$34:$B$777,O$366)+'СЕТ СН'!$F$13-'СЕТ СН'!$F$23</f>
        <v>-72.988289189999989</v>
      </c>
      <c r="P381" s="37">
        <f>SUMIFS(СВЦЭМ!$K$34:$K$777,СВЦЭМ!$A$34:$A$777,$A381,СВЦЭМ!$B$34:$B$777,P$366)+'СЕТ СН'!$F$13-'СЕТ СН'!$F$23</f>
        <v>-77.084721660000014</v>
      </c>
      <c r="Q381" s="37">
        <f>SUMIFS(СВЦЭМ!$K$34:$K$777,СВЦЭМ!$A$34:$A$777,$A381,СВЦЭМ!$B$34:$B$777,Q$366)+'СЕТ СН'!$F$13-'СЕТ СН'!$F$23</f>
        <v>-78.624470280000025</v>
      </c>
      <c r="R381" s="37">
        <f>SUMIFS(СВЦЭМ!$K$34:$K$777,СВЦЭМ!$A$34:$A$777,$A381,СВЦЭМ!$B$34:$B$777,R$366)+'СЕТ СН'!$F$13-'СЕТ СН'!$F$23</f>
        <v>-78.525131869999996</v>
      </c>
      <c r="S381" s="37">
        <f>SUMIFS(СВЦЭМ!$K$34:$K$777,СВЦЭМ!$A$34:$A$777,$A381,СВЦЭМ!$B$34:$B$777,S$366)+'СЕТ СН'!$F$13-'СЕТ СН'!$F$23</f>
        <v>-61.024840739999945</v>
      </c>
      <c r="T381" s="37">
        <f>SUMIFS(СВЦЭМ!$K$34:$K$777,СВЦЭМ!$A$34:$A$777,$A381,СВЦЭМ!$B$34:$B$777,T$366)+'СЕТ СН'!$F$13-'СЕТ СН'!$F$23</f>
        <v>-32.086650640000016</v>
      </c>
      <c r="U381" s="37">
        <f>SUMIFS(СВЦЭМ!$K$34:$K$777,СВЦЭМ!$A$34:$A$777,$A381,СВЦЭМ!$B$34:$B$777,U$366)+'СЕТ СН'!$F$13-'СЕТ СН'!$F$23</f>
        <v>-9.5365538199999946</v>
      </c>
      <c r="V381" s="37">
        <f>SUMIFS(СВЦЭМ!$K$34:$K$777,СВЦЭМ!$A$34:$A$777,$A381,СВЦЭМ!$B$34:$B$777,V$366)+'СЕТ СН'!$F$13-'СЕТ СН'!$F$23</f>
        <v>-21.948061779999989</v>
      </c>
      <c r="W381" s="37">
        <f>SUMIFS(СВЦЭМ!$K$34:$K$777,СВЦЭМ!$A$34:$A$777,$A381,СВЦЭМ!$B$34:$B$777,W$366)+'СЕТ СН'!$F$13-'СЕТ СН'!$F$23</f>
        <v>-52.008224530000007</v>
      </c>
      <c r="X381" s="37">
        <f>SUMIFS(СВЦЭМ!$K$34:$K$777,СВЦЭМ!$A$34:$A$777,$A381,СВЦЭМ!$B$34:$B$777,X$366)+'СЕТ СН'!$F$13-'СЕТ СН'!$F$23</f>
        <v>-63.020173979999981</v>
      </c>
      <c r="Y381" s="37">
        <f>SUMIFS(СВЦЭМ!$K$34:$K$777,СВЦЭМ!$A$34:$A$777,$A381,СВЦЭМ!$B$34:$B$777,Y$366)+'СЕТ СН'!$F$13-'СЕТ СН'!$F$23</f>
        <v>6.077579519999972</v>
      </c>
    </row>
    <row r="382" spans="1:25" ht="15.75" x14ac:dyDescent="0.2">
      <c r="A382" s="36">
        <f t="shared" si="10"/>
        <v>43024</v>
      </c>
      <c r="B382" s="37">
        <f>SUMIFS(СВЦЭМ!$K$34:$K$777,СВЦЭМ!$A$34:$A$777,$A382,СВЦЭМ!$B$34:$B$777,B$366)+'СЕТ СН'!$F$13-'СЕТ СН'!$F$23</f>
        <v>28.262983729999974</v>
      </c>
      <c r="C382" s="37">
        <f>SUMIFS(СВЦЭМ!$K$34:$K$777,СВЦЭМ!$A$34:$A$777,$A382,СВЦЭМ!$B$34:$B$777,C$366)+'СЕТ СН'!$F$13-'СЕТ СН'!$F$23</f>
        <v>54.056239129999994</v>
      </c>
      <c r="D382" s="37">
        <f>SUMIFS(СВЦЭМ!$K$34:$K$777,СВЦЭМ!$A$34:$A$777,$A382,СВЦЭМ!$B$34:$B$777,D$366)+'СЕТ СН'!$F$13-'СЕТ СН'!$F$23</f>
        <v>75.930780300000038</v>
      </c>
      <c r="E382" s="37">
        <f>SUMIFS(СВЦЭМ!$K$34:$K$777,СВЦЭМ!$A$34:$A$777,$A382,СВЦЭМ!$B$34:$B$777,E$366)+'СЕТ СН'!$F$13-'СЕТ СН'!$F$23</f>
        <v>85.668403549999994</v>
      </c>
      <c r="F382" s="37">
        <f>SUMIFS(СВЦЭМ!$K$34:$K$777,СВЦЭМ!$A$34:$A$777,$A382,СВЦЭМ!$B$34:$B$777,F$366)+'СЕТ СН'!$F$13-'СЕТ СН'!$F$23</f>
        <v>82.615590740000016</v>
      </c>
      <c r="G382" s="37">
        <f>SUMIFS(СВЦЭМ!$K$34:$K$777,СВЦЭМ!$A$34:$A$777,$A382,СВЦЭМ!$B$34:$B$777,G$366)+'СЕТ СН'!$F$13-'СЕТ СН'!$F$23</f>
        <v>62.099221940000007</v>
      </c>
      <c r="H382" s="37">
        <f>SUMIFS(СВЦЭМ!$K$34:$K$777,СВЦЭМ!$A$34:$A$777,$A382,СВЦЭМ!$B$34:$B$777,H$366)+'СЕТ СН'!$F$13-'СЕТ СН'!$F$23</f>
        <v>59.215449079999985</v>
      </c>
      <c r="I382" s="37">
        <f>SUMIFS(СВЦЭМ!$K$34:$K$777,СВЦЭМ!$A$34:$A$777,$A382,СВЦЭМ!$B$34:$B$777,I$366)+'СЕТ СН'!$F$13-'СЕТ СН'!$F$23</f>
        <v>49.382010420000029</v>
      </c>
      <c r="J382" s="37">
        <f>SUMIFS(СВЦЭМ!$K$34:$K$777,СВЦЭМ!$A$34:$A$777,$A382,СВЦЭМ!$B$34:$B$777,J$366)+'СЕТ СН'!$F$13-'СЕТ СН'!$F$23</f>
        <v>21.176199379999957</v>
      </c>
      <c r="K382" s="37">
        <f>SUMIFS(СВЦЭМ!$K$34:$K$777,СВЦЭМ!$A$34:$A$777,$A382,СВЦЭМ!$B$34:$B$777,K$366)+'СЕТ СН'!$F$13-'СЕТ СН'!$F$23</f>
        <v>-23.643947899999944</v>
      </c>
      <c r="L382" s="37">
        <f>SUMIFS(СВЦЭМ!$K$34:$K$777,СВЦЭМ!$A$34:$A$777,$A382,СВЦЭМ!$B$34:$B$777,L$366)+'СЕТ СН'!$F$13-'СЕТ СН'!$F$23</f>
        <v>-82.188632390000009</v>
      </c>
      <c r="M382" s="37">
        <f>SUMIFS(СВЦЭМ!$K$34:$K$777,СВЦЭМ!$A$34:$A$777,$A382,СВЦЭМ!$B$34:$B$777,M$366)+'СЕТ СН'!$F$13-'СЕТ СН'!$F$23</f>
        <v>-111.69583216000001</v>
      </c>
      <c r="N382" s="37">
        <f>SUMIFS(СВЦЭМ!$K$34:$K$777,СВЦЭМ!$A$34:$A$777,$A382,СВЦЭМ!$B$34:$B$777,N$366)+'СЕТ СН'!$F$13-'СЕТ СН'!$F$23</f>
        <v>-113.63435862</v>
      </c>
      <c r="O382" s="37">
        <f>SUMIFS(СВЦЭМ!$K$34:$K$777,СВЦЭМ!$A$34:$A$777,$A382,СВЦЭМ!$B$34:$B$777,O$366)+'СЕТ СН'!$F$13-'СЕТ СН'!$F$23</f>
        <v>-111.70499860000001</v>
      </c>
      <c r="P382" s="37">
        <f>SUMIFS(СВЦЭМ!$K$34:$K$777,СВЦЭМ!$A$34:$A$777,$A382,СВЦЭМ!$B$34:$B$777,P$366)+'СЕТ СН'!$F$13-'СЕТ СН'!$F$23</f>
        <v>-117.36058811999999</v>
      </c>
      <c r="Q382" s="37">
        <f>SUMIFS(СВЦЭМ!$K$34:$K$777,СВЦЭМ!$A$34:$A$777,$A382,СВЦЭМ!$B$34:$B$777,Q$366)+'СЕТ СН'!$F$13-'СЕТ СН'!$F$23</f>
        <v>-118.43074438000002</v>
      </c>
      <c r="R382" s="37">
        <f>SUMIFS(СВЦЭМ!$K$34:$K$777,СВЦЭМ!$A$34:$A$777,$A382,СВЦЭМ!$B$34:$B$777,R$366)+'СЕТ СН'!$F$13-'СЕТ СН'!$F$23</f>
        <v>-119.92159071999998</v>
      </c>
      <c r="S382" s="37">
        <f>SUMIFS(СВЦЭМ!$K$34:$K$777,СВЦЭМ!$A$34:$A$777,$A382,СВЦЭМ!$B$34:$B$777,S$366)+'СЕТ СН'!$F$13-'СЕТ СН'!$F$23</f>
        <v>-112.88570048000003</v>
      </c>
      <c r="T382" s="37">
        <f>SUMIFS(СВЦЭМ!$K$34:$K$777,СВЦЭМ!$A$34:$A$777,$A382,СВЦЭМ!$B$34:$B$777,T$366)+'СЕТ СН'!$F$13-'СЕТ СН'!$F$23</f>
        <v>-102.72480451000001</v>
      </c>
      <c r="U382" s="37">
        <f>SUMIFS(СВЦЭМ!$K$34:$K$777,СВЦЭМ!$A$34:$A$777,$A382,СВЦЭМ!$B$34:$B$777,U$366)+'СЕТ СН'!$F$13-'СЕТ СН'!$F$23</f>
        <v>-95.758598989999996</v>
      </c>
      <c r="V382" s="37">
        <f>SUMIFS(СВЦЭМ!$K$34:$K$777,СВЦЭМ!$A$34:$A$777,$A382,СВЦЭМ!$B$34:$B$777,V$366)+'СЕТ СН'!$F$13-'СЕТ СН'!$F$23</f>
        <v>-67.840816319999988</v>
      </c>
      <c r="W382" s="37">
        <f>SUMIFS(СВЦЭМ!$K$34:$K$777,СВЦЭМ!$A$34:$A$777,$A382,СВЦЭМ!$B$34:$B$777,W$366)+'СЕТ СН'!$F$13-'СЕТ СН'!$F$23</f>
        <v>-27.752949189999981</v>
      </c>
      <c r="X382" s="37">
        <f>SUMIFS(СВЦЭМ!$K$34:$K$777,СВЦЭМ!$A$34:$A$777,$A382,СВЦЭМ!$B$34:$B$777,X$366)+'СЕТ СН'!$F$13-'СЕТ СН'!$F$23</f>
        <v>20.606871820000038</v>
      </c>
      <c r="Y382" s="37">
        <f>SUMIFS(СВЦЭМ!$K$34:$K$777,СВЦЭМ!$A$34:$A$777,$A382,СВЦЭМ!$B$34:$B$777,Y$366)+'СЕТ СН'!$F$13-'СЕТ СН'!$F$23</f>
        <v>46.651039210000022</v>
      </c>
    </row>
    <row r="383" spans="1:25" ht="15.75" x14ac:dyDescent="0.2">
      <c r="A383" s="36">
        <f t="shared" si="10"/>
        <v>43025</v>
      </c>
      <c r="B383" s="37">
        <f>SUMIFS(СВЦЭМ!$K$34:$K$777,СВЦЭМ!$A$34:$A$777,$A383,СВЦЭМ!$B$34:$B$777,B$366)+'СЕТ СН'!$F$13-'СЕТ СН'!$F$23</f>
        <v>46.027499239999997</v>
      </c>
      <c r="C383" s="37">
        <f>SUMIFS(СВЦЭМ!$K$34:$K$777,СВЦЭМ!$A$34:$A$777,$A383,СВЦЭМ!$B$34:$B$777,C$366)+'СЕТ СН'!$F$13-'СЕТ СН'!$F$23</f>
        <v>66.773365000000013</v>
      </c>
      <c r="D383" s="37">
        <f>SUMIFS(СВЦЭМ!$K$34:$K$777,СВЦЭМ!$A$34:$A$777,$A383,СВЦЭМ!$B$34:$B$777,D$366)+'СЕТ СН'!$F$13-'СЕТ СН'!$F$23</f>
        <v>93.114108829999964</v>
      </c>
      <c r="E383" s="37">
        <f>SUMIFS(СВЦЭМ!$K$34:$K$777,СВЦЭМ!$A$34:$A$777,$A383,СВЦЭМ!$B$34:$B$777,E$366)+'СЕТ СН'!$F$13-'СЕТ СН'!$F$23</f>
        <v>100.93788910000001</v>
      </c>
      <c r="F383" s="37">
        <f>SUMIFS(СВЦЭМ!$K$34:$K$777,СВЦЭМ!$A$34:$A$777,$A383,СВЦЭМ!$B$34:$B$777,F$366)+'СЕТ СН'!$F$13-'СЕТ СН'!$F$23</f>
        <v>103.92241606000005</v>
      </c>
      <c r="G383" s="37">
        <f>SUMIFS(СВЦЭМ!$K$34:$K$777,СВЦЭМ!$A$34:$A$777,$A383,СВЦЭМ!$B$34:$B$777,G$366)+'СЕТ СН'!$F$13-'СЕТ СН'!$F$23</f>
        <v>87.646041439999976</v>
      </c>
      <c r="H383" s="37">
        <f>SUMIFS(СВЦЭМ!$K$34:$K$777,СВЦЭМ!$A$34:$A$777,$A383,СВЦЭМ!$B$34:$B$777,H$366)+'СЕТ СН'!$F$13-'СЕТ СН'!$F$23</f>
        <v>60.595941939999989</v>
      </c>
      <c r="I383" s="37">
        <f>SUMIFS(СВЦЭМ!$K$34:$K$777,СВЦЭМ!$A$34:$A$777,$A383,СВЦЭМ!$B$34:$B$777,I$366)+'СЕТ СН'!$F$13-'СЕТ СН'!$F$23</f>
        <v>56.771620630000029</v>
      </c>
      <c r="J383" s="37">
        <f>SUMIFS(СВЦЭМ!$K$34:$K$777,СВЦЭМ!$A$34:$A$777,$A383,СВЦЭМ!$B$34:$B$777,J$366)+'СЕТ СН'!$F$13-'СЕТ СН'!$F$23</f>
        <v>23.513514249999957</v>
      </c>
      <c r="K383" s="37">
        <f>SUMIFS(СВЦЭМ!$K$34:$K$777,СВЦЭМ!$A$34:$A$777,$A383,СВЦЭМ!$B$34:$B$777,K$366)+'СЕТ СН'!$F$13-'СЕТ СН'!$F$23</f>
        <v>-22.975938730000053</v>
      </c>
      <c r="L383" s="37">
        <f>SUMIFS(СВЦЭМ!$K$34:$K$777,СВЦЭМ!$A$34:$A$777,$A383,СВЦЭМ!$B$34:$B$777,L$366)+'СЕТ СН'!$F$13-'СЕТ СН'!$F$23</f>
        <v>-74.115905940000005</v>
      </c>
      <c r="M383" s="37">
        <f>SUMIFS(СВЦЭМ!$K$34:$K$777,СВЦЭМ!$A$34:$A$777,$A383,СВЦЭМ!$B$34:$B$777,M$366)+'СЕТ СН'!$F$13-'СЕТ СН'!$F$23</f>
        <v>-100.41159593999998</v>
      </c>
      <c r="N383" s="37">
        <f>SUMIFS(СВЦЭМ!$K$34:$K$777,СВЦЭМ!$A$34:$A$777,$A383,СВЦЭМ!$B$34:$B$777,N$366)+'СЕТ СН'!$F$13-'СЕТ СН'!$F$23</f>
        <v>-105.43885062999999</v>
      </c>
      <c r="O383" s="37">
        <f>SUMIFS(СВЦЭМ!$K$34:$K$777,СВЦЭМ!$A$34:$A$777,$A383,СВЦЭМ!$B$34:$B$777,O$366)+'СЕТ СН'!$F$13-'СЕТ СН'!$F$23</f>
        <v>-105.30501079999999</v>
      </c>
      <c r="P383" s="37">
        <f>SUMIFS(СВЦЭМ!$K$34:$K$777,СВЦЭМ!$A$34:$A$777,$A383,СВЦЭМ!$B$34:$B$777,P$366)+'СЕТ СН'!$F$13-'СЕТ СН'!$F$23</f>
        <v>-110.05340933000002</v>
      </c>
      <c r="Q383" s="37">
        <f>SUMIFS(СВЦЭМ!$K$34:$K$777,СВЦЭМ!$A$34:$A$777,$A383,СВЦЭМ!$B$34:$B$777,Q$366)+'СЕТ СН'!$F$13-'СЕТ СН'!$F$23</f>
        <v>-111.51206413</v>
      </c>
      <c r="R383" s="37">
        <f>SUMIFS(СВЦЭМ!$K$34:$K$777,СВЦЭМ!$A$34:$A$777,$A383,СВЦЭМ!$B$34:$B$777,R$366)+'СЕТ СН'!$F$13-'СЕТ СН'!$F$23</f>
        <v>-111.35316015000001</v>
      </c>
      <c r="S383" s="37">
        <f>SUMIFS(СВЦЭМ!$K$34:$K$777,СВЦЭМ!$A$34:$A$777,$A383,СВЦЭМ!$B$34:$B$777,S$366)+'СЕТ СН'!$F$13-'СЕТ СН'!$F$23</f>
        <v>-107.03874425999999</v>
      </c>
      <c r="T383" s="37">
        <f>SUMIFS(СВЦЭМ!$K$34:$K$777,СВЦЭМ!$A$34:$A$777,$A383,СВЦЭМ!$B$34:$B$777,T$366)+'СЕТ СН'!$F$13-'СЕТ СН'!$F$23</f>
        <v>-92.881007319999981</v>
      </c>
      <c r="U383" s="37">
        <f>SUMIFS(СВЦЭМ!$K$34:$K$777,СВЦЭМ!$A$34:$A$777,$A383,СВЦЭМ!$B$34:$B$777,U$366)+'СЕТ СН'!$F$13-'СЕТ СН'!$F$23</f>
        <v>-69.808188340000015</v>
      </c>
      <c r="V383" s="37">
        <f>SUMIFS(СВЦЭМ!$K$34:$K$777,СВЦЭМ!$A$34:$A$777,$A383,СВЦЭМ!$B$34:$B$777,V$366)+'СЕТ СН'!$F$13-'СЕТ СН'!$F$23</f>
        <v>-73.775782540000023</v>
      </c>
      <c r="W383" s="37">
        <f>SUMIFS(СВЦЭМ!$K$34:$K$777,СВЦЭМ!$A$34:$A$777,$A383,СВЦЭМ!$B$34:$B$777,W$366)+'СЕТ СН'!$F$13-'СЕТ СН'!$F$23</f>
        <v>-31.837693140000056</v>
      </c>
      <c r="X383" s="37">
        <f>SUMIFS(СВЦЭМ!$K$34:$K$777,СВЦЭМ!$A$34:$A$777,$A383,СВЦЭМ!$B$34:$B$777,X$366)+'СЕТ СН'!$F$13-'СЕТ СН'!$F$23</f>
        <v>14.060060799999974</v>
      </c>
      <c r="Y383" s="37">
        <f>SUMIFS(СВЦЭМ!$K$34:$K$777,СВЦЭМ!$A$34:$A$777,$A383,СВЦЭМ!$B$34:$B$777,Y$366)+'СЕТ СН'!$F$13-'СЕТ СН'!$F$23</f>
        <v>39.422281060000046</v>
      </c>
    </row>
    <row r="384" spans="1:25" ht="15.75" x14ac:dyDescent="0.2">
      <c r="A384" s="36">
        <f t="shared" si="10"/>
        <v>43026</v>
      </c>
      <c r="B384" s="37">
        <f>SUMIFS(СВЦЭМ!$K$34:$K$777,СВЦЭМ!$A$34:$A$777,$A384,СВЦЭМ!$B$34:$B$777,B$366)+'СЕТ СН'!$F$13-'СЕТ СН'!$F$23</f>
        <v>56.120527749999951</v>
      </c>
      <c r="C384" s="37">
        <f>SUMIFS(СВЦЭМ!$K$34:$K$777,СВЦЭМ!$A$34:$A$777,$A384,СВЦЭМ!$B$34:$B$777,C$366)+'СЕТ СН'!$F$13-'СЕТ СН'!$F$23</f>
        <v>71.249329180000018</v>
      </c>
      <c r="D384" s="37">
        <f>SUMIFS(СВЦЭМ!$K$34:$K$777,СВЦЭМ!$A$34:$A$777,$A384,СВЦЭМ!$B$34:$B$777,D$366)+'СЕТ СН'!$F$13-'СЕТ СН'!$F$23</f>
        <v>97.359898130000033</v>
      </c>
      <c r="E384" s="37">
        <f>SUMIFS(СВЦЭМ!$K$34:$K$777,СВЦЭМ!$A$34:$A$777,$A384,СВЦЭМ!$B$34:$B$777,E$366)+'СЕТ СН'!$F$13-'СЕТ СН'!$F$23</f>
        <v>102.74882849999995</v>
      </c>
      <c r="F384" s="37">
        <f>SUMIFS(СВЦЭМ!$K$34:$K$777,СВЦЭМ!$A$34:$A$777,$A384,СВЦЭМ!$B$34:$B$777,F$366)+'СЕТ СН'!$F$13-'СЕТ СН'!$F$23</f>
        <v>101.96196254999995</v>
      </c>
      <c r="G384" s="37">
        <f>SUMIFS(СВЦЭМ!$K$34:$K$777,СВЦЭМ!$A$34:$A$777,$A384,СВЦЭМ!$B$34:$B$777,G$366)+'СЕТ СН'!$F$13-'СЕТ СН'!$F$23</f>
        <v>85.640913129999944</v>
      </c>
      <c r="H384" s="37">
        <f>SUMIFS(СВЦЭМ!$K$34:$K$777,СВЦЭМ!$A$34:$A$777,$A384,СВЦЭМ!$B$34:$B$777,H$366)+'СЕТ СН'!$F$13-'СЕТ СН'!$F$23</f>
        <v>75.645630900000015</v>
      </c>
      <c r="I384" s="37">
        <f>SUMIFS(СВЦЭМ!$K$34:$K$777,СВЦЭМ!$A$34:$A$777,$A384,СВЦЭМ!$B$34:$B$777,I$366)+'СЕТ СН'!$F$13-'СЕТ СН'!$F$23</f>
        <v>81.049202710000031</v>
      </c>
      <c r="J384" s="37">
        <f>SUMIFS(СВЦЭМ!$K$34:$K$777,СВЦЭМ!$A$34:$A$777,$A384,СВЦЭМ!$B$34:$B$777,J$366)+'СЕТ СН'!$F$13-'СЕТ СН'!$F$23</f>
        <v>30.99915562000001</v>
      </c>
      <c r="K384" s="37">
        <f>SUMIFS(СВЦЭМ!$K$34:$K$777,СВЦЭМ!$A$34:$A$777,$A384,СВЦЭМ!$B$34:$B$777,K$366)+'СЕТ СН'!$F$13-'СЕТ СН'!$F$23</f>
        <v>-22.898576440000056</v>
      </c>
      <c r="L384" s="37">
        <f>SUMIFS(СВЦЭМ!$K$34:$K$777,СВЦЭМ!$A$34:$A$777,$A384,СВЦЭМ!$B$34:$B$777,L$366)+'СЕТ СН'!$F$13-'СЕТ СН'!$F$23</f>
        <v>-69.409955729999979</v>
      </c>
      <c r="M384" s="37">
        <f>SUMIFS(СВЦЭМ!$K$34:$K$777,СВЦЭМ!$A$34:$A$777,$A384,СВЦЭМ!$B$34:$B$777,M$366)+'СЕТ СН'!$F$13-'СЕТ СН'!$F$23</f>
        <v>-93.529900540000028</v>
      </c>
      <c r="N384" s="37">
        <f>SUMIFS(СВЦЭМ!$K$34:$K$777,СВЦЭМ!$A$34:$A$777,$A384,СВЦЭМ!$B$34:$B$777,N$366)+'СЕТ СН'!$F$13-'СЕТ СН'!$F$23</f>
        <v>-94.033805210000025</v>
      </c>
      <c r="O384" s="37">
        <f>SUMIFS(СВЦЭМ!$K$34:$K$777,СВЦЭМ!$A$34:$A$777,$A384,СВЦЭМ!$B$34:$B$777,O$366)+'СЕТ СН'!$F$13-'СЕТ СН'!$F$23</f>
        <v>-93.428185649999989</v>
      </c>
      <c r="P384" s="37">
        <f>SUMIFS(СВЦЭМ!$K$34:$K$777,СВЦЭМ!$A$34:$A$777,$A384,СВЦЭМ!$B$34:$B$777,P$366)+'СЕТ СН'!$F$13-'СЕТ СН'!$F$23</f>
        <v>-105.0379623</v>
      </c>
      <c r="Q384" s="37">
        <f>SUMIFS(СВЦЭМ!$K$34:$K$777,СВЦЭМ!$A$34:$A$777,$A384,СВЦЭМ!$B$34:$B$777,Q$366)+'СЕТ СН'!$F$13-'СЕТ СН'!$F$23</f>
        <v>-112.28080378999999</v>
      </c>
      <c r="R384" s="37">
        <f>SUMIFS(СВЦЭМ!$K$34:$K$777,СВЦЭМ!$A$34:$A$777,$A384,СВЦЭМ!$B$34:$B$777,R$366)+'СЕТ СН'!$F$13-'СЕТ СН'!$F$23</f>
        <v>-111.18155458000001</v>
      </c>
      <c r="S384" s="37">
        <f>SUMIFS(СВЦЭМ!$K$34:$K$777,СВЦЭМ!$A$34:$A$777,$A384,СВЦЭМ!$B$34:$B$777,S$366)+'СЕТ СН'!$F$13-'СЕТ СН'!$F$23</f>
        <v>-108.91783320000002</v>
      </c>
      <c r="T384" s="37">
        <f>SUMIFS(СВЦЭМ!$K$34:$K$777,СВЦЭМ!$A$34:$A$777,$A384,СВЦЭМ!$B$34:$B$777,T$366)+'СЕТ СН'!$F$13-'СЕТ СН'!$F$23</f>
        <v>-93.683978159999981</v>
      </c>
      <c r="U384" s="37">
        <f>SUMIFS(СВЦЭМ!$K$34:$K$777,СВЦЭМ!$A$34:$A$777,$A384,СВЦЭМ!$B$34:$B$777,U$366)+'СЕТ СН'!$F$13-'СЕТ СН'!$F$23</f>
        <v>-72.659089649999999</v>
      </c>
      <c r="V384" s="37">
        <f>SUMIFS(СВЦЭМ!$K$34:$K$777,СВЦЭМ!$A$34:$A$777,$A384,СВЦЭМ!$B$34:$B$777,V$366)+'СЕТ СН'!$F$13-'СЕТ СН'!$F$23</f>
        <v>-70.884017850000021</v>
      </c>
      <c r="W384" s="37">
        <f>SUMIFS(СВЦЭМ!$K$34:$K$777,СВЦЭМ!$A$34:$A$777,$A384,СВЦЭМ!$B$34:$B$777,W$366)+'СЕТ СН'!$F$13-'СЕТ СН'!$F$23</f>
        <v>-22.498382200000037</v>
      </c>
      <c r="X384" s="37">
        <f>SUMIFS(СВЦЭМ!$K$34:$K$777,СВЦЭМ!$A$34:$A$777,$A384,СВЦЭМ!$B$34:$B$777,X$366)+'СЕТ СН'!$F$13-'СЕТ СН'!$F$23</f>
        <v>23.237505069999997</v>
      </c>
      <c r="Y384" s="37">
        <f>SUMIFS(СВЦЭМ!$K$34:$K$777,СВЦЭМ!$A$34:$A$777,$A384,СВЦЭМ!$B$34:$B$777,Y$366)+'СЕТ СН'!$F$13-'СЕТ СН'!$F$23</f>
        <v>48.325663070000019</v>
      </c>
    </row>
    <row r="385" spans="1:26" ht="15.75" x14ac:dyDescent="0.2">
      <c r="A385" s="36">
        <f t="shared" si="10"/>
        <v>43027</v>
      </c>
      <c r="B385" s="37">
        <f>SUMIFS(СВЦЭМ!$K$34:$K$777,СВЦЭМ!$A$34:$A$777,$A385,СВЦЭМ!$B$34:$B$777,B$366)+'СЕТ СН'!$F$13-'СЕТ СН'!$F$23</f>
        <v>42.038784820000046</v>
      </c>
      <c r="C385" s="37">
        <f>SUMIFS(СВЦЭМ!$K$34:$K$777,СВЦЭМ!$A$34:$A$777,$A385,СВЦЭМ!$B$34:$B$777,C$366)+'СЕТ СН'!$F$13-'СЕТ СН'!$F$23</f>
        <v>37.964874480000049</v>
      </c>
      <c r="D385" s="37">
        <f>SUMIFS(СВЦЭМ!$K$34:$K$777,СВЦЭМ!$A$34:$A$777,$A385,СВЦЭМ!$B$34:$B$777,D$366)+'СЕТ СН'!$F$13-'СЕТ СН'!$F$23</f>
        <v>63.549377660000005</v>
      </c>
      <c r="E385" s="37">
        <f>SUMIFS(СВЦЭМ!$K$34:$K$777,СВЦЭМ!$A$34:$A$777,$A385,СВЦЭМ!$B$34:$B$777,E$366)+'СЕТ СН'!$F$13-'СЕТ СН'!$F$23</f>
        <v>66.427479909999988</v>
      </c>
      <c r="F385" s="37">
        <f>SUMIFS(СВЦЭМ!$K$34:$K$777,СВЦЭМ!$A$34:$A$777,$A385,СВЦЭМ!$B$34:$B$777,F$366)+'СЕТ СН'!$F$13-'СЕТ СН'!$F$23</f>
        <v>68.435448640000004</v>
      </c>
      <c r="G385" s="37">
        <f>SUMIFS(СВЦЭМ!$K$34:$K$777,СВЦЭМ!$A$34:$A$777,$A385,СВЦЭМ!$B$34:$B$777,G$366)+'СЕТ СН'!$F$13-'СЕТ СН'!$F$23</f>
        <v>53.443193039999983</v>
      </c>
      <c r="H385" s="37">
        <f>SUMIFS(СВЦЭМ!$K$34:$K$777,СВЦЭМ!$A$34:$A$777,$A385,СВЦЭМ!$B$34:$B$777,H$366)+'СЕТ СН'!$F$13-'СЕТ СН'!$F$23</f>
        <v>53.027697559999979</v>
      </c>
      <c r="I385" s="37">
        <f>SUMIFS(СВЦЭМ!$K$34:$K$777,СВЦЭМ!$A$34:$A$777,$A385,СВЦЭМ!$B$34:$B$777,I$366)+'СЕТ СН'!$F$13-'СЕТ СН'!$F$23</f>
        <v>52.596835929999997</v>
      </c>
      <c r="J385" s="37">
        <f>SUMIFS(СВЦЭМ!$K$34:$K$777,СВЦЭМ!$A$34:$A$777,$A385,СВЦЭМ!$B$34:$B$777,J$366)+'СЕТ СН'!$F$13-'СЕТ СН'!$F$23</f>
        <v>14.757334010000022</v>
      </c>
      <c r="K385" s="37">
        <f>SUMIFS(СВЦЭМ!$K$34:$K$777,СВЦЭМ!$A$34:$A$777,$A385,СВЦЭМ!$B$34:$B$777,K$366)+'СЕТ СН'!$F$13-'СЕТ СН'!$F$23</f>
        <v>-3.677932329999976</v>
      </c>
      <c r="L385" s="37">
        <f>SUMIFS(СВЦЭМ!$K$34:$K$777,СВЦЭМ!$A$34:$A$777,$A385,СВЦЭМ!$B$34:$B$777,L$366)+'СЕТ СН'!$F$13-'СЕТ СН'!$F$23</f>
        <v>-36.935619719999977</v>
      </c>
      <c r="M385" s="37">
        <f>SUMIFS(СВЦЭМ!$K$34:$K$777,СВЦЭМ!$A$34:$A$777,$A385,СВЦЭМ!$B$34:$B$777,M$366)+'СЕТ СН'!$F$13-'СЕТ СН'!$F$23</f>
        <v>-43.377362999999946</v>
      </c>
      <c r="N385" s="37">
        <f>SUMIFS(СВЦЭМ!$K$34:$K$777,СВЦЭМ!$A$34:$A$777,$A385,СВЦЭМ!$B$34:$B$777,N$366)+'СЕТ СН'!$F$13-'СЕТ СН'!$F$23</f>
        <v>-50.853081100000054</v>
      </c>
      <c r="O385" s="37">
        <f>SUMIFS(СВЦЭМ!$K$34:$K$777,СВЦЭМ!$A$34:$A$777,$A385,СВЦЭМ!$B$34:$B$777,O$366)+'СЕТ СН'!$F$13-'СЕТ СН'!$F$23</f>
        <v>-50.595242060000032</v>
      </c>
      <c r="P385" s="37">
        <f>SUMIFS(СВЦЭМ!$K$34:$K$777,СВЦЭМ!$A$34:$A$777,$A385,СВЦЭМ!$B$34:$B$777,P$366)+'СЕТ СН'!$F$13-'СЕТ СН'!$F$23</f>
        <v>-55.516657280000004</v>
      </c>
      <c r="Q385" s="37">
        <f>SUMIFS(СВЦЭМ!$K$34:$K$777,СВЦЭМ!$A$34:$A$777,$A385,СВЦЭМ!$B$34:$B$777,Q$366)+'СЕТ СН'!$F$13-'СЕТ СН'!$F$23</f>
        <v>-58.812029810000013</v>
      </c>
      <c r="R385" s="37">
        <f>SUMIFS(СВЦЭМ!$K$34:$K$777,СВЦЭМ!$A$34:$A$777,$A385,СВЦЭМ!$B$34:$B$777,R$366)+'СЕТ СН'!$F$13-'СЕТ СН'!$F$23</f>
        <v>-59.534194319999983</v>
      </c>
      <c r="S385" s="37">
        <f>SUMIFS(СВЦЭМ!$K$34:$K$777,СВЦЭМ!$A$34:$A$777,$A385,СВЦЭМ!$B$34:$B$777,S$366)+'СЕТ СН'!$F$13-'СЕТ СН'!$F$23</f>
        <v>-49.370875149999961</v>
      </c>
      <c r="T385" s="37">
        <f>SUMIFS(СВЦЭМ!$K$34:$K$777,СВЦЭМ!$A$34:$A$777,$A385,СВЦЭМ!$B$34:$B$777,T$366)+'СЕТ СН'!$F$13-'СЕТ СН'!$F$23</f>
        <v>-25.042370939999955</v>
      </c>
      <c r="U385" s="37">
        <f>SUMIFS(СВЦЭМ!$K$34:$K$777,СВЦЭМ!$A$34:$A$777,$A385,СВЦЭМ!$B$34:$B$777,U$366)+'СЕТ СН'!$F$13-'СЕТ СН'!$F$23</f>
        <v>-8.0606534800000418</v>
      </c>
      <c r="V385" s="37">
        <f>SUMIFS(СВЦЭМ!$K$34:$K$777,СВЦЭМ!$A$34:$A$777,$A385,СВЦЭМ!$B$34:$B$777,V$366)+'СЕТ СН'!$F$13-'СЕТ СН'!$F$23</f>
        <v>-15.095962869999994</v>
      </c>
      <c r="W385" s="37">
        <f>SUMIFS(СВЦЭМ!$K$34:$K$777,СВЦЭМ!$A$34:$A$777,$A385,СВЦЭМ!$B$34:$B$777,W$366)+'СЕТ СН'!$F$13-'СЕТ СН'!$F$23</f>
        <v>-3.4393561299999647</v>
      </c>
      <c r="X385" s="37">
        <f>SUMIFS(СВЦЭМ!$K$34:$K$777,СВЦЭМ!$A$34:$A$777,$A385,СВЦЭМ!$B$34:$B$777,X$366)+'СЕТ СН'!$F$13-'СЕТ СН'!$F$23</f>
        <v>26.957935339999949</v>
      </c>
      <c r="Y385" s="37">
        <f>SUMIFS(СВЦЭМ!$K$34:$K$777,СВЦЭМ!$A$34:$A$777,$A385,СВЦЭМ!$B$34:$B$777,Y$366)+'СЕТ СН'!$F$13-'СЕТ СН'!$F$23</f>
        <v>51.539848929999948</v>
      </c>
    </row>
    <row r="386" spans="1:26" ht="15.75" x14ac:dyDescent="0.2">
      <c r="A386" s="36">
        <f t="shared" si="10"/>
        <v>43028</v>
      </c>
      <c r="B386" s="37">
        <f>SUMIFS(СВЦЭМ!$K$34:$K$777,СВЦЭМ!$A$34:$A$777,$A386,СВЦЭМ!$B$34:$B$777,B$366)+'СЕТ СН'!$F$13-'СЕТ СН'!$F$23</f>
        <v>78.794195280000054</v>
      </c>
      <c r="C386" s="37">
        <f>SUMIFS(СВЦЭМ!$K$34:$K$777,СВЦЭМ!$A$34:$A$777,$A386,СВЦЭМ!$B$34:$B$777,C$366)+'СЕТ СН'!$F$13-'СЕТ СН'!$F$23</f>
        <v>76.783190790000049</v>
      </c>
      <c r="D386" s="37">
        <f>SUMIFS(СВЦЭМ!$K$34:$K$777,СВЦЭМ!$A$34:$A$777,$A386,СВЦЭМ!$B$34:$B$777,D$366)+'СЕТ СН'!$F$13-'СЕТ СН'!$F$23</f>
        <v>77.70250102</v>
      </c>
      <c r="E386" s="37">
        <f>SUMIFS(СВЦЭМ!$K$34:$K$777,СВЦЭМ!$A$34:$A$777,$A386,СВЦЭМ!$B$34:$B$777,E$366)+'СЕТ СН'!$F$13-'СЕТ СН'!$F$23</f>
        <v>76.273428859999967</v>
      </c>
      <c r="F386" s="37">
        <f>SUMIFS(СВЦЭМ!$K$34:$K$777,СВЦЭМ!$A$34:$A$777,$A386,СВЦЭМ!$B$34:$B$777,F$366)+'СЕТ СН'!$F$13-'СЕТ СН'!$F$23</f>
        <v>78.711434179999969</v>
      </c>
      <c r="G386" s="37">
        <f>SUMIFS(СВЦЭМ!$K$34:$K$777,СВЦЭМ!$A$34:$A$777,$A386,СВЦЭМ!$B$34:$B$777,G$366)+'СЕТ СН'!$F$13-'СЕТ СН'!$F$23</f>
        <v>78.093475369999965</v>
      </c>
      <c r="H386" s="37">
        <f>SUMIFS(СВЦЭМ!$K$34:$K$777,СВЦЭМ!$A$34:$A$777,$A386,СВЦЭМ!$B$34:$B$777,H$366)+'СЕТ СН'!$F$13-'СЕТ СН'!$F$23</f>
        <v>81.43600663999996</v>
      </c>
      <c r="I386" s="37">
        <f>SUMIFS(СВЦЭМ!$K$34:$K$777,СВЦЭМ!$A$34:$A$777,$A386,СВЦЭМ!$B$34:$B$777,I$366)+'СЕТ СН'!$F$13-'СЕТ СН'!$F$23</f>
        <v>69.046286349999946</v>
      </c>
      <c r="J386" s="37">
        <f>SUMIFS(СВЦЭМ!$K$34:$K$777,СВЦЭМ!$A$34:$A$777,$A386,СВЦЭМ!$B$34:$B$777,J$366)+'СЕТ СН'!$F$13-'СЕТ СН'!$F$23</f>
        <v>39.138880770000014</v>
      </c>
      <c r="K386" s="37">
        <f>SUMIFS(СВЦЭМ!$K$34:$K$777,СВЦЭМ!$A$34:$A$777,$A386,СВЦЭМ!$B$34:$B$777,K$366)+'СЕТ СН'!$F$13-'СЕТ СН'!$F$23</f>
        <v>-7.112429999995129E-2</v>
      </c>
      <c r="L386" s="37">
        <f>SUMIFS(СВЦЭМ!$K$34:$K$777,СВЦЭМ!$A$34:$A$777,$A386,СВЦЭМ!$B$34:$B$777,L$366)+'СЕТ СН'!$F$13-'СЕТ СН'!$F$23</f>
        <v>-32.763046659999986</v>
      </c>
      <c r="M386" s="37">
        <f>SUMIFS(СВЦЭМ!$K$34:$K$777,СВЦЭМ!$A$34:$A$777,$A386,СВЦЭМ!$B$34:$B$777,M$366)+'СЕТ СН'!$F$13-'СЕТ СН'!$F$23</f>
        <v>-42.765785309999956</v>
      </c>
      <c r="N386" s="37">
        <f>SUMIFS(СВЦЭМ!$K$34:$K$777,СВЦЭМ!$A$34:$A$777,$A386,СВЦЭМ!$B$34:$B$777,N$366)+'СЕТ СН'!$F$13-'СЕТ СН'!$F$23</f>
        <v>-47.861803890000033</v>
      </c>
      <c r="O386" s="37">
        <f>SUMIFS(СВЦЭМ!$K$34:$K$777,СВЦЭМ!$A$34:$A$777,$A386,СВЦЭМ!$B$34:$B$777,O$366)+'СЕТ СН'!$F$13-'СЕТ СН'!$F$23</f>
        <v>-48.884772740000017</v>
      </c>
      <c r="P386" s="37">
        <f>SUMIFS(СВЦЭМ!$K$34:$K$777,СВЦЭМ!$A$34:$A$777,$A386,СВЦЭМ!$B$34:$B$777,P$366)+'СЕТ СН'!$F$13-'СЕТ СН'!$F$23</f>
        <v>-41.152347999999961</v>
      </c>
      <c r="Q386" s="37">
        <f>SUMIFS(СВЦЭМ!$K$34:$K$777,СВЦЭМ!$A$34:$A$777,$A386,СВЦЭМ!$B$34:$B$777,Q$366)+'СЕТ СН'!$F$13-'СЕТ СН'!$F$23</f>
        <v>-30.566501480000056</v>
      </c>
      <c r="R386" s="37">
        <f>SUMIFS(СВЦЭМ!$K$34:$K$777,СВЦЭМ!$A$34:$A$777,$A386,СВЦЭМ!$B$34:$B$777,R$366)+'СЕТ СН'!$F$13-'СЕТ СН'!$F$23</f>
        <v>-32.335224720000042</v>
      </c>
      <c r="S386" s="37">
        <f>SUMIFS(СВЦЭМ!$K$34:$K$777,СВЦЭМ!$A$34:$A$777,$A386,СВЦЭМ!$B$34:$B$777,S$366)+'СЕТ СН'!$F$13-'СЕТ СН'!$F$23</f>
        <v>-30.687556940000036</v>
      </c>
      <c r="T386" s="37">
        <f>SUMIFS(СВЦЭМ!$K$34:$K$777,СВЦЭМ!$A$34:$A$777,$A386,СВЦЭМ!$B$34:$B$777,T$366)+'СЕТ СН'!$F$13-'СЕТ СН'!$F$23</f>
        <v>-21.370874510000021</v>
      </c>
      <c r="U386" s="37">
        <f>SUMIFS(СВЦЭМ!$K$34:$K$777,СВЦЭМ!$A$34:$A$777,$A386,СВЦЭМ!$B$34:$B$777,U$366)+'СЕТ СН'!$F$13-'СЕТ СН'!$F$23</f>
        <v>-7.4928046500000391</v>
      </c>
      <c r="V386" s="37">
        <f>SUMIFS(СВЦЭМ!$K$34:$K$777,СВЦЭМ!$A$34:$A$777,$A386,СВЦЭМ!$B$34:$B$777,V$366)+'СЕТ СН'!$F$13-'СЕТ СН'!$F$23</f>
        <v>-5.7439820199999758</v>
      </c>
      <c r="W386" s="37">
        <f>SUMIFS(СВЦЭМ!$K$34:$K$777,СВЦЭМ!$A$34:$A$777,$A386,СВЦЭМ!$B$34:$B$777,W$366)+'СЕТ СН'!$F$13-'СЕТ СН'!$F$23</f>
        <v>23.863538349999999</v>
      </c>
      <c r="X386" s="37">
        <f>SUMIFS(СВЦЭМ!$K$34:$K$777,СВЦЭМ!$A$34:$A$777,$A386,СВЦЭМ!$B$34:$B$777,X$366)+'СЕТ СН'!$F$13-'СЕТ СН'!$F$23</f>
        <v>41.794925570000032</v>
      </c>
      <c r="Y386" s="37">
        <f>SUMIFS(СВЦЭМ!$K$34:$K$777,СВЦЭМ!$A$34:$A$777,$A386,СВЦЭМ!$B$34:$B$777,Y$366)+'СЕТ СН'!$F$13-'СЕТ СН'!$F$23</f>
        <v>71.996170499999948</v>
      </c>
    </row>
    <row r="387" spans="1:26" ht="15.75" x14ac:dyDescent="0.2">
      <c r="A387" s="36">
        <f t="shared" si="10"/>
        <v>43029</v>
      </c>
      <c r="B387" s="37">
        <f>SUMIFS(СВЦЭМ!$K$34:$K$777,СВЦЭМ!$A$34:$A$777,$A387,СВЦЭМ!$B$34:$B$777,B$366)+'СЕТ СН'!$F$13-'СЕТ СН'!$F$23</f>
        <v>84.271687229999998</v>
      </c>
      <c r="C387" s="37">
        <f>SUMIFS(СВЦЭМ!$K$34:$K$777,СВЦЭМ!$A$34:$A$777,$A387,СВЦЭМ!$B$34:$B$777,C$366)+'СЕТ СН'!$F$13-'СЕТ СН'!$F$23</f>
        <v>109.20925418000002</v>
      </c>
      <c r="D387" s="37">
        <f>SUMIFS(СВЦЭМ!$K$34:$K$777,СВЦЭМ!$A$34:$A$777,$A387,СВЦЭМ!$B$34:$B$777,D$366)+'СЕТ СН'!$F$13-'СЕТ СН'!$F$23</f>
        <v>102.65330926000001</v>
      </c>
      <c r="E387" s="37">
        <f>SUMIFS(СВЦЭМ!$K$34:$K$777,СВЦЭМ!$A$34:$A$777,$A387,СВЦЭМ!$B$34:$B$777,E$366)+'СЕТ СН'!$F$13-'СЕТ СН'!$F$23</f>
        <v>113.42172229000005</v>
      </c>
      <c r="F387" s="37">
        <f>SUMIFS(СВЦЭМ!$K$34:$K$777,СВЦЭМ!$A$34:$A$777,$A387,СВЦЭМ!$B$34:$B$777,F$366)+'СЕТ СН'!$F$13-'СЕТ СН'!$F$23</f>
        <v>119.03500914000006</v>
      </c>
      <c r="G387" s="37">
        <f>SUMIFS(СВЦЭМ!$K$34:$K$777,СВЦЭМ!$A$34:$A$777,$A387,СВЦЭМ!$B$34:$B$777,G$366)+'СЕТ СН'!$F$13-'СЕТ СН'!$F$23</f>
        <v>110.46785223999996</v>
      </c>
      <c r="H387" s="37">
        <f>SUMIFS(СВЦЭМ!$K$34:$K$777,СВЦЭМ!$A$34:$A$777,$A387,СВЦЭМ!$B$34:$B$777,H$366)+'СЕТ СН'!$F$13-'СЕТ СН'!$F$23</f>
        <v>74.591712560000019</v>
      </c>
      <c r="I387" s="37">
        <f>SUMIFS(СВЦЭМ!$K$34:$K$777,СВЦЭМ!$A$34:$A$777,$A387,СВЦЭМ!$B$34:$B$777,I$366)+'СЕТ СН'!$F$13-'СЕТ СН'!$F$23</f>
        <v>46.101198029999978</v>
      </c>
      <c r="J387" s="37">
        <f>SUMIFS(СВЦЭМ!$K$34:$K$777,СВЦЭМ!$A$34:$A$777,$A387,СВЦЭМ!$B$34:$B$777,J$366)+'СЕТ СН'!$F$13-'СЕТ СН'!$F$23</f>
        <v>23.694948569999951</v>
      </c>
      <c r="K387" s="37">
        <f>SUMIFS(СВЦЭМ!$K$34:$K$777,СВЦЭМ!$A$34:$A$777,$A387,СВЦЭМ!$B$34:$B$777,K$366)+'СЕТ СН'!$F$13-'СЕТ СН'!$F$23</f>
        <v>-19.926959450000027</v>
      </c>
      <c r="L387" s="37">
        <f>SUMIFS(СВЦЭМ!$K$34:$K$777,СВЦЭМ!$A$34:$A$777,$A387,СВЦЭМ!$B$34:$B$777,L$366)+'СЕТ СН'!$F$13-'СЕТ СН'!$F$23</f>
        <v>-34.467527990000008</v>
      </c>
      <c r="M387" s="37">
        <f>SUMIFS(СВЦЭМ!$K$34:$K$777,СВЦЭМ!$A$34:$A$777,$A387,СВЦЭМ!$B$34:$B$777,M$366)+'СЕТ СН'!$F$13-'СЕТ СН'!$F$23</f>
        <v>-39.516930720000005</v>
      </c>
      <c r="N387" s="37">
        <f>SUMIFS(СВЦЭМ!$K$34:$K$777,СВЦЭМ!$A$34:$A$777,$A387,СВЦЭМ!$B$34:$B$777,N$366)+'СЕТ СН'!$F$13-'СЕТ СН'!$F$23</f>
        <v>-49.418075489999978</v>
      </c>
      <c r="O387" s="37">
        <f>SUMIFS(СВЦЭМ!$K$34:$K$777,СВЦЭМ!$A$34:$A$777,$A387,СВЦЭМ!$B$34:$B$777,O$366)+'СЕТ СН'!$F$13-'СЕТ СН'!$F$23</f>
        <v>-60.151317909999989</v>
      </c>
      <c r="P387" s="37">
        <f>SUMIFS(СВЦЭМ!$K$34:$K$777,СВЦЭМ!$A$34:$A$777,$A387,СВЦЭМ!$B$34:$B$777,P$366)+'СЕТ СН'!$F$13-'СЕТ СН'!$F$23</f>
        <v>-66.855741469999998</v>
      </c>
      <c r="Q387" s="37">
        <f>SUMIFS(СВЦЭМ!$K$34:$K$777,СВЦЭМ!$A$34:$A$777,$A387,СВЦЭМ!$B$34:$B$777,Q$366)+'СЕТ СН'!$F$13-'СЕТ СН'!$F$23</f>
        <v>-61.949251409999988</v>
      </c>
      <c r="R387" s="37">
        <f>SUMIFS(СВЦЭМ!$K$34:$K$777,СВЦЭМ!$A$34:$A$777,$A387,СВЦЭМ!$B$34:$B$777,R$366)+'СЕТ СН'!$F$13-'СЕТ СН'!$F$23</f>
        <v>-59.442511810000042</v>
      </c>
      <c r="S387" s="37">
        <f>SUMIFS(СВЦЭМ!$K$34:$K$777,СВЦЭМ!$A$34:$A$777,$A387,СВЦЭМ!$B$34:$B$777,S$366)+'СЕТ СН'!$F$13-'СЕТ СН'!$F$23</f>
        <v>-51.282873050000035</v>
      </c>
      <c r="T387" s="37">
        <f>SUMIFS(СВЦЭМ!$K$34:$K$777,СВЦЭМ!$A$34:$A$777,$A387,СВЦЭМ!$B$34:$B$777,T$366)+'СЕТ СН'!$F$13-'СЕТ СН'!$F$23</f>
        <v>-28.343556000000035</v>
      </c>
      <c r="U387" s="37">
        <f>SUMIFS(СВЦЭМ!$K$34:$K$777,СВЦЭМ!$A$34:$A$777,$A387,СВЦЭМ!$B$34:$B$777,U$366)+'СЕТ СН'!$F$13-'СЕТ СН'!$F$23</f>
        <v>-10.322320640000044</v>
      </c>
      <c r="V387" s="37">
        <f>SUMIFS(СВЦЭМ!$K$34:$K$777,СВЦЭМ!$A$34:$A$777,$A387,СВЦЭМ!$B$34:$B$777,V$366)+'СЕТ СН'!$F$13-'СЕТ СН'!$F$23</f>
        <v>-20.361256939999976</v>
      </c>
      <c r="W387" s="37">
        <f>SUMIFS(СВЦЭМ!$K$34:$K$777,СВЦЭМ!$A$34:$A$777,$A387,СВЦЭМ!$B$34:$B$777,W$366)+'СЕТ СН'!$F$13-'СЕТ СН'!$F$23</f>
        <v>-27.674027140000021</v>
      </c>
      <c r="X387" s="37">
        <f>SUMIFS(СВЦЭМ!$K$34:$K$777,СВЦЭМ!$A$34:$A$777,$A387,СВЦЭМ!$B$34:$B$777,X$366)+'СЕТ СН'!$F$13-'СЕТ СН'!$F$23</f>
        <v>12.808937420000007</v>
      </c>
      <c r="Y387" s="37">
        <f>SUMIFS(СВЦЭМ!$K$34:$K$777,СВЦЭМ!$A$34:$A$777,$A387,СВЦЭМ!$B$34:$B$777,Y$366)+'СЕТ СН'!$F$13-'СЕТ СН'!$F$23</f>
        <v>44.612705320000032</v>
      </c>
    </row>
    <row r="388" spans="1:26" ht="15.75" x14ac:dyDescent="0.2">
      <c r="A388" s="36">
        <f t="shared" si="10"/>
        <v>43030</v>
      </c>
      <c r="B388" s="37">
        <f>SUMIFS(СВЦЭМ!$K$34:$K$777,СВЦЭМ!$A$34:$A$777,$A388,СВЦЭМ!$B$34:$B$777,B$366)+'СЕТ СН'!$F$13-'СЕТ СН'!$F$23</f>
        <v>96.388929329999996</v>
      </c>
      <c r="C388" s="37">
        <f>SUMIFS(СВЦЭМ!$K$34:$K$777,СВЦЭМ!$A$34:$A$777,$A388,СВЦЭМ!$B$34:$B$777,C$366)+'СЕТ СН'!$F$13-'СЕТ СН'!$F$23</f>
        <v>138.14681122000002</v>
      </c>
      <c r="D388" s="37">
        <f>SUMIFS(СВЦЭМ!$K$34:$K$777,СВЦЭМ!$A$34:$A$777,$A388,СВЦЭМ!$B$34:$B$777,D$366)+'СЕТ СН'!$F$13-'СЕТ СН'!$F$23</f>
        <v>156.03346722000003</v>
      </c>
      <c r="E388" s="37">
        <f>SUMIFS(СВЦЭМ!$K$34:$K$777,СВЦЭМ!$A$34:$A$777,$A388,СВЦЭМ!$B$34:$B$777,E$366)+'СЕТ СН'!$F$13-'СЕТ СН'!$F$23</f>
        <v>170.78221695000002</v>
      </c>
      <c r="F388" s="37">
        <f>SUMIFS(СВЦЭМ!$K$34:$K$777,СВЦЭМ!$A$34:$A$777,$A388,СВЦЭМ!$B$34:$B$777,F$366)+'СЕТ СН'!$F$13-'СЕТ СН'!$F$23</f>
        <v>167.07933774000003</v>
      </c>
      <c r="G388" s="37">
        <f>SUMIFS(СВЦЭМ!$K$34:$K$777,СВЦЭМ!$A$34:$A$777,$A388,СВЦЭМ!$B$34:$B$777,G$366)+'СЕТ СН'!$F$13-'СЕТ СН'!$F$23</f>
        <v>154.05629832</v>
      </c>
      <c r="H388" s="37">
        <f>SUMIFS(СВЦЭМ!$K$34:$K$777,СВЦЭМ!$A$34:$A$777,$A388,СВЦЭМ!$B$34:$B$777,H$366)+'СЕТ СН'!$F$13-'СЕТ СН'!$F$23</f>
        <v>134.17362399000001</v>
      </c>
      <c r="I388" s="37">
        <f>SUMIFS(СВЦЭМ!$K$34:$K$777,СВЦЭМ!$A$34:$A$777,$A388,СВЦЭМ!$B$34:$B$777,I$366)+'СЕТ СН'!$F$13-'СЕТ СН'!$F$23</f>
        <v>103.55188945999998</v>
      </c>
      <c r="J388" s="37">
        <f>SUMIFS(СВЦЭМ!$K$34:$K$777,СВЦЭМ!$A$34:$A$777,$A388,СВЦЭМ!$B$34:$B$777,J$366)+'СЕТ СН'!$F$13-'СЕТ СН'!$F$23</f>
        <v>35.487381400000004</v>
      </c>
      <c r="K388" s="37">
        <f>SUMIFS(СВЦЭМ!$K$34:$K$777,СВЦЭМ!$A$34:$A$777,$A388,СВЦЭМ!$B$34:$B$777,K$366)+'СЕТ СН'!$F$13-'СЕТ СН'!$F$23</f>
        <v>-21.395251489999964</v>
      </c>
      <c r="L388" s="37">
        <f>SUMIFS(СВЦЭМ!$K$34:$K$777,СВЦЭМ!$A$34:$A$777,$A388,СВЦЭМ!$B$34:$B$777,L$366)+'СЕТ СН'!$F$13-'СЕТ СН'!$F$23</f>
        <v>-69.447669420000011</v>
      </c>
      <c r="M388" s="37">
        <f>SUMIFS(СВЦЭМ!$K$34:$K$777,СВЦЭМ!$A$34:$A$777,$A388,СВЦЭМ!$B$34:$B$777,M$366)+'СЕТ СН'!$F$13-'СЕТ СН'!$F$23</f>
        <v>-68.497254100000021</v>
      </c>
      <c r="N388" s="37">
        <f>SUMIFS(СВЦЭМ!$K$34:$K$777,СВЦЭМ!$A$34:$A$777,$A388,СВЦЭМ!$B$34:$B$777,N$366)+'СЕТ СН'!$F$13-'СЕТ СН'!$F$23</f>
        <v>-67.364016230000004</v>
      </c>
      <c r="O388" s="37">
        <f>SUMIFS(СВЦЭМ!$K$34:$K$777,СВЦЭМ!$A$34:$A$777,$A388,СВЦЭМ!$B$34:$B$777,O$366)+'СЕТ СН'!$F$13-'СЕТ СН'!$F$23</f>
        <v>-62.630226139999991</v>
      </c>
      <c r="P388" s="37">
        <f>SUMIFS(СВЦЭМ!$K$34:$K$777,СВЦЭМ!$A$34:$A$777,$A388,СВЦЭМ!$B$34:$B$777,P$366)+'СЕТ СН'!$F$13-'СЕТ СН'!$F$23</f>
        <v>-60.355525370000009</v>
      </c>
      <c r="Q388" s="37">
        <f>SUMIFS(СВЦЭМ!$K$34:$K$777,СВЦЭМ!$A$34:$A$777,$A388,СВЦЭМ!$B$34:$B$777,Q$366)+'СЕТ СН'!$F$13-'СЕТ СН'!$F$23</f>
        <v>-59.469728809999992</v>
      </c>
      <c r="R388" s="37">
        <f>SUMIFS(СВЦЭМ!$K$34:$K$777,СВЦЭМ!$A$34:$A$777,$A388,СВЦЭМ!$B$34:$B$777,R$366)+'СЕТ СН'!$F$13-'СЕТ СН'!$F$23</f>
        <v>-61.696877940000036</v>
      </c>
      <c r="S388" s="37">
        <f>SUMIFS(СВЦЭМ!$K$34:$K$777,СВЦЭМ!$A$34:$A$777,$A388,СВЦЭМ!$B$34:$B$777,S$366)+'СЕТ СН'!$F$13-'СЕТ СН'!$F$23</f>
        <v>-61.443301450000035</v>
      </c>
      <c r="T388" s="37">
        <f>SUMIFS(СВЦЭМ!$K$34:$K$777,СВЦЭМ!$A$34:$A$777,$A388,СВЦЭМ!$B$34:$B$777,T$366)+'СЕТ СН'!$F$13-'СЕТ СН'!$F$23</f>
        <v>-86.78570000000002</v>
      </c>
      <c r="U388" s="37">
        <f>SUMIFS(СВЦЭМ!$K$34:$K$777,СВЦЭМ!$A$34:$A$777,$A388,СВЦЭМ!$B$34:$B$777,U$366)+'СЕТ СН'!$F$13-'СЕТ СН'!$F$23</f>
        <v>-97.194326629999978</v>
      </c>
      <c r="V388" s="37">
        <f>SUMIFS(СВЦЭМ!$K$34:$K$777,СВЦЭМ!$A$34:$A$777,$A388,СВЦЭМ!$B$34:$B$777,V$366)+'СЕТ СН'!$F$13-'СЕТ СН'!$F$23</f>
        <v>-95.996016240000017</v>
      </c>
      <c r="W388" s="37">
        <f>SUMIFS(СВЦЭМ!$K$34:$K$777,СВЦЭМ!$A$34:$A$777,$A388,СВЦЭМ!$B$34:$B$777,W$366)+'СЕТ СН'!$F$13-'СЕТ СН'!$F$23</f>
        <v>-49.976657520000003</v>
      </c>
      <c r="X388" s="37">
        <f>SUMIFS(СВЦЭМ!$K$34:$K$777,СВЦЭМ!$A$34:$A$777,$A388,СВЦЭМ!$B$34:$B$777,X$366)+'СЕТ СН'!$F$13-'СЕТ СН'!$F$23</f>
        <v>11.800163160000011</v>
      </c>
      <c r="Y388" s="37">
        <f>SUMIFS(СВЦЭМ!$K$34:$K$777,СВЦЭМ!$A$34:$A$777,$A388,СВЦЭМ!$B$34:$B$777,Y$366)+'СЕТ СН'!$F$13-'СЕТ СН'!$F$23</f>
        <v>69.475958679999962</v>
      </c>
    </row>
    <row r="389" spans="1:26" ht="15.75" x14ac:dyDescent="0.2">
      <c r="A389" s="36">
        <f t="shared" si="10"/>
        <v>43031</v>
      </c>
      <c r="B389" s="37">
        <f>SUMIFS(СВЦЭМ!$K$34:$K$777,СВЦЭМ!$A$34:$A$777,$A389,СВЦЭМ!$B$34:$B$777,B$366)+'СЕТ СН'!$F$13-'СЕТ СН'!$F$23</f>
        <v>79.33213410999997</v>
      </c>
      <c r="C389" s="37">
        <f>SUMIFS(СВЦЭМ!$K$34:$K$777,СВЦЭМ!$A$34:$A$777,$A389,СВЦЭМ!$B$34:$B$777,C$366)+'СЕТ СН'!$F$13-'СЕТ СН'!$F$23</f>
        <v>114.36859851999998</v>
      </c>
      <c r="D389" s="37">
        <f>SUMIFS(СВЦЭМ!$K$34:$K$777,СВЦЭМ!$A$34:$A$777,$A389,СВЦЭМ!$B$34:$B$777,D$366)+'СЕТ СН'!$F$13-'СЕТ СН'!$F$23</f>
        <v>138.20803295999997</v>
      </c>
      <c r="E389" s="37">
        <f>SUMIFS(СВЦЭМ!$K$34:$K$777,СВЦЭМ!$A$34:$A$777,$A389,СВЦЭМ!$B$34:$B$777,E$366)+'СЕТ СН'!$F$13-'СЕТ СН'!$F$23</f>
        <v>152.38328244000002</v>
      </c>
      <c r="F389" s="37">
        <f>SUMIFS(СВЦЭМ!$K$34:$K$777,СВЦЭМ!$A$34:$A$777,$A389,СВЦЭМ!$B$34:$B$777,F$366)+'СЕТ СН'!$F$13-'СЕТ СН'!$F$23</f>
        <v>152.24606378999999</v>
      </c>
      <c r="G389" s="37">
        <f>SUMIFS(СВЦЭМ!$K$34:$K$777,СВЦЭМ!$A$34:$A$777,$A389,СВЦЭМ!$B$34:$B$777,G$366)+'СЕТ СН'!$F$13-'СЕТ СН'!$F$23</f>
        <v>133.46501693000005</v>
      </c>
      <c r="H389" s="37">
        <f>SUMIFS(СВЦЭМ!$K$34:$K$777,СВЦЭМ!$A$34:$A$777,$A389,СВЦЭМ!$B$34:$B$777,H$366)+'СЕТ СН'!$F$13-'СЕТ СН'!$F$23</f>
        <v>121.58326503000001</v>
      </c>
      <c r="I389" s="37">
        <f>SUMIFS(СВЦЭМ!$K$34:$K$777,СВЦЭМ!$A$34:$A$777,$A389,СВЦЭМ!$B$34:$B$777,I$366)+'СЕТ СН'!$F$13-'СЕТ СН'!$F$23</f>
        <v>100.41358664999996</v>
      </c>
      <c r="J389" s="37">
        <f>SUMIFS(СВЦЭМ!$K$34:$K$777,СВЦЭМ!$A$34:$A$777,$A389,СВЦЭМ!$B$34:$B$777,J$366)+'СЕТ СН'!$F$13-'СЕТ СН'!$F$23</f>
        <v>41.985874670000044</v>
      </c>
      <c r="K389" s="37">
        <f>SUMIFS(СВЦЭМ!$K$34:$K$777,СВЦЭМ!$A$34:$A$777,$A389,СВЦЭМ!$B$34:$B$777,K$366)+'СЕТ СН'!$F$13-'СЕТ СН'!$F$23</f>
        <v>8.1744260899999972</v>
      </c>
      <c r="L389" s="37">
        <f>SUMIFS(СВЦЭМ!$K$34:$K$777,СВЦЭМ!$A$34:$A$777,$A389,СВЦЭМ!$B$34:$B$777,L$366)+'СЕТ СН'!$F$13-'СЕТ СН'!$F$23</f>
        <v>-1.6875326900000118</v>
      </c>
      <c r="M389" s="37">
        <f>SUMIFS(СВЦЭМ!$K$34:$K$777,СВЦЭМ!$A$34:$A$777,$A389,СВЦЭМ!$B$34:$B$777,M$366)+'СЕТ СН'!$F$13-'СЕТ СН'!$F$23</f>
        <v>-2.0801338999999643</v>
      </c>
      <c r="N389" s="37">
        <f>SUMIFS(СВЦЭМ!$K$34:$K$777,СВЦЭМ!$A$34:$A$777,$A389,СВЦЭМ!$B$34:$B$777,N$366)+'СЕТ СН'!$F$13-'СЕТ СН'!$F$23</f>
        <v>-9.9103609000000006</v>
      </c>
      <c r="O389" s="37">
        <f>SUMIFS(СВЦЭМ!$K$34:$K$777,СВЦЭМ!$A$34:$A$777,$A389,СВЦЭМ!$B$34:$B$777,O$366)+'СЕТ СН'!$F$13-'СЕТ СН'!$F$23</f>
        <v>-15.425775619999968</v>
      </c>
      <c r="P389" s="37">
        <f>SUMIFS(СВЦЭМ!$K$34:$K$777,СВЦЭМ!$A$34:$A$777,$A389,СВЦЭМ!$B$34:$B$777,P$366)+'СЕТ СН'!$F$13-'СЕТ СН'!$F$23</f>
        <v>-20.562401300000033</v>
      </c>
      <c r="Q389" s="37">
        <f>SUMIFS(СВЦЭМ!$K$34:$K$777,СВЦЭМ!$A$34:$A$777,$A389,СВЦЭМ!$B$34:$B$777,Q$366)+'СЕТ СН'!$F$13-'СЕТ СН'!$F$23</f>
        <v>-24.549175060000039</v>
      </c>
      <c r="R389" s="37">
        <f>SUMIFS(СВЦЭМ!$K$34:$K$777,СВЦЭМ!$A$34:$A$777,$A389,СВЦЭМ!$B$34:$B$777,R$366)+'СЕТ СН'!$F$13-'СЕТ СН'!$F$23</f>
        <v>-26.536742620000041</v>
      </c>
      <c r="S389" s="37">
        <f>SUMIFS(СВЦЭМ!$K$34:$K$777,СВЦЭМ!$A$34:$A$777,$A389,СВЦЭМ!$B$34:$B$777,S$366)+'СЕТ СН'!$F$13-'СЕТ СН'!$F$23</f>
        <v>-16.074012300000049</v>
      </c>
      <c r="T389" s="37">
        <f>SUMIFS(СВЦЭМ!$K$34:$K$777,СВЦЭМ!$A$34:$A$777,$A389,СВЦЭМ!$B$34:$B$777,T$366)+'СЕТ СН'!$F$13-'СЕТ СН'!$F$23</f>
        <v>5.0362905599999976</v>
      </c>
      <c r="U389" s="37">
        <f>SUMIFS(СВЦЭМ!$K$34:$K$777,СВЦЭМ!$A$34:$A$777,$A389,СВЦЭМ!$B$34:$B$777,U$366)+'СЕТ СН'!$F$13-'СЕТ СН'!$F$23</f>
        <v>9.2326479099999688</v>
      </c>
      <c r="V389" s="37">
        <f>SUMIFS(СВЦЭМ!$K$34:$K$777,СВЦЭМ!$A$34:$A$777,$A389,СВЦЭМ!$B$34:$B$777,V$366)+'СЕТ СН'!$F$13-'СЕТ СН'!$F$23</f>
        <v>-8.9886895199999799</v>
      </c>
      <c r="W389" s="37">
        <f>SUMIFS(СВЦЭМ!$K$34:$K$777,СВЦЭМ!$A$34:$A$777,$A389,СВЦЭМ!$B$34:$B$777,W$366)+'СЕТ СН'!$F$13-'СЕТ СН'!$F$23</f>
        <v>7.0437552299999879</v>
      </c>
      <c r="X389" s="37">
        <f>SUMIFS(СВЦЭМ!$K$34:$K$777,СВЦЭМ!$A$34:$A$777,$A389,СВЦЭМ!$B$34:$B$777,X$366)+'СЕТ СН'!$F$13-'СЕТ СН'!$F$23</f>
        <v>3.955833269999971</v>
      </c>
      <c r="Y389" s="37">
        <f>SUMIFS(СВЦЭМ!$K$34:$K$777,СВЦЭМ!$A$34:$A$777,$A389,СВЦЭМ!$B$34:$B$777,Y$366)+'СЕТ СН'!$F$13-'СЕТ СН'!$F$23</f>
        <v>41.79668565999998</v>
      </c>
    </row>
    <row r="390" spans="1:26" ht="15.75" x14ac:dyDescent="0.2">
      <c r="A390" s="36">
        <f t="shared" si="10"/>
        <v>43032</v>
      </c>
      <c r="B390" s="37">
        <f>SUMIFS(СВЦЭМ!$K$34:$K$777,СВЦЭМ!$A$34:$A$777,$A390,СВЦЭМ!$B$34:$B$777,B$366)+'СЕТ СН'!$F$13-'СЕТ СН'!$F$23</f>
        <v>104.91379893999999</v>
      </c>
      <c r="C390" s="37">
        <f>SUMIFS(СВЦЭМ!$K$34:$K$777,СВЦЭМ!$A$34:$A$777,$A390,СВЦЭМ!$B$34:$B$777,C$366)+'СЕТ СН'!$F$13-'СЕТ СН'!$F$23</f>
        <v>105.46219791999999</v>
      </c>
      <c r="D390" s="37">
        <f>SUMIFS(СВЦЭМ!$K$34:$K$777,СВЦЭМ!$A$34:$A$777,$A390,СВЦЭМ!$B$34:$B$777,D$366)+'СЕТ СН'!$F$13-'СЕТ СН'!$F$23</f>
        <v>137.61243684999999</v>
      </c>
      <c r="E390" s="37">
        <f>SUMIFS(СВЦЭМ!$K$34:$K$777,СВЦЭМ!$A$34:$A$777,$A390,СВЦЭМ!$B$34:$B$777,E$366)+'СЕТ СН'!$F$13-'СЕТ СН'!$F$23</f>
        <v>169.47181453999997</v>
      </c>
      <c r="F390" s="37">
        <f>SUMIFS(СВЦЭМ!$K$34:$K$777,СВЦЭМ!$A$34:$A$777,$A390,СВЦЭМ!$B$34:$B$777,F$366)+'СЕТ СН'!$F$13-'СЕТ СН'!$F$23</f>
        <v>170.22455667999998</v>
      </c>
      <c r="G390" s="37">
        <f>SUMIFS(СВЦЭМ!$K$34:$K$777,СВЦЭМ!$A$34:$A$777,$A390,СВЦЭМ!$B$34:$B$777,G$366)+'СЕТ СН'!$F$13-'СЕТ СН'!$F$23</f>
        <v>150.46432698000001</v>
      </c>
      <c r="H390" s="37">
        <f>SUMIFS(СВЦЭМ!$K$34:$K$777,СВЦЭМ!$A$34:$A$777,$A390,СВЦЭМ!$B$34:$B$777,H$366)+'СЕТ СН'!$F$13-'СЕТ СН'!$F$23</f>
        <v>89.306570360000023</v>
      </c>
      <c r="I390" s="37">
        <f>SUMIFS(СВЦЭМ!$K$34:$K$777,СВЦЭМ!$A$34:$A$777,$A390,СВЦЭМ!$B$34:$B$777,I$366)+'СЕТ СН'!$F$13-'СЕТ СН'!$F$23</f>
        <v>46.336759039999947</v>
      </c>
      <c r="J390" s="37">
        <f>SUMIFS(СВЦЭМ!$K$34:$K$777,СВЦЭМ!$A$34:$A$777,$A390,СВЦЭМ!$B$34:$B$777,J$366)+'СЕТ СН'!$F$13-'СЕТ СН'!$F$23</f>
        <v>12.636005490000002</v>
      </c>
      <c r="K390" s="37">
        <f>SUMIFS(СВЦЭМ!$K$34:$K$777,СВЦЭМ!$A$34:$A$777,$A390,СВЦЭМ!$B$34:$B$777,K$366)+'СЕТ СН'!$F$13-'СЕТ СН'!$F$23</f>
        <v>-27.083204049999949</v>
      </c>
      <c r="L390" s="37">
        <f>SUMIFS(СВЦЭМ!$K$34:$K$777,СВЦЭМ!$A$34:$A$777,$A390,СВЦЭМ!$B$34:$B$777,L$366)+'СЕТ СН'!$F$13-'СЕТ СН'!$F$23</f>
        <v>-76.143916400000023</v>
      </c>
      <c r="M390" s="37">
        <f>SUMIFS(СВЦЭМ!$K$34:$K$777,СВЦЭМ!$A$34:$A$777,$A390,СВЦЭМ!$B$34:$B$777,M$366)+'СЕТ СН'!$F$13-'СЕТ СН'!$F$23</f>
        <v>-87.474111059999984</v>
      </c>
      <c r="N390" s="37">
        <f>SUMIFS(СВЦЭМ!$K$34:$K$777,СВЦЭМ!$A$34:$A$777,$A390,СВЦЭМ!$B$34:$B$777,N$366)+'СЕТ СН'!$F$13-'СЕТ СН'!$F$23</f>
        <v>-95.287273430000027</v>
      </c>
      <c r="O390" s="37">
        <f>SUMIFS(СВЦЭМ!$K$34:$K$777,СВЦЭМ!$A$34:$A$777,$A390,СВЦЭМ!$B$34:$B$777,O$366)+'СЕТ СН'!$F$13-'СЕТ СН'!$F$23</f>
        <v>-101.74375207999998</v>
      </c>
      <c r="P390" s="37">
        <f>SUMIFS(СВЦЭМ!$K$34:$K$777,СВЦЭМ!$A$34:$A$777,$A390,СВЦЭМ!$B$34:$B$777,P$366)+'СЕТ СН'!$F$13-'СЕТ СН'!$F$23</f>
        <v>-105.12604405000002</v>
      </c>
      <c r="Q390" s="37">
        <f>SUMIFS(СВЦЭМ!$K$34:$K$777,СВЦЭМ!$A$34:$A$777,$A390,СВЦЭМ!$B$34:$B$777,Q$366)+'СЕТ СН'!$F$13-'СЕТ СН'!$F$23</f>
        <v>-102.33301753000001</v>
      </c>
      <c r="R390" s="37">
        <f>SUMIFS(СВЦЭМ!$K$34:$K$777,СВЦЭМ!$A$34:$A$777,$A390,СВЦЭМ!$B$34:$B$777,R$366)+'СЕТ СН'!$F$13-'СЕТ СН'!$F$23</f>
        <v>-107.89699891999999</v>
      </c>
      <c r="S390" s="37">
        <f>SUMIFS(СВЦЭМ!$K$34:$K$777,СВЦЭМ!$A$34:$A$777,$A390,СВЦЭМ!$B$34:$B$777,S$366)+'СЕТ СН'!$F$13-'СЕТ СН'!$F$23</f>
        <v>-101.95982327000002</v>
      </c>
      <c r="T390" s="37">
        <f>SUMIFS(СВЦЭМ!$K$34:$K$777,СВЦЭМ!$A$34:$A$777,$A390,СВЦЭМ!$B$34:$B$777,T$366)+'СЕТ СН'!$F$13-'СЕТ СН'!$F$23</f>
        <v>-88.249595940000006</v>
      </c>
      <c r="U390" s="37">
        <f>SUMIFS(СВЦЭМ!$K$34:$K$777,СВЦЭМ!$A$34:$A$777,$A390,СВЦЭМ!$B$34:$B$777,U$366)+'СЕТ СН'!$F$13-'СЕТ СН'!$F$23</f>
        <v>-72.906946889999972</v>
      </c>
      <c r="V390" s="37">
        <f>SUMIFS(СВЦЭМ!$K$34:$K$777,СВЦЭМ!$A$34:$A$777,$A390,СВЦЭМ!$B$34:$B$777,V$366)+'СЕТ СН'!$F$13-'СЕТ СН'!$F$23</f>
        <v>-72.290868629999977</v>
      </c>
      <c r="W390" s="37">
        <f>SUMIFS(СВЦЭМ!$K$34:$K$777,СВЦЭМ!$A$34:$A$777,$A390,СВЦЭМ!$B$34:$B$777,W$366)+'СЕТ СН'!$F$13-'СЕТ СН'!$F$23</f>
        <v>-39.674653450000051</v>
      </c>
      <c r="X390" s="37">
        <f>SUMIFS(СВЦЭМ!$K$34:$K$777,СВЦЭМ!$A$34:$A$777,$A390,СВЦЭМ!$B$34:$B$777,X$366)+'СЕТ СН'!$F$13-'СЕТ СН'!$F$23</f>
        <v>-0.14667842999995173</v>
      </c>
      <c r="Y390" s="37">
        <f>SUMIFS(СВЦЭМ!$K$34:$K$777,СВЦЭМ!$A$34:$A$777,$A390,СВЦЭМ!$B$34:$B$777,Y$366)+'СЕТ СН'!$F$13-'СЕТ СН'!$F$23</f>
        <v>52.807866529999956</v>
      </c>
    </row>
    <row r="391" spans="1:26" ht="15.75" x14ac:dyDescent="0.2">
      <c r="A391" s="36">
        <f t="shared" si="10"/>
        <v>43033</v>
      </c>
      <c r="B391" s="37">
        <f>SUMIFS(СВЦЭМ!$K$34:$K$777,СВЦЭМ!$A$34:$A$777,$A391,СВЦЭМ!$B$34:$B$777,B$366)+'СЕТ СН'!$F$13-'СЕТ СН'!$F$23</f>
        <v>79.06214331000001</v>
      </c>
      <c r="C391" s="37">
        <f>SUMIFS(СВЦЭМ!$K$34:$K$777,СВЦЭМ!$A$34:$A$777,$A391,СВЦЭМ!$B$34:$B$777,C$366)+'СЕТ СН'!$F$13-'СЕТ СН'!$F$23</f>
        <v>109.89582366000002</v>
      </c>
      <c r="D391" s="37">
        <f>SUMIFS(СВЦЭМ!$K$34:$K$777,СВЦЭМ!$A$34:$A$777,$A391,СВЦЭМ!$B$34:$B$777,D$366)+'СЕТ СН'!$F$13-'СЕТ СН'!$F$23</f>
        <v>128.60908640000002</v>
      </c>
      <c r="E391" s="37">
        <f>SUMIFS(СВЦЭМ!$K$34:$K$777,СВЦЭМ!$A$34:$A$777,$A391,СВЦЭМ!$B$34:$B$777,E$366)+'СЕТ СН'!$F$13-'СЕТ СН'!$F$23</f>
        <v>129.37442235000003</v>
      </c>
      <c r="F391" s="37">
        <f>SUMIFS(СВЦЭМ!$K$34:$K$777,СВЦЭМ!$A$34:$A$777,$A391,СВЦЭМ!$B$34:$B$777,F$366)+'СЕТ СН'!$F$13-'СЕТ СН'!$F$23</f>
        <v>129.59000083000001</v>
      </c>
      <c r="G391" s="37">
        <f>SUMIFS(СВЦЭМ!$K$34:$K$777,СВЦЭМ!$A$34:$A$777,$A391,СВЦЭМ!$B$34:$B$777,G$366)+'СЕТ СН'!$F$13-'СЕТ СН'!$F$23</f>
        <v>110.44644342000004</v>
      </c>
      <c r="H391" s="37">
        <f>SUMIFS(СВЦЭМ!$K$34:$K$777,СВЦЭМ!$A$34:$A$777,$A391,СВЦЭМ!$B$34:$B$777,H$366)+'СЕТ СН'!$F$13-'СЕТ СН'!$F$23</f>
        <v>123.53653061</v>
      </c>
      <c r="I391" s="37">
        <f>SUMIFS(СВЦЭМ!$K$34:$K$777,СВЦЭМ!$A$34:$A$777,$A391,СВЦЭМ!$B$34:$B$777,I$366)+'СЕТ СН'!$F$13-'СЕТ СН'!$F$23</f>
        <v>105.11863323</v>
      </c>
      <c r="J391" s="37">
        <f>SUMIFS(СВЦЭМ!$K$34:$K$777,СВЦЭМ!$A$34:$A$777,$A391,СВЦЭМ!$B$34:$B$777,J$366)+'СЕТ СН'!$F$13-'СЕТ СН'!$F$23</f>
        <v>57.76636166000003</v>
      </c>
      <c r="K391" s="37">
        <f>SUMIFS(СВЦЭМ!$K$34:$K$777,СВЦЭМ!$A$34:$A$777,$A391,СВЦЭМ!$B$34:$B$777,K$366)+'СЕТ СН'!$F$13-'СЕТ СН'!$F$23</f>
        <v>8.1550561400000561</v>
      </c>
      <c r="L391" s="37">
        <f>SUMIFS(СВЦЭМ!$K$34:$K$777,СВЦЭМ!$A$34:$A$777,$A391,СВЦЭМ!$B$34:$B$777,L$366)+'СЕТ СН'!$F$13-'СЕТ СН'!$F$23</f>
        <v>-40.451966380000044</v>
      </c>
      <c r="M391" s="37">
        <f>SUMIFS(СВЦЭМ!$K$34:$K$777,СВЦЭМ!$A$34:$A$777,$A391,СВЦЭМ!$B$34:$B$777,M$366)+'СЕТ СН'!$F$13-'СЕТ СН'!$F$23</f>
        <v>-55.78373425999996</v>
      </c>
      <c r="N391" s="37">
        <f>SUMIFS(СВЦЭМ!$K$34:$K$777,СВЦЭМ!$A$34:$A$777,$A391,СВЦЭМ!$B$34:$B$777,N$366)+'СЕТ СН'!$F$13-'СЕТ СН'!$F$23</f>
        <v>-61.455224690000023</v>
      </c>
      <c r="O391" s="37">
        <f>SUMIFS(СВЦЭМ!$K$34:$K$777,СВЦЭМ!$A$34:$A$777,$A391,СВЦЭМ!$B$34:$B$777,O$366)+'СЕТ СН'!$F$13-'СЕТ СН'!$F$23</f>
        <v>-58.947700980000036</v>
      </c>
      <c r="P391" s="37">
        <f>SUMIFS(СВЦЭМ!$K$34:$K$777,СВЦЭМ!$A$34:$A$777,$A391,СВЦЭМ!$B$34:$B$777,P$366)+'СЕТ СН'!$F$13-'СЕТ СН'!$F$23</f>
        <v>-61.622127149999983</v>
      </c>
      <c r="Q391" s="37">
        <f>SUMIFS(СВЦЭМ!$K$34:$K$777,СВЦЭМ!$A$34:$A$777,$A391,СВЦЭМ!$B$34:$B$777,Q$366)+'СЕТ СН'!$F$13-'СЕТ СН'!$F$23</f>
        <v>-67.18586375000001</v>
      </c>
      <c r="R391" s="37">
        <f>SUMIFS(СВЦЭМ!$K$34:$K$777,СВЦЭМ!$A$34:$A$777,$A391,СВЦЭМ!$B$34:$B$777,R$366)+'СЕТ СН'!$F$13-'СЕТ СН'!$F$23</f>
        <v>-69.564972300000022</v>
      </c>
      <c r="S391" s="37">
        <f>SUMIFS(СВЦЭМ!$K$34:$K$777,СВЦЭМ!$A$34:$A$777,$A391,СВЦЭМ!$B$34:$B$777,S$366)+'СЕТ СН'!$F$13-'СЕТ СН'!$F$23</f>
        <v>-62.074205310000025</v>
      </c>
      <c r="T391" s="37">
        <f>SUMIFS(СВЦЭМ!$K$34:$K$777,СВЦЭМ!$A$34:$A$777,$A391,СВЦЭМ!$B$34:$B$777,T$366)+'СЕТ СН'!$F$13-'СЕТ СН'!$F$23</f>
        <v>-37.413756000000035</v>
      </c>
      <c r="U391" s="37">
        <f>SUMIFS(СВЦЭМ!$K$34:$K$777,СВЦЭМ!$A$34:$A$777,$A391,СВЦЭМ!$B$34:$B$777,U$366)+'СЕТ СН'!$F$13-'СЕТ СН'!$F$23</f>
        <v>-23.157731369999965</v>
      </c>
      <c r="V391" s="37">
        <f>SUMIFS(СВЦЭМ!$K$34:$K$777,СВЦЭМ!$A$34:$A$777,$A391,СВЦЭМ!$B$34:$B$777,V$366)+'СЕТ СН'!$F$13-'СЕТ СН'!$F$23</f>
        <v>-34.751315819999945</v>
      </c>
      <c r="W391" s="37">
        <f>SUMIFS(СВЦЭМ!$K$34:$K$777,СВЦЭМ!$A$34:$A$777,$A391,СВЦЭМ!$B$34:$B$777,W$366)+'СЕТ СН'!$F$13-'СЕТ СН'!$F$23</f>
        <v>-3.0453007800000478</v>
      </c>
      <c r="X391" s="37">
        <f>SUMIFS(СВЦЭМ!$K$34:$K$777,СВЦЭМ!$A$34:$A$777,$A391,СВЦЭМ!$B$34:$B$777,X$366)+'СЕТ СН'!$F$13-'СЕТ СН'!$F$23</f>
        <v>-4.9448409000000311</v>
      </c>
      <c r="Y391" s="37">
        <f>SUMIFS(СВЦЭМ!$K$34:$K$777,СВЦЭМ!$A$34:$A$777,$A391,СВЦЭМ!$B$34:$B$777,Y$366)+'СЕТ СН'!$F$13-'СЕТ СН'!$F$23</f>
        <v>30.775121750000039</v>
      </c>
    </row>
    <row r="392" spans="1:26" ht="15.75" x14ac:dyDescent="0.2">
      <c r="A392" s="36">
        <f t="shared" si="10"/>
        <v>43034</v>
      </c>
      <c r="B392" s="37">
        <f>SUMIFS(СВЦЭМ!$K$34:$K$777,СВЦЭМ!$A$34:$A$777,$A392,СВЦЭМ!$B$34:$B$777,B$366)+'СЕТ СН'!$F$13-'СЕТ СН'!$F$23</f>
        <v>75.370565370000008</v>
      </c>
      <c r="C392" s="37">
        <f>SUMIFS(СВЦЭМ!$K$34:$K$777,СВЦЭМ!$A$34:$A$777,$A392,СВЦЭМ!$B$34:$B$777,C$366)+'СЕТ СН'!$F$13-'СЕТ СН'!$F$23</f>
        <v>122.30792014999997</v>
      </c>
      <c r="D392" s="37">
        <f>SUMIFS(СВЦЭМ!$K$34:$K$777,СВЦЭМ!$A$34:$A$777,$A392,СВЦЭМ!$B$34:$B$777,D$366)+'СЕТ СН'!$F$13-'СЕТ СН'!$F$23</f>
        <v>133.28011094999999</v>
      </c>
      <c r="E392" s="37">
        <f>SUMIFS(СВЦЭМ!$K$34:$K$777,СВЦЭМ!$A$34:$A$777,$A392,СВЦЭМ!$B$34:$B$777,E$366)+'СЕТ СН'!$F$13-'СЕТ СН'!$F$23</f>
        <v>139.32660907000002</v>
      </c>
      <c r="F392" s="37">
        <f>SUMIFS(СВЦЭМ!$K$34:$K$777,СВЦЭМ!$A$34:$A$777,$A392,СВЦЭМ!$B$34:$B$777,F$366)+'СЕТ СН'!$F$13-'СЕТ СН'!$F$23</f>
        <v>134.92666331999999</v>
      </c>
      <c r="G392" s="37">
        <f>SUMIFS(СВЦЭМ!$K$34:$K$777,СВЦЭМ!$A$34:$A$777,$A392,СВЦЭМ!$B$34:$B$777,G$366)+'СЕТ СН'!$F$13-'СЕТ СН'!$F$23</f>
        <v>125.77133112000001</v>
      </c>
      <c r="H392" s="37">
        <f>SUMIFS(СВЦЭМ!$K$34:$K$777,СВЦЭМ!$A$34:$A$777,$A392,СВЦЭМ!$B$34:$B$777,H$366)+'СЕТ СН'!$F$13-'СЕТ СН'!$F$23</f>
        <v>65.974147369999969</v>
      </c>
      <c r="I392" s="37">
        <f>SUMIFS(СВЦЭМ!$K$34:$K$777,СВЦЭМ!$A$34:$A$777,$A392,СВЦЭМ!$B$34:$B$777,I$366)+'СЕТ СН'!$F$13-'СЕТ СН'!$F$23</f>
        <v>39.65884103999997</v>
      </c>
      <c r="J392" s="37">
        <f>SUMIFS(СВЦЭМ!$K$34:$K$777,СВЦЭМ!$A$34:$A$777,$A392,СВЦЭМ!$B$34:$B$777,J$366)+'СЕТ СН'!$F$13-'СЕТ СН'!$F$23</f>
        <v>13.666033080000034</v>
      </c>
      <c r="K392" s="37">
        <f>SUMIFS(СВЦЭМ!$K$34:$K$777,СВЦЭМ!$A$34:$A$777,$A392,СВЦЭМ!$B$34:$B$777,K$366)+'СЕТ СН'!$F$13-'СЕТ СН'!$F$23</f>
        <v>-13.448549579999963</v>
      </c>
      <c r="L392" s="37">
        <f>SUMIFS(СВЦЭМ!$K$34:$K$777,СВЦЭМ!$A$34:$A$777,$A392,СВЦЭМ!$B$34:$B$777,L$366)+'СЕТ СН'!$F$13-'СЕТ СН'!$F$23</f>
        <v>-19.444952560000047</v>
      </c>
      <c r="M392" s="37">
        <f>SUMIFS(СВЦЭМ!$K$34:$K$777,СВЦЭМ!$A$34:$A$777,$A392,СВЦЭМ!$B$34:$B$777,M$366)+'СЕТ СН'!$F$13-'СЕТ СН'!$F$23</f>
        <v>-17.543744449999963</v>
      </c>
      <c r="N392" s="37">
        <f>SUMIFS(СВЦЭМ!$K$34:$K$777,СВЦЭМ!$A$34:$A$777,$A392,СВЦЭМ!$B$34:$B$777,N$366)+'СЕТ СН'!$F$13-'СЕТ СН'!$F$23</f>
        <v>-26.850564469999995</v>
      </c>
      <c r="O392" s="37">
        <f>SUMIFS(СВЦЭМ!$K$34:$K$777,СВЦЭМ!$A$34:$A$777,$A392,СВЦЭМ!$B$34:$B$777,O$366)+'СЕТ СН'!$F$13-'СЕТ СН'!$F$23</f>
        <v>-24.31991387000005</v>
      </c>
      <c r="P392" s="37">
        <f>SUMIFS(СВЦЭМ!$K$34:$K$777,СВЦЭМ!$A$34:$A$777,$A392,СВЦЭМ!$B$34:$B$777,P$366)+'СЕТ СН'!$F$13-'СЕТ СН'!$F$23</f>
        <v>-29.740831469999989</v>
      </c>
      <c r="Q392" s="37">
        <f>SUMIFS(СВЦЭМ!$K$34:$K$777,СВЦЭМ!$A$34:$A$777,$A392,СВЦЭМ!$B$34:$B$777,Q$366)+'СЕТ СН'!$F$13-'СЕТ СН'!$F$23</f>
        <v>-34.628257169999983</v>
      </c>
      <c r="R392" s="37">
        <f>SUMIFS(СВЦЭМ!$K$34:$K$777,СВЦЭМ!$A$34:$A$777,$A392,СВЦЭМ!$B$34:$B$777,R$366)+'СЕТ СН'!$F$13-'СЕТ СН'!$F$23</f>
        <v>-38.005672809999965</v>
      </c>
      <c r="S392" s="37">
        <f>SUMIFS(СВЦЭМ!$K$34:$K$777,СВЦЭМ!$A$34:$A$777,$A392,СВЦЭМ!$B$34:$B$777,S$366)+'СЕТ СН'!$F$13-'СЕТ СН'!$F$23</f>
        <v>-27.48240788999999</v>
      </c>
      <c r="T392" s="37">
        <f>SUMIFS(СВЦЭМ!$K$34:$K$777,СВЦЭМ!$A$34:$A$777,$A392,СВЦЭМ!$B$34:$B$777,T$366)+'СЕТ СН'!$F$13-'СЕТ СН'!$F$23</f>
        <v>-3.658004050000045</v>
      </c>
      <c r="U392" s="37">
        <f>SUMIFS(СВЦЭМ!$K$34:$K$777,СВЦЭМ!$A$34:$A$777,$A392,СВЦЭМ!$B$34:$B$777,U$366)+'СЕТ СН'!$F$13-'СЕТ СН'!$F$23</f>
        <v>7.8969472899999573</v>
      </c>
      <c r="V392" s="37">
        <f>SUMIFS(СВЦЭМ!$K$34:$K$777,СВЦЭМ!$A$34:$A$777,$A392,СВЦЭМ!$B$34:$B$777,V$366)+'СЕТ СН'!$F$13-'СЕТ СН'!$F$23</f>
        <v>-6.5928983400000334</v>
      </c>
      <c r="W392" s="37">
        <f>SUMIFS(СВЦЭМ!$K$34:$K$777,СВЦЭМ!$A$34:$A$777,$A392,СВЦЭМ!$B$34:$B$777,W$366)+'СЕТ СН'!$F$13-'СЕТ СН'!$F$23</f>
        <v>-21.023051489999943</v>
      </c>
      <c r="X392" s="37">
        <f>SUMIFS(СВЦЭМ!$K$34:$K$777,СВЦЭМ!$A$34:$A$777,$A392,СВЦЭМ!$B$34:$B$777,X$366)+'СЕТ СН'!$F$13-'СЕТ СН'!$F$23</f>
        <v>5.3153577900000073</v>
      </c>
      <c r="Y392" s="37">
        <f>SUMIFS(СВЦЭМ!$K$34:$K$777,СВЦЭМ!$A$34:$A$777,$A392,СВЦЭМ!$B$34:$B$777,Y$366)+'СЕТ СН'!$F$13-'СЕТ СН'!$F$23</f>
        <v>23.841736569999966</v>
      </c>
    </row>
    <row r="393" spans="1:26" ht="15.75" x14ac:dyDescent="0.2">
      <c r="A393" s="36">
        <f t="shared" si="10"/>
        <v>43035</v>
      </c>
      <c r="B393" s="37">
        <f>SUMIFS(СВЦЭМ!$K$34:$K$777,СВЦЭМ!$A$34:$A$777,$A393,СВЦЭМ!$B$34:$B$777,B$366)+'СЕТ СН'!$F$13-'СЕТ СН'!$F$23</f>
        <v>109.41805798999997</v>
      </c>
      <c r="C393" s="37">
        <f>SUMIFS(СВЦЭМ!$K$34:$K$777,СВЦЭМ!$A$34:$A$777,$A393,СВЦЭМ!$B$34:$B$777,C$366)+'СЕТ СН'!$F$13-'СЕТ СН'!$F$23</f>
        <v>134.78853923999998</v>
      </c>
      <c r="D393" s="37">
        <f>SUMIFS(СВЦЭМ!$K$34:$K$777,СВЦЭМ!$A$34:$A$777,$A393,СВЦЭМ!$B$34:$B$777,D$366)+'СЕТ СН'!$F$13-'СЕТ СН'!$F$23</f>
        <v>162.74206594999998</v>
      </c>
      <c r="E393" s="37">
        <f>SUMIFS(СВЦЭМ!$K$34:$K$777,СВЦЭМ!$A$34:$A$777,$A393,СВЦЭМ!$B$34:$B$777,E$366)+'СЕТ СН'!$F$13-'СЕТ СН'!$F$23</f>
        <v>163.07461344000001</v>
      </c>
      <c r="F393" s="37">
        <f>SUMIFS(СВЦЭМ!$K$34:$K$777,СВЦЭМ!$A$34:$A$777,$A393,СВЦЭМ!$B$34:$B$777,F$366)+'СЕТ СН'!$F$13-'СЕТ СН'!$F$23</f>
        <v>156.81500278999999</v>
      </c>
      <c r="G393" s="37">
        <f>SUMIFS(СВЦЭМ!$K$34:$K$777,СВЦЭМ!$A$34:$A$777,$A393,СВЦЭМ!$B$34:$B$777,G$366)+'СЕТ СН'!$F$13-'СЕТ СН'!$F$23</f>
        <v>150.04028721999998</v>
      </c>
      <c r="H393" s="37">
        <f>SUMIFS(СВЦЭМ!$K$34:$K$777,СВЦЭМ!$A$34:$A$777,$A393,СВЦЭМ!$B$34:$B$777,H$366)+'СЕТ СН'!$F$13-'СЕТ СН'!$F$23</f>
        <v>126.47770032999995</v>
      </c>
      <c r="I393" s="37">
        <f>SUMIFS(СВЦЭМ!$K$34:$K$777,СВЦЭМ!$A$34:$A$777,$A393,СВЦЭМ!$B$34:$B$777,I$366)+'СЕТ СН'!$F$13-'СЕТ СН'!$F$23</f>
        <v>82.025244710000038</v>
      </c>
      <c r="J393" s="37">
        <f>SUMIFS(СВЦЭМ!$K$34:$K$777,СВЦЭМ!$A$34:$A$777,$A393,СВЦЭМ!$B$34:$B$777,J$366)+'СЕТ СН'!$F$13-'СЕТ СН'!$F$23</f>
        <v>45.087167099999988</v>
      </c>
      <c r="K393" s="37">
        <f>SUMIFS(СВЦЭМ!$K$34:$K$777,СВЦЭМ!$A$34:$A$777,$A393,СВЦЭМ!$B$34:$B$777,K$366)+'СЕТ СН'!$F$13-'СЕТ СН'!$F$23</f>
        <v>-10.831456839999987</v>
      </c>
      <c r="L393" s="37">
        <f>SUMIFS(СВЦЭМ!$K$34:$K$777,СВЦЭМ!$A$34:$A$777,$A393,СВЦЭМ!$B$34:$B$777,L$366)+'СЕТ СН'!$F$13-'СЕТ СН'!$F$23</f>
        <v>-52.37142958000004</v>
      </c>
      <c r="M393" s="37">
        <f>SUMIFS(СВЦЭМ!$K$34:$K$777,СВЦЭМ!$A$34:$A$777,$A393,СВЦЭМ!$B$34:$B$777,M$366)+'СЕТ СН'!$F$13-'СЕТ СН'!$F$23</f>
        <v>-62.957804150000015</v>
      </c>
      <c r="N393" s="37">
        <f>SUMIFS(СВЦЭМ!$K$34:$K$777,СВЦЭМ!$A$34:$A$777,$A393,СВЦЭМ!$B$34:$B$777,N$366)+'СЕТ СН'!$F$13-'СЕТ СН'!$F$23</f>
        <v>-65.170748109999977</v>
      </c>
      <c r="O393" s="37">
        <f>SUMIFS(СВЦЭМ!$K$34:$K$777,СВЦЭМ!$A$34:$A$777,$A393,СВЦЭМ!$B$34:$B$777,O$366)+'СЕТ СН'!$F$13-'СЕТ СН'!$F$23</f>
        <v>-69.763131690000023</v>
      </c>
      <c r="P393" s="37">
        <f>SUMIFS(СВЦЭМ!$K$34:$K$777,СВЦЭМ!$A$34:$A$777,$A393,СВЦЭМ!$B$34:$B$777,P$366)+'СЕТ СН'!$F$13-'СЕТ СН'!$F$23</f>
        <v>-68.895910290000018</v>
      </c>
      <c r="Q393" s="37">
        <f>SUMIFS(СВЦЭМ!$K$34:$K$777,СВЦЭМ!$A$34:$A$777,$A393,СВЦЭМ!$B$34:$B$777,Q$366)+'СЕТ СН'!$F$13-'СЕТ СН'!$F$23</f>
        <v>-67.970251389999987</v>
      </c>
      <c r="R393" s="37">
        <f>SUMIFS(СВЦЭМ!$K$34:$K$777,СВЦЭМ!$A$34:$A$777,$A393,СВЦЭМ!$B$34:$B$777,R$366)+'СЕТ СН'!$F$13-'СЕТ СН'!$F$23</f>
        <v>-71.786427220000007</v>
      </c>
      <c r="S393" s="37">
        <f>SUMIFS(СВЦЭМ!$K$34:$K$777,СВЦЭМ!$A$34:$A$777,$A393,СВЦЭМ!$B$34:$B$777,S$366)+'СЕТ СН'!$F$13-'СЕТ СН'!$F$23</f>
        <v>-67.559114850000014</v>
      </c>
      <c r="T393" s="37">
        <f>SUMIFS(СВЦЭМ!$K$34:$K$777,СВЦЭМ!$A$34:$A$777,$A393,СВЦЭМ!$B$34:$B$777,T$366)+'СЕТ СН'!$F$13-'СЕТ СН'!$F$23</f>
        <v>-46.135826640000005</v>
      </c>
      <c r="U393" s="37">
        <f>SUMIFS(СВЦЭМ!$K$34:$K$777,СВЦЭМ!$A$34:$A$777,$A393,СВЦЭМ!$B$34:$B$777,U$366)+'СЕТ СН'!$F$13-'СЕТ СН'!$F$23</f>
        <v>-36.720668120000028</v>
      </c>
      <c r="V393" s="37">
        <f>SUMIFS(СВЦЭМ!$K$34:$K$777,СВЦЭМ!$A$34:$A$777,$A393,СВЦЭМ!$B$34:$B$777,V$366)+'СЕТ СН'!$F$13-'СЕТ СН'!$F$23</f>
        <v>-43.155418560000044</v>
      </c>
      <c r="W393" s="37">
        <f>SUMIFS(СВЦЭМ!$K$34:$K$777,СВЦЭМ!$A$34:$A$777,$A393,СВЦЭМ!$B$34:$B$777,W$366)+'СЕТ СН'!$F$13-'СЕТ СН'!$F$23</f>
        <v>-23.15196863999995</v>
      </c>
      <c r="X393" s="37">
        <f>SUMIFS(СВЦЭМ!$K$34:$K$777,СВЦЭМ!$A$34:$A$777,$A393,СВЦЭМ!$B$34:$B$777,X$366)+'СЕТ СН'!$F$13-'СЕТ СН'!$F$23</f>
        <v>12.131586309999989</v>
      </c>
      <c r="Y393" s="37">
        <f>SUMIFS(СВЦЭМ!$K$34:$K$777,СВЦЭМ!$A$34:$A$777,$A393,СВЦЭМ!$B$34:$B$777,Y$366)+'СЕТ СН'!$F$13-'СЕТ СН'!$F$23</f>
        <v>59.149236180000003</v>
      </c>
    </row>
    <row r="394" spans="1:26" ht="15.75" x14ac:dyDescent="0.2">
      <c r="A394" s="36">
        <f t="shared" si="10"/>
        <v>43036</v>
      </c>
      <c r="B394" s="37">
        <f>SUMIFS(СВЦЭМ!$K$34:$K$777,СВЦЭМ!$A$34:$A$777,$A394,СВЦЭМ!$B$34:$B$777,B$366)+'СЕТ СН'!$F$13-'СЕТ СН'!$F$23</f>
        <v>117.14275698999995</v>
      </c>
      <c r="C394" s="37">
        <f>SUMIFS(СВЦЭМ!$K$34:$K$777,СВЦЭМ!$A$34:$A$777,$A394,СВЦЭМ!$B$34:$B$777,C$366)+'СЕТ СН'!$F$13-'СЕТ СН'!$F$23</f>
        <v>118.57728186999998</v>
      </c>
      <c r="D394" s="37">
        <f>SUMIFS(СВЦЭМ!$K$34:$K$777,СВЦЭМ!$A$34:$A$777,$A394,СВЦЭМ!$B$34:$B$777,D$366)+'СЕТ СН'!$F$13-'СЕТ СН'!$F$23</f>
        <v>137.81572320999999</v>
      </c>
      <c r="E394" s="37">
        <f>SUMIFS(СВЦЭМ!$K$34:$K$777,СВЦЭМ!$A$34:$A$777,$A394,СВЦЭМ!$B$34:$B$777,E$366)+'СЕТ СН'!$F$13-'СЕТ СН'!$F$23</f>
        <v>134.60118792000003</v>
      </c>
      <c r="F394" s="37">
        <f>SUMIFS(СВЦЭМ!$K$34:$K$777,СВЦЭМ!$A$34:$A$777,$A394,СВЦЭМ!$B$34:$B$777,F$366)+'СЕТ СН'!$F$13-'СЕТ СН'!$F$23</f>
        <v>135.42601657</v>
      </c>
      <c r="G394" s="37">
        <f>SUMIFS(СВЦЭМ!$K$34:$K$777,СВЦЭМ!$A$34:$A$777,$A394,СВЦЭМ!$B$34:$B$777,G$366)+'СЕТ СН'!$F$13-'СЕТ СН'!$F$23</f>
        <v>132.68836411999996</v>
      </c>
      <c r="H394" s="37">
        <f>SUMIFS(СВЦЭМ!$K$34:$K$777,СВЦЭМ!$A$34:$A$777,$A394,СВЦЭМ!$B$34:$B$777,H$366)+'СЕТ СН'!$F$13-'СЕТ СН'!$F$23</f>
        <v>121.99199970999996</v>
      </c>
      <c r="I394" s="37">
        <f>SUMIFS(СВЦЭМ!$K$34:$K$777,СВЦЭМ!$A$34:$A$777,$A394,СВЦЭМ!$B$34:$B$777,I$366)+'СЕТ СН'!$F$13-'СЕТ СН'!$F$23</f>
        <v>81.780812739999988</v>
      </c>
      <c r="J394" s="37">
        <f>SUMIFS(СВЦЭМ!$K$34:$K$777,СВЦЭМ!$A$34:$A$777,$A394,СВЦЭМ!$B$34:$B$777,J$366)+'СЕТ СН'!$F$13-'СЕТ СН'!$F$23</f>
        <v>25.812922129999947</v>
      </c>
      <c r="K394" s="37">
        <f>SUMIFS(СВЦЭМ!$K$34:$K$777,СВЦЭМ!$A$34:$A$777,$A394,СВЦЭМ!$B$34:$B$777,K$366)+'СЕТ СН'!$F$13-'СЕТ СН'!$F$23</f>
        <v>-8.9566248500000256</v>
      </c>
      <c r="L394" s="37">
        <f>SUMIFS(СВЦЭМ!$K$34:$K$777,СВЦЭМ!$A$34:$A$777,$A394,СВЦЭМ!$B$34:$B$777,L$366)+'СЕТ СН'!$F$13-'СЕТ СН'!$F$23</f>
        <v>-42.714371339999957</v>
      </c>
      <c r="M394" s="37">
        <f>SUMIFS(СВЦЭМ!$K$34:$K$777,СВЦЭМ!$A$34:$A$777,$A394,СВЦЭМ!$B$34:$B$777,M$366)+'СЕТ СН'!$F$13-'СЕТ СН'!$F$23</f>
        <v>-48.22370970999998</v>
      </c>
      <c r="N394" s="37">
        <f>SUMIFS(СВЦЭМ!$K$34:$K$777,СВЦЭМ!$A$34:$A$777,$A394,СВЦЭМ!$B$34:$B$777,N$366)+'СЕТ СН'!$F$13-'СЕТ СН'!$F$23</f>
        <v>-54.671846970000047</v>
      </c>
      <c r="O394" s="37">
        <f>SUMIFS(СВЦЭМ!$K$34:$K$777,СВЦЭМ!$A$34:$A$777,$A394,СВЦЭМ!$B$34:$B$777,O$366)+'СЕТ СН'!$F$13-'СЕТ СН'!$F$23</f>
        <v>-60.516681220000009</v>
      </c>
      <c r="P394" s="37">
        <f>SUMIFS(СВЦЭМ!$K$34:$K$777,СВЦЭМ!$A$34:$A$777,$A394,СВЦЭМ!$B$34:$B$777,P$366)+'СЕТ СН'!$F$13-'СЕТ СН'!$F$23</f>
        <v>-50.760134379999954</v>
      </c>
      <c r="Q394" s="37">
        <f>SUMIFS(СВЦЭМ!$K$34:$K$777,СВЦЭМ!$A$34:$A$777,$A394,СВЦЭМ!$B$34:$B$777,Q$366)+'СЕТ СН'!$F$13-'СЕТ СН'!$F$23</f>
        <v>-46.664116319999948</v>
      </c>
      <c r="R394" s="37">
        <f>SUMIFS(СВЦЭМ!$K$34:$K$777,СВЦЭМ!$A$34:$A$777,$A394,СВЦЭМ!$B$34:$B$777,R$366)+'СЕТ СН'!$F$13-'СЕТ СН'!$F$23</f>
        <v>-51.75725910999995</v>
      </c>
      <c r="S394" s="37">
        <f>SUMIFS(СВЦЭМ!$K$34:$K$777,СВЦЭМ!$A$34:$A$777,$A394,СВЦЭМ!$B$34:$B$777,S$366)+'СЕТ СН'!$F$13-'СЕТ СН'!$F$23</f>
        <v>-42.23495127000001</v>
      </c>
      <c r="T394" s="37">
        <f>SUMIFS(СВЦЭМ!$K$34:$K$777,СВЦЭМ!$A$34:$A$777,$A394,СВЦЭМ!$B$34:$B$777,T$366)+'СЕТ СН'!$F$13-'СЕТ СН'!$F$23</f>
        <v>-26.276461300000051</v>
      </c>
      <c r="U394" s="37">
        <f>SUMIFS(СВЦЭМ!$K$34:$K$777,СВЦЭМ!$A$34:$A$777,$A394,СВЦЭМ!$B$34:$B$777,U$366)+'СЕТ СН'!$F$13-'СЕТ СН'!$F$23</f>
        <v>-29.748607249999964</v>
      </c>
      <c r="V394" s="37">
        <f>SUMIFS(СВЦЭМ!$K$34:$K$777,СВЦЭМ!$A$34:$A$777,$A394,СВЦЭМ!$B$34:$B$777,V$366)+'СЕТ СН'!$F$13-'СЕТ СН'!$F$23</f>
        <v>-47.153072270000052</v>
      </c>
      <c r="W394" s="37">
        <f>SUMIFS(СВЦЭМ!$K$34:$K$777,СВЦЭМ!$A$34:$A$777,$A394,СВЦЭМ!$B$34:$B$777,W$366)+'СЕТ СН'!$F$13-'СЕТ СН'!$F$23</f>
        <v>-11.580136850000031</v>
      </c>
      <c r="X394" s="37">
        <f>SUMIFS(СВЦЭМ!$K$34:$K$777,СВЦЭМ!$A$34:$A$777,$A394,СВЦЭМ!$B$34:$B$777,X$366)+'СЕТ СН'!$F$13-'СЕТ СН'!$F$23</f>
        <v>-2.709070870000005</v>
      </c>
      <c r="Y394" s="37">
        <f>SUMIFS(СВЦЭМ!$K$34:$K$777,СВЦЭМ!$A$34:$A$777,$A394,СВЦЭМ!$B$34:$B$777,Y$366)+'СЕТ СН'!$F$13-'СЕТ СН'!$F$23</f>
        <v>56.284152619999986</v>
      </c>
    </row>
    <row r="395" spans="1:26" ht="15.75" x14ac:dyDescent="0.2">
      <c r="A395" s="36">
        <f t="shared" si="10"/>
        <v>43037</v>
      </c>
      <c r="B395" s="37">
        <f>SUMIFS(СВЦЭМ!$K$34:$K$777,СВЦЭМ!$A$34:$A$777,$A395,СВЦЭМ!$B$34:$B$777,B$366)+'СЕТ СН'!$F$13-'СЕТ СН'!$F$23</f>
        <v>152.00975851999999</v>
      </c>
      <c r="C395" s="37">
        <f>SUMIFS(СВЦЭМ!$K$34:$K$777,СВЦЭМ!$A$34:$A$777,$A395,СВЦЭМ!$B$34:$B$777,C$366)+'СЕТ СН'!$F$13-'СЕТ СН'!$F$23</f>
        <v>139.45971054999995</v>
      </c>
      <c r="D395" s="37">
        <f>SUMIFS(СВЦЭМ!$K$34:$K$777,СВЦЭМ!$A$34:$A$777,$A395,СВЦЭМ!$B$34:$B$777,D$366)+'СЕТ СН'!$F$13-'СЕТ СН'!$F$23</f>
        <v>156.22530982000001</v>
      </c>
      <c r="E395" s="37">
        <f>SUMIFS(СВЦЭМ!$K$34:$K$777,СВЦЭМ!$A$34:$A$777,$A395,СВЦЭМ!$B$34:$B$777,E$366)+'СЕТ СН'!$F$13-'СЕТ СН'!$F$23</f>
        <v>155.37458759000003</v>
      </c>
      <c r="F395" s="37">
        <f>SUMIFS(СВЦЭМ!$K$34:$K$777,СВЦЭМ!$A$34:$A$777,$A395,СВЦЭМ!$B$34:$B$777,F$366)+'СЕТ СН'!$F$13-'СЕТ СН'!$F$23</f>
        <v>154.4031076</v>
      </c>
      <c r="G395" s="37">
        <f>SUMIFS(СВЦЭМ!$K$34:$K$777,СВЦЭМ!$A$34:$A$777,$A395,СВЦЭМ!$B$34:$B$777,G$366)+'СЕТ СН'!$F$13-'СЕТ СН'!$F$23</f>
        <v>156.32002379000005</v>
      </c>
      <c r="H395" s="37">
        <f>SUMIFS(СВЦЭМ!$K$34:$K$777,СВЦЭМ!$A$34:$A$777,$A395,СВЦЭМ!$B$34:$B$777,H$366)+'СЕТ СН'!$F$13-'СЕТ СН'!$F$23</f>
        <v>162.76464553999995</v>
      </c>
      <c r="I395" s="37">
        <f>SUMIFS(СВЦЭМ!$K$34:$K$777,СВЦЭМ!$A$34:$A$777,$A395,СВЦЭМ!$B$34:$B$777,I$366)+'СЕТ СН'!$F$13-'СЕТ СН'!$F$23</f>
        <v>159.13265045000003</v>
      </c>
      <c r="J395" s="37">
        <f>SUMIFS(СВЦЭМ!$K$34:$K$777,СВЦЭМ!$A$34:$A$777,$A395,СВЦЭМ!$B$34:$B$777,J$366)+'СЕТ СН'!$F$13-'СЕТ СН'!$F$23</f>
        <v>84.304106850000039</v>
      </c>
      <c r="K395" s="37">
        <f>SUMIFS(СВЦЭМ!$K$34:$K$777,СВЦЭМ!$A$34:$A$777,$A395,СВЦЭМ!$B$34:$B$777,K$366)+'СЕТ СН'!$F$13-'СЕТ СН'!$F$23</f>
        <v>6.6768887900000209</v>
      </c>
      <c r="L395" s="37">
        <f>SUMIFS(СВЦЭМ!$K$34:$K$777,СВЦЭМ!$A$34:$A$777,$A395,СВЦЭМ!$B$34:$B$777,L$366)+'СЕТ СН'!$F$13-'СЕТ СН'!$F$23</f>
        <v>-58.253648259999977</v>
      </c>
      <c r="M395" s="37">
        <f>SUMIFS(СВЦЭМ!$K$34:$K$777,СВЦЭМ!$A$34:$A$777,$A395,СВЦЭМ!$B$34:$B$777,M$366)+'СЕТ СН'!$F$13-'СЕТ СН'!$F$23</f>
        <v>-85.497110840000005</v>
      </c>
      <c r="N395" s="37">
        <f>SUMIFS(СВЦЭМ!$K$34:$K$777,СВЦЭМ!$A$34:$A$777,$A395,СВЦЭМ!$B$34:$B$777,N$366)+'СЕТ СН'!$F$13-'СЕТ СН'!$F$23</f>
        <v>-79.977206560000013</v>
      </c>
      <c r="O395" s="37">
        <f>SUMIFS(СВЦЭМ!$K$34:$K$777,СВЦЭМ!$A$34:$A$777,$A395,СВЦЭМ!$B$34:$B$777,O$366)+'СЕТ СН'!$F$13-'СЕТ СН'!$F$23</f>
        <v>-70.440946469999972</v>
      </c>
      <c r="P395" s="37">
        <f>SUMIFS(СВЦЭМ!$K$34:$K$777,СВЦЭМ!$A$34:$A$777,$A395,СВЦЭМ!$B$34:$B$777,P$366)+'СЕТ СН'!$F$13-'СЕТ СН'!$F$23</f>
        <v>-33.638201399999957</v>
      </c>
      <c r="Q395" s="37">
        <f>SUMIFS(СВЦЭМ!$K$34:$K$777,СВЦЭМ!$A$34:$A$777,$A395,СВЦЭМ!$B$34:$B$777,Q$366)+'СЕТ СН'!$F$13-'СЕТ СН'!$F$23</f>
        <v>-38.780866500000002</v>
      </c>
      <c r="R395" s="37">
        <f>SUMIFS(СВЦЭМ!$K$34:$K$777,СВЦЭМ!$A$34:$A$777,$A395,СВЦЭМ!$B$34:$B$777,R$366)+'СЕТ СН'!$F$13-'СЕТ СН'!$F$23</f>
        <v>-41.443109599999957</v>
      </c>
      <c r="S395" s="37">
        <f>SUMIFS(СВЦЭМ!$K$34:$K$777,СВЦЭМ!$A$34:$A$777,$A395,СВЦЭМ!$B$34:$B$777,S$366)+'СЕТ СН'!$F$13-'СЕТ СН'!$F$23</f>
        <v>-34.778679949999969</v>
      </c>
      <c r="T395" s="37">
        <f>SUMIFS(СВЦЭМ!$K$34:$K$777,СВЦЭМ!$A$34:$A$777,$A395,СВЦЭМ!$B$34:$B$777,T$366)+'СЕТ СН'!$F$13-'СЕТ СН'!$F$23</f>
        <v>-78.250383039999974</v>
      </c>
      <c r="U395" s="37">
        <f>SUMIFS(СВЦЭМ!$K$34:$K$777,СВЦЭМ!$A$34:$A$777,$A395,СВЦЭМ!$B$34:$B$777,U$366)+'СЕТ СН'!$F$13-'СЕТ СН'!$F$23</f>
        <v>-79.504017729999987</v>
      </c>
      <c r="V395" s="37">
        <f>SUMIFS(СВЦЭМ!$K$34:$K$777,СВЦЭМ!$A$34:$A$777,$A395,СВЦЭМ!$B$34:$B$777,V$366)+'СЕТ СН'!$F$13-'СЕТ СН'!$F$23</f>
        <v>-63.800718619999998</v>
      </c>
      <c r="W395" s="37">
        <f>SUMIFS(СВЦЭМ!$K$34:$K$777,СВЦЭМ!$A$34:$A$777,$A395,СВЦЭМ!$B$34:$B$777,W$366)+'СЕТ СН'!$F$13-'СЕТ СН'!$F$23</f>
        <v>-6.525658529999987</v>
      </c>
      <c r="X395" s="37">
        <f>SUMIFS(СВЦЭМ!$K$34:$K$777,СВЦЭМ!$A$34:$A$777,$A395,СВЦЭМ!$B$34:$B$777,X$366)+'СЕТ СН'!$F$13-'СЕТ СН'!$F$23</f>
        <v>69.620531750000055</v>
      </c>
      <c r="Y395" s="37">
        <f>SUMIFS(СВЦЭМ!$K$34:$K$777,СВЦЭМ!$A$34:$A$777,$A395,СВЦЭМ!$B$34:$B$777,Y$366)+'СЕТ СН'!$F$13-'СЕТ СН'!$F$23</f>
        <v>124.64715348000004</v>
      </c>
    </row>
    <row r="396" spans="1:26" ht="15.75" x14ac:dyDescent="0.2">
      <c r="A396" s="36">
        <f t="shared" si="10"/>
        <v>43038</v>
      </c>
      <c r="B396" s="37">
        <f>SUMIFS(СВЦЭМ!$K$34:$K$777,СВЦЭМ!$A$34:$A$777,$A396,СВЦЭМ!$B$34:$B$777,B$366)+'СЕТ СН'!$F$13-'СЕТ СН'!$F$23</f>
        <v>88.24728147999997</v>
      </c>
      <c r="C396" s="37">
        <f>SUMIFS(СВЦЭМ!$K$34:$K$777,СВЦЭМ!$A$34:$A$777,$A396,СВЦЭМ!$B$34:$B$777,C$366)+'СЕТ СН'!$F$13-'СЕТ СН'!$F$23</f>
        <v>73.290686100000016</v>
      </c>
      <c r="D396" s="37">
        <f>SUMIFS(СВЦЭМ!$K$34:$K$777,СВЦЭМ!$A$34:$A$777,$A396,СВЦЭМ!$B$34:$B$777,D$366)+'СЕТ СН'!$F$13-'СЕТ СН'!$F$23</f>
        <v>65.40940637999995</v>
      </c>
      <c r="E396" s="37">
        <f>SUMIFS(СВЦЭМ!$K$34:$K$777,СВЦЭМ!$A$34:$A$777,$A396,СВЦЭМ!$B$34:$B$777,E$366)+'СЕТ СН'!$F$13-'СЕТ СН'!$F$23</f>
        <v>88.043491730000028</v>
      </c>
      <c r="F396" s="37">
        <f>SUMIFS(СВЦЭМ!$K$34:$K$777,СВЦЭМ!$A$34:$A$777,$A396,СВЦЭМ!$B$34:$B$777,F$366)+'СЕТ СН'!$F$13-'СЕТ СН'!$F$23</f>
        <v>62.811009779999949</v>
      </c>
      <c r="G396" s="37">
        <f>SUMIFS(СВЦЭМ!$K$34:$K$777,СВЦЭМ!$A$34:$A$777,$A396,СВЦЭМ!$B$34:$B$777,G$366)+'СЕТ СН'!$F$13-'СЕТ СН'!$F$23</f>
        <v>72.895432359999973</v>
      </c>
      <c r="H396" s="37">
        <f>SUMIFS(СВЦЭМ!$K$34:$K$777,СВЦЭМ!$A$34:$A$777,$A396,СВЦЭМ!$B$34:$B$777,H$366)+'СЕТ СН'!$F$13-'СЕТ СН'!$F$23</f>
        <v>88.57542146000003</v>
      </c>
      <c r="I396" s="37">
        <f>SUMIFS(СВЦЭМ!$K$34:$K$777,СВЦЭМ!$A$34:$A$777,$A396,СВЦЭМ!$B$34:$B$777,I$366)+'СЕТ СН'!$F$13-'СЕТ СН'!$F$23</f>
        <v>83.53976874</v>
      </c>
      <c r="J396" s="37">
        <f>SUMIFS(СВЦЭМ!$K$34:$K$777,СВЦЭМ!$A$34:$A$777,$A396,СВЦЭМ!$B$34:$B$777,J$366)+'СЕТ СН'!$F$13-'СЕТ СН'!$F$23</f>
        <v>43.806818959999987</v>
      </c>
      <c r="K396" s="37">
        <f>SUMIFS(СВЦЭМ!$K$34:$K$777,СВЦЭМ!$A$34:$A$777,$A396,СВЦЭМ!$B$34:$B$777,K$366)+'СЕТ СН'!$F$13-'СЕТ СН'!$F$23</f>
        <v>-20.104414369999972</v>
      </c>
      <c r="L396" s="37">
        <f>SUMIFS(СВЦЭМ!$K$34:$K$777,СВЦЭМ!$A$34:$A$777,$A396,СВЦЭМ!$B$34:$B$777,L$366)+'СЕТ СН'!$F$13-'СЕТ СН'!$F$23</f>
        <v>-35.623280160000036</v>
      </c>
      <c r="M396" s="37">
        <f>SUMIFS(СВЦЭМ!$K$34:$K$777,СВЦЭМ!$A$34:$A$777,$A396,СВЦЭМ!$B$34:$B$777,M$366)+'СЕТ СН'!$F$13-'СЕТ СН'!$F$23</f>
        <v>-36.652395690000048</v>
      </c>
      <c r="N396" s="37">
        <f>SUMIFS(СВЦЭМ!$K$34:$K$777,СВЦЭМ!$A$34:$A$777,$A396,СВЦЭМ!$B$34:$B$777,N$366)+'СЕТ СН'!$F$13-'СЕТ СН'!$F$23</f>
        <v>-44.296905700000025</v>
      </c>
      <c r="O396" s="37">
        <f>SUMIFS(СВЦЭМ!$K$34:$K$777,СВЦЭМ!$A$34:$A$777,$A396,СВЦЭМ!$B$34:$B$777,O$366)+'СЕТ СН'!$F$13-'СЕТ СН'!$F$23</f>
        <v>-47.557108539999945</v>
      </c>
      <c r="P396" s="37">
        <f>SUMIFS(СВЦЭМ!$K$34:$K$777,СВЦЭМ!$A$34:$A$777,$A396,СВЦЭМ!$B$34:$B$777,P$366)+'СЕТ СН'!$F$13-'СЕТ СН'!$F$23</f>
        <v>-53.181033189999994</v>
      </c>
      <c r="Q396" s="37">
        <f>SUMIFS(СВЦЭМ!$K$34:$K$777,СВЦЭМ!$A$34:$A$777,$A396,СВЦЭМ!$B$34:$B$777,Q$366)+'СЕТ СН'!$F$13-'СЕТ СН'!$F$23</f>
        <v>-57.782236050000051</v>
      </c>
      <c r="R396" s="37">
        <f>SUMIFS(СВЦЭМ!$K$34:$K$777,СВЦЭМ!$A$34:$A$777,$A396,СВЦЭМ!$B$34:$B$777,R$366)+'СЕТ СН'!$F$13-'СЕТ СН'!$F$23</f>
        <v>-61.552648859999977</v>
      </c>
      <c r="S396" s="37">
        <f>SUMIFS(СВЦЭМ!$K$34:$K$777,СВЦЭМ!$A$34:$A$777,$A396,СВЦЭМ!$B$34:$B$777,S$366)+'СЕТ СН'!$F$13-'СЕТ СН'!$F$23</f>
        <v>-54.166618810000045</v>
      </c>
      <c r="T396" s="37">
        <f>SUMIFS(СВЦЭМ!$K$34:$K$777,СВЦЭМ!$A$34:$A$777,$A396,СВЦЭМ!$B$34:$B$777,T$366)+'СЕТ СН'!$F$13-'СЕТ СН'!$F$23</f>
        <v>-50.320263490000002</v>
      </c>
      <c r="U396" s="37">
        <f>SUMIFS(СВЦЭМ!$K$34:$K$777,СВЦЭМ!$A$34:$A$777,$A396,СВЦЭМ!$B$34:$B$777,U$366)+'СЕТ СН'!$F$13-'СЕТ СН'!$F$23</f>
        <v>-90.648726699999997</v>
      </c>
      <c r="V396" s="37">
        <f>SUMIFS(СВЦЭМ!$K$34:$K$777,СВЦЭМ!$A$34:$A$777,$A396,СВЦЭМ!$B$34:$B$777,V$366)+'СЕТ СН'!$F$13-'СЕТ СН'!$F$23</f>
        <v>-73.990999050000028</v>
      </c>
      <c r="W396" s="37">
        <f>SUMIFS(СВЦЭМ!$K$34:$K$777,СВЦЭМ!$A$34:$A$777,$A396,СВЦЭМ!$B$34:$B$777,W$366)+'СЕТ СН'!$F$13-'СЕТ СН'!$F$23</f>
        <v>-34.809017240000003</v>
      </c>
      <c r="X396" s="37">
        <f>SUMIFS(СВЦЭМ!$K$34:$K$777,СВЦЭМ!$A$34:$A$777,$A396,СВЦЭМ!$B$34:$B$777,X$366)+'СЕТ СН'!$F$13-'СЕТ СН'!$F$23</f>
        <v>-3.312080509999987</v>
      </c>
      <c r="Y396" s="37">
        <f>SUMIFS(СВЦЭМ!$K$34:$K$777,СВЦЭМ!$A$34:$A$777,$A396,СВЦЭМ!$B$34:$B$777,Y$366)+'СЕТ СН'!$F$13-'СЕТ СН'!$F$23</f>
        <v>28.66844457000002</v>
      </c>
    </row>
    <row r="397" spans="1:26" ht="15.75" x14ac:dyDescent="0.2">
      <c r="A397" s="36">
        <f t="shared" si="10"/>
        <v>43039</v>
      </c>
      <c r="B397" s="37">
        <f>SUMIFS(СВЦЭМ!$K$34:$K$777,СВЦЭМ!$A$34:$A$777,$A397,СВЦЭМ!$B$34:$B$777,B$366)+'СЕТ СН'!$F$13-'СЕТ СН'!$F$23</f>
        <v>114.84144872000002</v>
      </c>
      <c r="C397" s="37">
        <f>SUMIFS(СВЦЭМ!$K$34:$K$777,СВЦЭМ!$A$34:$A$777,$A397,СВЦЭМ!$B$34:$B$777,C$366)+'СЕТ СН'!$F$13-'СЕТ СН'!$F$23</f>
        <v>102.76992935999999</v>
      </c>
      <c r="D397" s="37">
        <f>SUMIFS(СВЦЭМ!$K$34:$K$777,СВЦЭМ!$A$34:$A$777,$A397,СВЦЭМ!$B$34:$B$777,D$366)+'СЕТ СН'!$F$13-'СЕТ СН'!$F$23</f>
        <v>133.49599684999998</v>
      </c>
      <c r="E397" s="37">
        <f>SUMIFS(СВЦЭМ!$K$34:$K$777,СВЦЭМ!$A$34:$A$777,$A397,СВЦЭМ!$B$34:$B$777,E$366)+'СЕТ СН'!$F$13-'СЕТ СН'!$F$23</f>
        <v>147.23454231999995</v>
      </c>
      <c r="F397" s="37">
        <f>SUMIFS(СВЦЭМ!$K$34:$K$777,СВЦЭМ!$A$34:$A$777,$A397,СВЦЭМ!$B$34:$B$777,F$366)+'СЕТ СН'!$F$13-'СЕТ СН'!$F$23</f>
        <v>148.14742501000001</v>
      </c>
      <c r="G397" s="37">
        <f>SUMIFS(СВЦЭМ!$K$34:$K$777,СВЦЭМ!$A$34:$A$777,$A397,СВЦЭМ!$B$34:$B$777,G$366)+'СЕТ СН'!$F$13-'СЕТ СН'!$F$23</f>
        <v>126.93766468000001</v>
      </c>
      <c r="H397" s="37">
        <f>SUMIFS(СВЦЭМ!$K$34:$K$777,СВЦЭМ!$A$34:$A$777,$A397,СВЦЭМ!$B$34:$B$777,H$366)+'СЕТ СН'!$F$13-'СЕТ СН'!$F$23</f>
        <v>94.520973339999955</v>
      </c>
      <c r="I397" s="37">
        <f>SUMIFS(СВЦЭМ!$K$34:$K$777,СВЦЭМ!$A$34:$A$777,$A397,СВЦЭМ!$B$34:$B$777,I$366)+'СЕТ СН'!$F$13-'СЕТ СН'!$F$23</f>
        <v>107.99468732000003</v>
      </c>
      <c r="J397" s="37">
        <f>SUMIFS(СВЦЭМ!$K$34:$K$777,СВЦЭМ!$A$34:$A$777,$A397,СВЦЭМ!$B$34:$B$777,J$366)+'СЕТ СН'!$F$13-'СЕТ СН'!$F$23</f>
        <v>71.733014850000018</v>
      </c>
      <c r="K397" s="37">
        <f>SUMIFS(СВЦЭМ!$K$34:$K$777,СВЦЭМ!$A$34:$A$777,$A397,СВЦЭМ!$B$34:$B$777,K$366)+'СЕТ СН'!$F$13-'СЕТ СН'!$F$23</f>
        <v>12.88249572999996</v>
      </c>
      <c r="L397" s="37">
        <f>SUMIFS(СВЦЭМ!$K$34:$K$777,СВЦЭМ!$A$34:$A$777,$A397,СВЦЭМ!$B$34:$B$777,L$366)+'СЕТ СН'!$F$13-'СЕТ СН'!$F$23</f>
        <v>-18.840370330000042</v>
      </c>
      <c r="M397" s="37">
        <f>SUMIFS(СВЦЭМ!$K$34:$K$777,СВЦЭМ!$A$34:$A$777,$A397,СВЦЭМ!$B$34:$B$777,M$366)+'СЕТ СН'!$F$13-'СЕТ СН'!$F$23</f>
        <v>-18.68530960999999</v>
      </c>
      <c r="N397" s="37">
        <f>SUMIFS(СВЦЭМ!$K$34:$K$777,СВЦЭМ!$A$34:$A$777,$A397,СВЦЭМ!$B$34:$B$777,N$366)+'СЕТ СН'!$F$13-'СЕТ СН'!$F$23</f>
        <v>-25.079614630000037</v>
      </c>
      <c r="O397" s="37">
        <f>SUMIFS(СВЦЭМ!$K$34:$K$777,СВЦЭМ!$A$34:$A$777,$A397,СВЦЭМ!$B$34:$B$777,O$366)+'СЕТ СН'!$F$13-'СЕТ СН'!$F$23</f>
        <v>-23.185794709999982</v>
      </c>
      <c r="P397" s="37">
        <f>SUMIFS(СВЦЭМ!$K$34:$K$777,СВЦЭМ!$A$34:$A$777,$A397,СВЦЭМ!$B$34:$B$777,P$366)+'СЕТ СН'!$F$13-'СЕТ СН'!$F$23</f>
        <v>-27.797172179999961</v>
      </c>
      <c r="Q397" s="37">
        <f>SUMIFS(СВЦЭМ!$K$34:$K$777,СВЦЭМ!$A$34:$A$777,$A397,СВЦЭМ!$B$34:$B$777,Q$366)+'СЕТ СН'!$F$13-'СЕТ СН'!$F$23</f>
        <v>-28.370180829999981</v>
      </c>
      <c r="R397" s="37">
        <f>SUMIFS(СВЦЭМ!$K$34:$K$777,СВЦЭМ!$A$34:$A$777,$A397,СВЦЭМ!$B$34:$B$777,R$366)+'СЕТ СН'!$F$13-'СЕТ СН'!$F$23</f>
        <v>-34.399921029999973</v>
      </c>
      <c r="S397" s="37">
        <f>SUMIFS(СВЦЭМ!$K$34:$K$777,СВЦЭМ!$A$34:$A$777,$A397,СВЦЭМ!$B$34:$B$777,S$366)+'СЕТ СН'!$F$13-'СЕТ СН'!$F$23</f>
        <v>-28.583200390000002</v>
      </c>
      <c r="T397" s="37">
        <f>SUMIFS(СВЦЭМ!$K$34:$K$777,СВЦЭМ!$A$34:$A$777,$A397,СВЦЭМ!$B$34:$B$777,T$366)+'СЕТ СН'!$F$13-'СЕТ СН'!$F$23</f>
        <v>-56.317768959999967</v>
      </c>
      <c r="U397" s="37">
        <f>SUMIFS(СВЦЭМ!$K$34:$K$777,СВЦЭМ!$A$34:$A$777,$A397,СВЦЭМ!$B$34:$B$777,U$366)+'СЕТ СН'!$F$13-'СЕТ СН'!$F$23</f>
        <v>-87.065855259999978</v>
      </c>
      <c r="V397" s="37">
        <f>SUMIFS(СВЦЭМ!$K$34:$K$777,СВЦЭМ!$A$34:$A$777,$A397,СВЦЭМ!$B$34:$B$777,V$366)+'СЕТ СН'!$F$13-'СЕТ СН'!$F$23</f>
        <v>-62.491704779999964</v>
      </c>
      <c r="W397" s="37">
        <f>SUMIFS(СВЦЭМ!$K$34:$K$777,СВЦЭМ!$A$34:$A$777,$A397,СВЦЭМ!$B$34:$B$777,W$366)+'СЕТ СН'!$F$13-'СЕТ СН'!$F$23</f>
        <v>-25.229194099999972</v>
      </c>
      <c r="X397" s="37">
        <f>SUMIFS(СВЦЭМ!$K$34:$K$777,СВЦЭМ!$A$34:$A$777,$A397,СВЦЭМ!$B$34:$B$777,X$366)+'СЕТ СН'!$F$13-'СЕТ СН'!$F$23</f>
        <v>16.186552740000025</v>
      </c>
      <c r="Y397" s="37">
        <f>SUMIFS(СВЦЭМ!$K$34:$K$777,СВЦЭМ!$A$34:$A$777,$A397,СВЦЭМ!$B$34:$B$777,Y$366)+'СЕТ СН'!$F$13-'СЕТ СН'!$F$23</f>
        <v>62.854914750000034</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26"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27"/>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7" customFormat="1" ht="12.75" customHeight="1" x14ac:dyDescent="0.2">
      <c r="A401" s="128"/>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01.10.2017</v>
      </c>
      <c r="B402" s="37">
        <f>SUMIFS(СВЦЭМ!$L$34:$L$777,СВЦЭМ!$A$34:$A$777,$A402,СВЦЭМ!$B$34:$B$777,B$401)+'СЕТ СН'!$F$13-'СЕТ СН'!$F$23</f>
        <v>146.10101379000002</v>
      </c>
      <c r="C402" s="37">
        <f>SUMIFS(СВЦЭМ!$L$34:$L$777,СВЦЭМ!$A$34:$A$777,$A402,СВЦЭМ!$B$34:$B$777,C$401)+'СЕТ СН'!$F$13-'СЕТ СН'!$F$23</f>
        <v>234.93048523000004</v>
      </c>
      <c r="D402" s="37">
        <f>SUMIFS(СВЦЭМ!$L$34:$L$777,СВЦЭМ!$A$34:$A$777,$A402,СВЦЭМ!$B$34:$B$777,D$401)+'СЕТ СН'!$F$13-'СЕТ СН'!$F$23</f>
        <v>247.48304928000005</v>
      </c>
      <c r="E402" s="37">
        <f>SUMIFS(СВЦЭМ!$L$34:$L$777,СВЦЭМ!$A$34:$A$777,$A402,СВЦЭМ!$B$34:$B$777,E$401)+'СЕТ СН'!$F$13-'СЕТ СН'!$F$23</f>
        <v>237.58798492999995</v>
      </c>
      <c r="F402" s="37">
        <f>SUMIFS(СВЦЭМ!$L$34:$L$777,СВЦЭМ!$A$34:$A$777,$A402,СВЦЭМ!$B$34:$B$777,F$401)+'СЕТ СН'!$F$13-'СЕТ СН'!$F$23</f>
        <v>244.35876318999999</v>
      </c>
      <c r="G402" s="37">
        <f>SUMIFS(СВЦЭМ!$L$34:$L$777,СВЦЭМ!$A$34:$A$777,$A402,СВЦЭМ!$B$34:$B$777,G$401)+'СЕТ СН'!$F$13-'СЕТ СН'!$F$23</f>
        <v>244.60821723000004</v>
      </c>
      <c r="H402" s="37">
        <f>SUMIFS(СВЦЭМ!$L$34:$L$777,СВЦЭМ!$A$34:$A$777,$A402,СВЦЭМ!$B$34:$B$777,H$401)+'СЕТ СН'!$F$13-'СЕТ СН'!$F$23</f>
        <v>181.18984820000003</v>
      </c>
      <c r="I402" s="37">
        <f>SUMIFS(СВЦЭМ!$L$34:$L$777,СВЦЭМ!$A$34:$A$777,$A402,СВЦЭМ!$B$34:$B$777,I$401)+'СЕТ СН'!$F$13-'СЕТ СН'!$F$23</f>
        <v>114.74565309000002</v>
      </c>
      <c r="J402" s="37">
        <f>SUMIFS(СВЦЭМ!$L$34:$L$777,СВЦЭМ!$A$34:$A$777,$A402,СВЦЭМ!$B$34:$B$777,J$401)+'СЕТ СН'!$F$13-'СЕТ СН'!$F$23</f>
        <v>34.394980229999987</v>
      </c>
      <c r="K402" s="37">
        <f>SUMIFS(СВЦЭМ!$L$34:$L$777,СВЦЭМ!$A$34:$A$777,$A402,СВЦЭМ!$B$34:$B$777,K$401)+'СЕТ СН'!$F$13-'СЕТ СН'!$F$23</f>
        <v>-36.934909110000035</v>
      </c>
      <c r="L402" s="37">
        <f>SUMIFS(СВЦЭМ!$L$34:$L$777,СВЦЭМ!$A$34:$A$777,$A402,СВЦЭМ!$B$34:$B$777,L$401)+'СЕТ СН'!$F$13-'СЕТ СН'!$F$23</f>
        <v>-63.092783220000001</v>
      </c>
      <c r="M402" s="37">
        <f>SUMIFS(СВЦЭМ!$L$34:$L$777,СВЦЭМ!$A$34:$A$777,$A402,СВЦЭМ!$B$34:$B$777,M$401)+'СЕТ СН'!$F$13-'СЕТ СН'!$F$23</f>
        <v>-89.656924870000012</v>
      </c>
      <c r="N402" s="37">
        <f>SUMIFS(СВЦЭМ!$L$34:$L$777,СВЦЭМ!$A$34:$A$777,$A402,СВЦЭМ!$B$34:$B$777,N$401)+'СЕТ СН'!$F$13-'СЕТ СН'!$F$23</f>
        <v>-82.37369338000002</v>
      </c>
      <c r="O402" s="37">
        <f>SUMIFS(СВЦЭМ!$L$34:$L$777,СВЦЭМ!$A$34:$A$777,$A402,СВЦЭМ!$B$34:$B$777,O$401)+'СЕТ СН'!$F$13-'СЕТ СН'!$F$23</f>
        <v>-83.159204429999988</v>
      </c>
      <c r="P402" s="37">
        <f>SUMIFS(СВЦЭМ!$L$34:$L$777,СВЦЭМ!$A$34:$A$777,$A402,СВЦЭМ!$B$34:$B$777,P$401)+'СЕТ СН'!$F$13-'СЕТ СН'!$F$23</f>
        <v>-86.311056959999974</v>
      </c>
      <c r="Q402" s="37">
        <f>SUMIFS(СВЦЭМ!$L$34:$L$777,СВЦЭМ!$A$34:$A$777,$A402,СВЦЭМ!$B$34:$B$777,Q$401)+'СЕТ СН'!$F$13-'СЕТ СН'!$F$23</f>
        <v>-89.534453059999976</v>
      </c>
      <c r="R402" s="37">
        <f>SUMIFS(СВЦЭМ!$L$34:$L$777,СВЦЭМ!$A$34:$A$777,$A402,СВЦЭМ!$B$34:$B$777,R$401)+'СЕТ СН'!$F$13-'СЕТ СН'!$F$23</f>
        <v>-90.702399249999985</v>
      </c>
      <c r="S402" s="37">
        <f>SUMIFS(СВЦЭМ!$L$34:$L$777,СВЦЭМ!$A$34:$A$777,$A402,СВЦЭМ!$B$34:$B$777,S$401)+'СЕТ СН'!$F$13-'СЕТ СН'!$F$23</f>
        <v>-90.540052530000025</v>
      </c>
      <c r="T402" s="37">
        <f>SUMIFS(СВЦЭМ!$L$34:$L$777,СВЦЭМ!$A$34:$A$777,$A402,СВЦЭМ!$B$34:$B$777,T$401)+'СЕТ СН'!$F$13-'СЕТ СН'!$F$23</f>
        <v>-92.680950970000026</v>
      </c>
      <c r="U402" s="37">
        <f>SUMIFS(СВЦЭМ!$L$34:$L$777,СВЦЭМ!$A$34:$A$777,$A402,СВЦЭМ!$B$34:$B$777,U$401)+'СЕТ СН'!$F$13-'СЕТ СН'!$F$23</f>
        <v>-95.325275729999987</v>
      </c>
      <c r="V402" s="37">
        <f>SUMIFS(СВЦЭМ!$L$34:$L$777,СВЦЭМ!$A$34:$A$777,$A402,СВЦЭМ!$B$34:$B$777,V$401)+'СЕТ СН'!$F$13-'СЕТ СН'!$F$23</f>
        <v>-89.358804799999973</v>
      </c>
      <c r="W402" s="37">
        <f>SUMIFS(СВЦЭМ!$L$34:$L$777,СВЦЭМ!$A$34:$A$777,$A402,СВЦЭМ!$B$34:$B$777,W$401)+'СЕТ СН'!$F$13-'СЕТ СН'!$F$23</f>
        <v>-19.614286890000017</v>
      </c>
      <c r="X402" s="37">
        <f>SUMIFS(СВЦЭМ!$L$34:$L$777,СВЦЭМ!$A$34:$A$777,$A402,СВЦЭМ!$B$34:$B$777,X$401)+'СЕТ СН'!$F$13-'СЕТ СН'!$F$23</f>
        <v>37.622356709999963</v>
      </c>
      <c r="Y402" s="37">
        <f>SUMIFS(СВЦЭМ!$L$34:$L$777,СВЦЭМ!$A$34:$A$777,$A402,СВЦЭМ!$B$34:$B$777,Y$401)+'СЕТ СН'!$F$13-'СЕТ СН'!$F$23</f>
        <v>91.833574109999972</v>
      </c>
      <c r="AA402" s="46"/>
    </row>
    <row r="403" spans="1:27" ht="15.75" x14ac:dyDescent="0.2">
      <c r="A403" s="36">
        <f>A402+1</f>
        <v>43010</v>
      </c>
      <c r="B403" s="37">
        <f>SUMIFS(СВЦЭМ!$L$34:$L$777,СВЦЭМ!$A$34:$A$777,$A403,СВЦЭМ!$B$34:$B$777,B$401)+'СЕТ СН'!$F$13-'СЕТ СН'!$F$23</f>
        <v>205.40790350999998</v>
      </c>
      <c r="C403" s="37">
        <f>SUMIFS(СВЦЭМ!$L$34:$L$777,СВЦЭМ!$A$34:$A$777,$A403,СВЦЭМ!$B$34:$B$777,C$401)+'СЕТ СН'!$F$13-'СЕТ СН'!$F$23</f>
        <v>249.03327142000001</v>
      </c>
      <c r="D403" s="37">
        <f>SUMIFS(СВЦЭМ!$L$34:$L$777,СВЦЭМ!$A$34:$A$777,$A403,СВЦЭМ!$B$34:$B$777,D$401)+'СЕТ СН'!$F$13-'СЕТ СН'!$F$23</f>
        <v>256.21868592999999</v>
      </c>
      <c r="E403" s="37">
        <f>SUMIFS(СВЦЭМ!$L$34:$L$777,СВЦЭМ!$A$34:$A$777,$A403,СВЦЭМ!$B$34:$B$777,E$401)+'СЕТ СН'!$F$13-'СЕТ СН'!$F$23</f>
        <v>263.67524793999996</v>
      </c>
      <c r="F403" s="37">
        <f>SUMIFS(СВЦЭМ!$L$34:$L$777,СВЦЭМ!$A$34:$A$777,$A403,СВЦЭМ!$B$34:$B$777,F$401)+'СЕТ СН'!$F$13-'СЕТ СН'!$F$23</f>
        <v>273.77229589000001</v>
      </c>
      <c r="G403" s="37">
        <f>SUMIFS(СВЦЭМ!$L$34:$L$777,СВЦЭМ!$A$34:$A$777,$A403,СВЦЭМ!$B$34:$B$777,G$401)+'СЕТ СН'!$F$13-'СЕТ СН'!$F$23</f>
        <v>264.41338236000001</v>
      </c>
      <c r="H403" s="37">
        <f>SUMIFS(СВЦЭМ!$L$34:$L$777,СВЦЭМ!$A$34:$A$777,$A403,СВЦЭМ!$B$34:$B$777,H$401)+'СЕТ СН'!$F$13-'СЕТ СН'!$F$23</f>
        <v>208.72892101000002</v>
      </c>
      <c r="I403" s="37">
        <f>SUMIFS(СВЦЭМ!$L$34:$L$777,СВЦЭМ!$A$34:$A$777,$A403,СВЦЭМ!$B$34:$B$777,I$401)+'СЕТ СН'!$F$13-'СЕТ СН'!$F$23</f>
        <v>148.17076631999998</v>
      </c>
      <c r="J403" s="37">
        <f>SUMIFS(СВЦЭМ!$L$34:$L$777,СВЦЭМ!$A$34:$A$777,$A403,СВЦЭМ!$B$34:$B$777,J$401)+'СЕТ СН'!$F$13-'СЕТ СН'!$F$23</f>
        <v>75.330817590000038</v>
      </c>
      <c r="K403" s="37">
        <f>SUMIFS(СВЦЭМ!$L$34:$L$777,СВЦЭМ!$A$34:$A$777,$A403,СВЦЭМ!$B$34:$B$777,K$401)+'СЕТ СН'!$F$13-'СЕТ СН'!$F$23</f>
        <v>-17.106102530000044</v>
      </c>
      <c r="L403" s="37">
        <f>SUMIFS(СВЦЭМ!$L$34:$L$777,СВЦЭМ!$A$34:$A$777,$A403,СВЦЭМ!$B$34:$B$777,L$401)+'СЕТ СН'!$F$13-'СЕТ СН'!$F$23</f>
        <v>-75.584135249999974</v>
      </c>
      <c r="M403" s="37">
        <f>SUMIFS(СВЦЭМ!$L$34:$L$777,СВЦЭМ!$A$34:$A$777,$A403,СВЦЭМ!$B$34:$B$777,M$401)+'СЕТ СН'!$F$13-'СЕТ СН'!$F$23</f>
        <v>-99.800293049999993</v>
      </c>
      <c r="N403" s="37">
        <f>SUMIFS(СВЦЭМ!$L$34:$L$777,СВЦЭМ!$A$34:$A$777,$A403,СВЦЭМ!$B$34:$B$777,N$401)+'СЕТ СН'!$F$13-'СЕТ СН'!$F$23</f>
        <v>-93.730494340000007</v>
      </c>
      <c r="O403" s="37">
        <f>SUMIFS(СВЦЭМ!$L$34:$L$777,СВЦЭМ!$A$34:$A$777,$A403,СВЦЭМ!$B$34:$B$777,O$401)+'СЕТ СН'!$F$13-'СЕТ СН'!$F$23</f>
        <v>-96.298030540000013</v>
      </c>
      <c r="P403" s="37">
        <f>SUMIFS(СВЦЭМ!$L$34:$L$777,СВЦЭМ!$A$34:$A$777,$A403,СВЦЭМ!$B$34:$B$777,P$401)+'СЕТ СН'!$F$13-'СЕТ СН'!$F$23</f>
        <v>-87.168580099999986</v>
      </c>
      <c r="Q403" s="37">
        <f>SUMIFS(СВЦЭМ!$L$34:$L$777,СВЦЭМ!$A$34:$A$777,$A403,СВЦЭМ!$B$34:$B$777,Q$401)+'СЕТ СН'!$F$13-'СЕТ СН'!$F$23</f>
        <v>-80.841149830000006</v>
      </c>
      <c r="R403" s="37">
        <f>SUMIFS(СВЦЭМ!$L$34:$L$777,СВЦЭМ!$A$34:$A$777,$A403,СВЦЭМ!$B$34:$B$777,R$401)+'СЕТ СН'!$F$13-'СЕТ СН'!$F$23</f>
        <v>-77.083686259999979</v>
      </c>
      <c r="S403" s="37">
        <f>SUMIFS(СВЦЭМ!$L$34:$L$777,СВЦЭМ!$A$34:$A$777,$A403,СВЦЭМ!$B$34:$B$777,S$401)+'СЕТ СН'!$F$13-'СЕТ СН'!$F$23</f>
        <v>-88.387688350000019</v>
      </c>
      <c r="T403" s="37">
        <f>SUMIFS(СВЦЭМ!$L$34:$L$777,СВЦЭМ!$A$34:$A$777,$A403,СВЦЭМ!$B$34:$B$777,T$401)+'СЕТ СН'!$F$13-'СЕТ СН'!$F$23</f>
        <v>-101.83053999999998</v>
      </c>
      <c r="U403" s="37">
        <f>SUMIFS(СВЦЭМ!$L$34:$L$777,СВЦЭМ!$A$34:$A$777,$A403,СВЦЭМ!$B$34:$B$777,U$401)+'СЕТ СН'!$F$13-'СЕТ СН'!$F$23</f>
        <v>-80.392520009999998</v>
      </c>
      <c r="V403" s="37">
        <f>SUMIFS(СВЦЭМ!$L$34:$L$777,СВЦЭМ!$A$34:$A$777,$A403,СВЦЭМ!$B$34:$B$777,V$401)+'СЕТ СН'!$F$13-'СЕТ СН'!$F$23</f>
        <v>-80.966809430000012</v>
      </c>
      <c r="W403" s="37">
        <f>SUMIFS(СВЦЭМ!$L$34:$L$777,СВЦЭМ!$A$34:$A$777,$A403,СВЦЭМ!$B$34:$B$777,W$401)+'СЕТ СН'!$F$13-'СЕТ СН'!$F$23</f>
        <v>-30.576078639999992</v>
      </c>
      <c r="X403" s="37">
        <f>SUMIFS(СВЦЭМ!$L$34:$L$777,СВЦЭМ!$A$34:$A$777,$A403,СВЦЭМ!$B$34:$B$777,X$401)+'СЕТ СН'!$F$13-'СЕТ СН'!$F$23</f>
        <v>23.34181736000005</v>
      </c>
      <c r="Y403" s="37">
        <f>SUMIFS(СВЦЭМ!$L$34:$L$777,СВЦЭМ!$A$34:$A$777,$A403,СВЦЭМ!$B$34:$B$777,Y$401)+'СЕТ СН'!$F$13-'СЕТ СН'!$F$23</f>
        <v>80.80332033000002</v>
      </c>
    </row>
    <row r="404" spans="1:27" ht="15.75" x14ac:dyDescent="0.2">
      <c r="A404" s="36">
        <f t="shared" ref="A404:A432" si="11">A403+1</f>
        <v>43011</v>
      </c>
      <c r="B404" s="37">
        <f>SUMIFS(СВЦЭМ!$L$34:$L$777,СВЦЭМ!$A$34:$A$777,$A404,СВЦЭМ!$B$34:$B$777,B$401)+'СЕТ СН'!$F$13-'СЕТ СН'!$F$23</f>
        <v>101.05410042999995</v>
      </c>
      <c r="C404" s="37">
        <f>SUMIFS(СВЦЭМ!$L$34:$L$777,СВЦЭМ!$A$34:$A$777,$A404,СВЦЭМ!$B$34:$B$777,C$401)+'СЕТ СН'!$F$13-'СЕТ СН'!$F$23</f>
        <v>145.49048574000005</v>
      </c>
      <c r="D404" s="37">
        <f>SUMIFS(СВЦЭМ!$L$34:$L$777,СВЦЭМ!$A$34:$A$777,$A404,СВЦЭМ!$B$34:$B$777,D$401)+'СЕТ СН'!$F$13-'СЕТ СН'!$F$23</f>
        <v>166.71488467999995</v>
      </c>
      <c r="E404" s="37">
        <f>SUMIFS(СВЦЭМ!$L$34:$L$777,СВЦЭМ!$A$34:$A$777,$A404,СВЦЭМ!$B$34:$B$777,E$401)+'СЕТ СН'!$F$13-'СЕТ СН'!$F$23</f>
        <v>169.82680659000005</v>
      </c>
      <c r="F404" s="37">
        <f>SUMIFS(СВЦЭМ!$L$34:$L$777,СВЦЭМ!$A$34:$A$777,$A404,СВЦЭМ!$B$34:$B$777,F$401)+'СЕТ СН'!$F$13-'СЕТ СН'!$F$23</f>
        <v>168.48657890000004</v>
      </c>
      <c r="G404" s="37">
        <f>SUMIFS(СВЦЭМ!$L$34:$L$777,СВЦЭМ!$A$34:$A$777,$A404,СВЦЭМ!$B$34:$B$777,G$401)+'СЕТ СН'!$F$13-'СЕТ СН'!$F$23</f>
        <v>159.28771245999997</v>
      </c>
      <c r="H404" s="37">
        <f>SUMIFS(СВЦЭМ!$L$34:$L$777,СВЦЭМ!$A$34:$A$777,$A404,СВЦЭМ!$B$34:$B$777,H$401)+'СЕТ СН'!$F$13-'СЕТ СН'!$F$23</f>
        <v>111.28882007000004</v>
      </c>
      <c r="I404" s="37">
        <f>SUMIFS(СВЦЭМ!$L$34:$L$777,СВЦЭМ!$A$34:$A$777,$A404,СВЦЭМ!$B$34:$B$777,I$401)+'СЕТ СН'!$F$13-'СЕТ СН'!$F$23</f>
        <v>75.894668870000032</v>
      </c>
      <c r="J404" s="37">
        <f>SUMIFS(СВЦЭМ!$L$34:$L$777,СВЦЭМ!$A$34:$A$777,$A404,СВЦЭМ!$B$34:$B$777,J$401)+'СЕТ СН'!$F$13-'СЕТ СН'!$F$23</f>
        <v>43.995195169999988</v>
      </c>
      <c r="K404" s="37">
        <f>SUMIFS(СВЦЭМ!$L$34:$L$777,СВЦЭМ!$A$34:$A$777,$A404,СВЦЭМ!$B$34:$B$777,K$401)+'СЕТ СН'!$F$13-'СЕТ СН'!$F$23</f>
        <v>-14.568163610000056</v>
      </c>
      <c r="L404" s="37">
        <f>SUMIFS(СВЦЭМ!$L$34:$L$777,СВЦЭМ!$A$34:$A$777,$A404,СВЦЭМ!$B$34:$B$777,L$401)+'СЕТ СН'!$F$13-'СЕТ СН'!$F$23</f>
        <v>-66.176216469999986</v>
      </c>
      <c r="M404" s="37">
        <f>SUMIFS(СВЦЭМ!$L$34:$L$777,СВЦЭМ!$A$34:$A$777,$A404,СВЦЭМ!$B$34:$B$777,M$401)+'СЕТ СН'!$F$13-'СЕТ СН'!$F$23</f>
        <v>-91.192999559999976</v>
      </c>
      <c r="N404" s="37">
        <f>SUMIFS(СВЦЭМ!$L$34:$L$777,СВЦЭМ!$A$34:$A$777,$A404,СВЦЭМ!$B$34:$B$777,N$401)+'СЕТ СН'!$F$13-'СЕТ СН'!$F$23</f>
        <v>-97.686563390000003</v>
      </c>
      <c r="O404" s="37">
        <f>SUMIFS(СВЦЭМ!$L$34:$L$777,СВЦЭМ!$A$34:$A$777,$A404,СВЦЭМ!$B$34:$B$777,O$401)+'СЕТ СН'!$F$13-'СЕТ СН'!$F$23</f>
        <v>-93.836482709999984</v>
      </c>
      <c r="P404" s="37">
        <f>SUMIFS(СВЦЭМ!$L$34:$L$777,СВЦЭМ!$A$34:$A$777,$A404,СВЦЭМ!$B$34:$B$777,P$401)+'СЕТ СН'!$F$13-'СЕТ СН'!$F$23</f>
        <v>-94.010588369999994</v>
      </c>
      <c r="Q404" s="37">
        <f>SUMIFS(СВЦЭМ!$L$34:$L$777,СВЦЭМ!$A$34:$A$777,$A404,СВЦЭМ!$B$34:$B$777,Q$401)+'СЕТ СН'!$F$13-'СЕТ СН'!$F$23</f>
        <v>-94.570688640000014</v>
      </c>
      <c r="R404" s="37">
        <f>SUMIFS(СВЦЭМ!$L$34:$L$777,СВЦЭМ!$A$34:$A$777,$A404,СВЦЭМ!$B$34:$B$777,R$401)+'СЕТ СН'!$F$13-'СЕТ СН'!$F$23</f>
        <v>-94.483000170000025</v>
      </c>
      <c r="S404" s="37">
        <f>SUMIFS(СВЦЭМ!$L$34:$L$777,СВЦЭМ!$A$34:$A$777,$A404,СВЦЭМ!$B$34:$B$777,S$401)+'СЕТ СН'!$F$13-'СЕТ СН'!$F$23</f>
        <v>-95.578054010000017</v>
      </c>
      <c r="T404" s="37">
        <f>SUMIFS(СВЦЭМ!$L$34:$L$777,СВЦЭМ!$A$34:$A$777,$A404,СВЦЭМ!$B$34:$B$777,T$401)+'СЕТ СН'!$F$13-'СЕТ СН'!$F$23</f>
        <v>-94.387466070000016</v>
      </c>
      <c r="U404" s="37">
        <f>SUMIFS(СВЦЭМ!$L$34:$L$777,СВЦЭМ!$A$34:$A$777,$A404,СВЦЭМ!$B$34:$B$777,U$401)+'СЕТ СН'!$F$13-'СЕТ СН'!$F$23</f>
        <v>-72.233007750000013</v>
      </c>
      <c r="V404" s="37">
        <f>SUMIFS(СВЦЭМ!$L$34:$L$777,СВЦЭМ!$A$34:$A$777,$A404,СВЦЭМ!$B$34:$B$777,V$401)+'СЕТ СН'!$F$13-'СЕТ СН'!$F$23</f>
        <v>-75.874995399999989</v>
      </c>
      <c r="W404" s="37">
        <f>SUMIFS(СВЦЭМ!$L$34:$L$777,СВЦЭМ!$A$34:$A$777,$A404,СВЦЭМ!$B$34:$B$777,W$401)+'СЕТ СН'!$F$13-'СЕТ СН'!$F$23</f>
        <v>-29.42192878000003</v>
      </c>
      <c r="X404" s="37">
        <f>SUMIFS(СВЦЭМ!$L$34:$L$777,СВЦЭМ!$A$34:$A$777,$A404,СВЦЭМ!$B$34:$B$777,X$401)+'СЕТ СН'!$F$13-'СЕТ СН'!$F$23</f>
        <v>13.198598410000045</v>
      </c>
      <c r="Y404" s="37">
        <f>SUMIFS(СВЦЭМ!$L$34:$L$777,СВЦЭМ!$A$34:$A$777,$A404,СВЦЭМ!$B$34:$B$777,Y$401)+'СЕТ СН'!$F$13-'СЕТ СН'!$F$23</f>
        <v>58.613621429999966</v>
      </c>
    </row>
    <row r="405" spans="1:27" ht="15.75" x14ac:dyDescent="0.2">
      <c r="A405" s="36">
        <f t="shared" si="11"/>
        <v>43012</v>
      </c>
      <c r="B405" s="37">
        <f>SUMIFS(СВЦЭМ!$L$34:$L$777,СВЦЭМ!$A$34:$A$777,$A405,СВЦЭМ!$B$34:$B$777,B$401)+'СЕТ СН'!$F$13-'СЕТ СН'!$F$23</f>
        <v>96.601222829999983</v>
      </c>
      <c r="C405" s="37">
        <f>SUMIFS(СВЦЭМ!$L$34:$L$777,СВЦЭМ!$A$34:$A$777,$A405,СВЦЭМ!$B$34:$B$777,C$401)+'СЕТ СН'!$F$13-'СЕТ СН'!$F$23</f>
        <v>117.45597423000004</v>
      </c>
      <c r="D405" s="37">
        <f>SUMIFS(СВЦЭМ!$L$34:$L$777,СВЦЭМ!$A$34:$A$777,$A405,СВЦЭМ!$B$34:$B$777,D$401)+'СЕТ СН'!$F$13-'СЕТ СН'!$F$23</f>
        <v>103.37606735999998</v>
      </c>
      <c r="E405" s="37">
        <f>SUMIFS(СВЦЭМ!$L$34:$L$777,СВЦЭМ!$A$34:$A$777,$A405,СВЦЭМ!$B$34:$B$777,E$401)+'СЕТ СН'!$F$13-'СЕТ СН'!$F$23</f>
        <v>98.272059539999987</v>
      </c>
      <c r="F405" s="37">
        <f>SUMIFS(СВЦЭМ!$L$34:$L$777,СВЦЭМ!$A$34:$A$777,$A405,СВЦЭМ!$B$34:$B$777,F$401)+'СЕТ СН'!$F$13-'СЕТ СН'!$F$23</f>
        <v>96.748030510000035</v>
      </c>
      <c r="G405" s="37">
        <f>SUMIFS(СВЦЭМ!$L$34:$L$777,СВЦЭМ!$A$34:$A$777,$A405,СВЦЭМ!$B$34:$B$777,G$401)+'СЕТ СН'!$F$13-'СЕТ СН'!$F$23</f>
        <v>107.71294997999996</v>
      </c>
      <c r="H405" s="37">
        <f>SUMIFS(СВЦЭМ!$L$34:$L$777,СВЦЭМ!$A$34:$A$777,$A405,СВЦЭМ!$B$34:$B$777,H$401)+'СЕТ СН'!$F$13-'СЕТ СН'!$F$23</f>
        <v>135.33753807999994</v>
      </c>
      <c r="I405" s="37">
        <f>SUMIFS(СВЦЭМ!$L$34:$L$777,СВЦЭМ!$A$34:$A$777,$A405,СВЦЭМ!$B$34:$B$777,I$401)+'СЕТ СН'!$F$13-'СЕТ СН'!$F$23</f>
        <v>115.97639647999995</v>
      </c>
      <c r="J405" s="37">
        <f>SUMIFS(СВЦЭМ!$L$34:$L$777,СВЦЭМ!$A$34:$A$777,$A405,СВЦЭМ!$B$34:$B$777,J$401)+'СЕТ СН'!$F$13-'СЕТ СН'!$F$23</f>
        <v>76.267912130000013</v>
      </c>
      <c r="K405" s="37">
        <f>SUMIFS(СВЦЭМ!$L$34:$L$777,СВЦЭМ!$A$34:$A$777,$A405,СВЦЭМ!$B$34:$B$777,K$401)+'СЕТ СН'!$F$13-'СЕТ СН'!$F$23</f>
        <v>-4.3588740100000223</v>
      </c>
      <c r="L405" s="37">
        <f>SUMIFS(СВЦЭМ!$L$34:$L$777,СВЦЭМ!$A$34:$A$777,$A405,СВЦЭМ!$B$34:$B$777,L$401)+'СЕТ СН'!$F$13-'СЕТ СН'!$F$23</f>
        <v>-80.725542060000009</v>
      </c>
      <c r="M405" s="37">
        <f>SUMIFS(СВЦЭМ!$L$34:$L$777,СВЦЭМ!$A$34:$A$777,$A405,СВЦЭМ!$B$34:$B$777,M$401)+'СЕТ СН'!$F$13-'СЕТ СН'!$F$23</f>
        <v>-99.364457399999992</v>
      </c>
      <c r="N405" s="37">
        <f>SUMIFS(СВЦЭМ!$L$34:$L$777,СВЦЭМ!$A$34:$A$777,$A405,СВЦЭМ!$B$34:$B$777,N$401)+'СЕТ СН'!$F$13-'СЕТ СН'!$F$23</f>
        <v>-104.56637936999999</v>
      </c>
      <c r="O405" s="37">
        <f>SUMIFS(СВЦЭМ!$L$34:$L$777,СВЦЭМ!$A$34:$A$777,$A405,СВЦЭМ!$B$34:$B$777,O$401)+'СЕТ СН'!$F$13-'СЕТ СН'!$F$23</f>
        <v>-102.11329190999999</v>
      </c>
      <c r="P405" s="37">
        <f>SUMIFS(СВЦЭМ!$L$34:$L$777,СВЦЭМ!$A$34:$A$777,$A405,СВЦЭМ!$B$34:$B$777,P$401)+'СЕТ СН'!$F$13-'СЕТ СН'!$F$23</f>
        <v>-103.79233429999999</v>
      </c>
      <c r="Q405" s="37">
        <f>SUMIFS(СВЦЭМ!$L$34:$L$777,СВЦЭМ!$A$34:$A$777,$A405,СВЦЭМ!$B$34:$B$777,Q$401)+'СЕТ СН'!$F$13-'СЕТ СН'!$F$23</f>
        <v>-103.29156418000002</v>
      </c>
      <c r="R405" s="37">
        <f>SUMIFS(СВЦЭМ!$L$34:$L$777,СВЦЭМ!$A$34:$A$777,$A405,СВЦЭМ!$B$34:$B$777,R$401)+'СЕТ СН'!$F$13-'СЕТ СН'!$F$23</f>
        <v>-95.25794449</v>
      </c>
      <c r="S405" s="37">
        <f>SUMIFS(СВЦЭМ!$L$34:$L$777,СВЦЭМ!$A$34:$A$777,$A405,СВЦЭМ!$B$34:$B$777,S$401)+'СЕТ СН'!$F$13-'СЕТ СН'!$F$23</f>
        <v>-87.742978569999991</v>
      </c>
      <c r="T405" s="37">
        <f>SUMIFS(СВЦЭМ!$L$34:$L$777,СВЦЭМ!$A$34:$A$777,$A405,СВЦЭМ!$B$34:$B$777,T$401)+'СЕТ СН'!$F$13-'СЕТ СН'!$F$23</f>
        <v>-82.785915750000015</v>
      </c>
      <c r="U405" s="37">
        <f>SUMIFS(СВЦЭМ!$L$34:$L$777,СВЦЭМ!$A$34:$A$777,$A405,СВЦЭМ!$B$34:$B$777,U$401)+'СЕТ СН'!$F$13-'СЕТ СН'!$F$23</f>
        <v>-63.831979410000031</v>
      </c>
      <c r="V405" s="37">
        <f>SUMIFS(СВЦЭМ!$L$34:$L$777,СВЦЭМ!$A$34:$A$777,$A405,СВЦЭМ!$B$34:$B$777,V$401)+'СЕТ СН'!$F$13-'СЕТ СН'!$F$23</f>
        <v>-45.154669160000026</v>
      </c>
      <c r="W405" s="37">
        <f>SUMIFS(СВЦЭМ!$L$34:$L$777,СВЦЭМ!$A$34:$A$777,$A405,СВЦЭМ!$B$34:$B$777,W$401)+'СЕТ СН'!$F$13-'СЕТ СН'!$F$23</f>
        <v>-31.060507069999971</v>
      </c>
      <c r="X405" s="37">
        <f>SUMIFS(СВЦЭМ!$L$34:$L$777,СВЦЭМ!$A$34:$A$777,$A405,СВЦЭМ!$B$34:$B$777,X$401)+'СЕТ СН'!$F$13-'СЕТ СН'!$F$23</f>
        <v>29.786168900000007</v>
      </c>
      <c r="Y405" s="37">
        <f>SUMIFS(СВЦЭМ!$L$34:$L$777,СВЦЭМ!$A$34:$A$777,$A405,СВЦЭМ!$B$34:$B$777,Y$401)+'СЕТ СН'!$F$13-'СЕТ СН'!$F$23</f>
        <v>124.40479705999996</v>
      </c>
    </row>
    <row r="406" spans="1:27" ht="15.75" x14ac:dyDescent="0.2">
      <c r="A406" s="36">
        <f t="shared" si="11"/>
        <v>43013</v>
      </c>
      <c r="B406" s="37">
        <f>SUMIFS(СВЦЭМ!$L$34:$L$777,СВЦЭМ!$A$34:$A$777,$A406,СВЦЭМ!$B$34:$B$777,B$401)+'СЕТ СН'!$F$13-'СЕТ СН'!$F$23</f>
        <v>117.34459436999998</v>
      </c>
      <c r="C406" s="37">
        <f>SUMIFS(СВЦЭМ!$L$34:$L$777,СВЦЭМ!$A$34:$A$777,$A406,СВЦЭМ!$B$34:$B$777,C$401)+'СЕТ СН'!$F$13-'СЕТ СН'!$F$23</f>
        <v>135.13537438000003</v>
      </c>
      <c r="D406" s="37">
        <f>SUMIFS(СВЦЭМ!$L$34:$L$777,СВЦЭМ!$A$34:$A$777,$A406,СВЦЭМ!$B$34:$B$777,D$401)+'СЕТ СН'!$F$13-'СЕТ СН'!$F$23</f>
        <v>120.74804943000004</v>
      </c>
      <c r="E406" s="37">
        <f>SUMIFS(СВЦЭМ!$L$34:$L$777,СВЦЭМ!$A$34:$A$777,$A406,СВЦЭМ!$B$34:$B$777,E$401)+'СЕТ СН'!$F$13-'СЕТ СН'!$F$23</f>
        <v>115.78301640999996</v>
      </c>
      <c r="F406" s="37">
        <f>SUMIFS(СВЦЭМ!$L$34:$L$777,СВЦЭМ!$A$34:$A$777,$A406,СВЦЭМ!$B$34:$B$777,F$401)+'СЕТ СН'!$F$13-'СЕТ СН'!$F$23</f>
        <v>114.20682795000005</v>
      </c>
      <c r="G406" s="37">
        <f>SUMIFS(СВЦЭМ!$L$34:$L$777,СВЦЭМ!$A$34:$A$777,$A406,СВЦЭМ!$B$34:$B$777,G$401)+'СЕТ СН'!$F$13-'СЕТ СН'!$F$23</f>
        <v>138.99706344000003</v>
      </c>
      <c r="H406" s="37">
        <f>SUMIFS(СВЦЭМ!$L$34:$L$777,СВЦЭМ!$A$34:$A$777,$A406,СВЦЭМ!$B$34:$B$777,H$401)+'СЕТ СН'!$F$13-'СЕТ СН'!$F$23</f>
        <v>131.86991589000002</v>
      </c>
      <c r="I406" s="37">
        <f>SUMIFS(СВЦЭМ!$L$34:$L$777,СВЦЭМ!$A$34:$A$777,$A406,СВЦЭМ!$B$34:$B$777,I$401)+'СЕТ СН'!$F$13-'СЕТ СН'!$F$23</f>
        <v>93.60913622999999</v>
      </c>
      <c r="J406" s="37">
        <f>SUMIFS(СВЦЭМ!$L$34:$L$777,СВЦЭМ!$A$34:$A$777,$A406,СВЦЭМ!$B$34:$B$777,J$401)+'СЕТ СН'!$F$13-'СЕТ СН'!$F$23</f>
        <v>41.139217809999991</v>
      </c>
      <c r="K406" s="37">
        <f>SUMIFS(СВЦЭМ!$L$34:$L$777,СВЦЭМ!$A$34:$A$777,$A406,СВЦЭМ!$B$34:$B$777,K$401)+'СЕТ СН'!$F$13-'СЕТ СН'!$F$23</f>
        <v>27.794031030000042</v>
      </c>
      <c r="L406" s="37">
        <f>SUMIFS(СВЦЭМ!$L$34:$L$777,СВЦЭМ!$A$34:$A$777,$A406,СВЦЭМ!$B$34:$B$777,L$401)+'СЕТ СН'!$F$13-'СЕТ СН'!$F$23</f>
        <v>-13.838726980000047</v>
      </c>
      <c r="M406" s="37">
        <f>SUMIFS(СВЦЭМ!$L$34:$L$777,СВЦЭМ!$A$34:$A$777,$A406,СВЦЭМ!$B$34:$B$777,M$401)+'СЕТ СН'!$F$13-'СЕТ СН'!$F$23</f>
        <v>-39.510589510000045</v>
      </c>
      <c r="N406" s="37">
        <f>SUMIFS(СВЦЭМ!$L$34:$L$777,СВЦЭМ!$A$34:$A$777,$A406,СВЦЭМ!$B$34:$B$777,N$401)+'СЕТ СН'!$F$13-'СЕТ СН'!$F$23</f>
        <v>-47.170360390000042</v>
      </c>
      <c r="O406" s="37">
        <f>SUMIFS(СВЦЭМ!$L$34:$L$777,СВЦЭМ!$A$34:$A$777,$A406,СВЦЭМ!$B$34:$B$777,O$401)+'СЕТ СН'!$F$13-'СЕТ СН'!$F$23</f>
        <v>-44.793165919999979</v>
      </c>
      <c r="P406" s="37">
        <f>SUMIFS(СВЦЭМ!$L$34:$L$777,СВЦЭМ!$A$34:$A$777,$A406,СВЦЭМ!$B$34:$B$777,P$401)+'СЕТ СН'!$F$13-'СЕТ СН'!$F$23</f>
        <v>-43.150539249999952</v>
      </c>
      <c r="Q406" s="37">
        <f>SUMIFS(СВЦЭМ!$L$34:$L$777,СВЦЭМ!$A$34:$A$777,$A406,СВЦЭМ!$B$34:$B$777,Q$401)+'СЕТ СН'!$F$13-'СЕТ СН'!$F$23</f>
        <v>-44.15950928999996</v>
      </c>
      <c r="R406" s="37">
        <f>SUMIFS(СВЦЭМ!$L$34:$L$777,СВЦЭМ!$A$34:$A$777,$A406,СВЦЭМ!$B$34:$B$777,R$401)+'СЕТ СН'!$F$13-'СЕТ СН'!$F$23</f>
        <v>-58.563795460000051</v>
      </c>
      <c r="S406" s="37">
        <f>SUMIFS(СВЦЭМ!$L$34:$L$777,СВЦЭМ!$A$34:$A$777,$A406,СВЦЭМ!$B$34:$B$777,S$401)+'СЕТ СН'!$F$13-'СЕТ СН'!$F$23</f>
        <v>-89.886613679999982</v>
      </c>
      <c r="T406" s="37">
        <f>SUMIFS(СВЦЭМ!$L$34:$L$777,СВЦЭМ!$A$34:$A$777,$A406,СВЦЭМ!$B$34:$B$777,T$401)+'СЕТ СН'!$F$13-'СЕТ СН'!$F$23</f>
        <v>-99.359899799999994</v>
      </c>
      <c r="U406" s="37">
        <f>SUMIFS(СВЦЭМ!$L$34:$L$777,СВЦЭМ!$A$34:$A$777,$A406,СВЦЭМ!$B$34:$B$777,U$401)+'СЕТ СН'!$F$13-'СЕТ СН'!$F$23</f>
        <v>-106.72199835999999</v>
      </c>
      <c r="V406" s="37">
        <f>SUMIFS(СВЦЭМ!$L$34:$L$777,СВЦЭМ!$A$34:$A$777,$A406,СВЦЭМ!$B$34:$B$777,V$401)+'СЕТ СН'!$F$13-'СЕТ СН'!$F$23</f>
        <v>-75.428823690000002</v>
      </c>
      <c r="W406" s="37">
        <f>SUMIFS(СВЦЭМ!$L$34:$L$777,СВЦЭМ!$A$34:$A$777,$A406,СВЦЭМ!$B$34:$B$777,W$401)+'СЕТ СН'!$F$13-'СЕТ СН'!$F$23</f>
        <v>-39.137596890000054</v>
      </c>
      <c r="X406" s="37">
        <f>SUMIFS(СВЦЭМ!$L$34:$L$777,СВЦЭМ!$A$34:$A$777,$A406,СВЦЭМ!$B$34:$B$777,X$401)+'СЕТ СН'!$F$13-'СЕТ СН'!$F$23</f>
        <v>46.754065080000032</v>
      </c>
      <c r="Y406" s="37">
        <f>SUMIFS(СВЦЭМ!$L$34:$L$777,СВЦЭМ!$A$34:$A$777,$A406,СВЦЭМ!$B$34:$B$777,Y$401)+'СЕТ СН'!$F$13-'СЕТ СН'!$F$23</f>
        <v>96.012106710000012</v>
      </c>
    </row>
    <row r="407" spans="1:27" ht="15.75" x14ac:dyDescent="0.2">
      <c r="A407" s="36">
        <f t="shared" si="11"/>
        <v>43014</v>
      </c>
      <c r="B407" s="37">
        <f>SUMIFS(СВЦЭМ!$L$34:$L$777,СВЦЭМ!$A$34:$A$777,$A407,СВЦЭМ!$B$34:$B$777,B$401)+'СЕТ СН'!$F$13-'СЕТ СН'!$F$23</f>
        <v>125.75514377000002</v>
      </c>
      <c r="C407" s="37">
        <f>SUMIFS(СВЦЭМ!$L$34:$L$777,СВЦЭМ!$A$34:$A$777,$A407,СВЦЭМ!$B$34:$B$777,C$401)+'СЕТ СН'!$F$13-'СЕТ СН'!$F$23</f>
        <v>163.45285839999997</v>
      </c>
      <c r="D407" s="37">
        <f>SUMIFS(СВЦЭМ!$L$34:$L$777,СВЦЭМ!$A$34:$A$777,$A407,СВЦЭМ!$B$34:$B$777,D$401)+'СЕТ СН'!$F$13-'СЕТ СН'!$F$23</f>
        <v>184.65758747999996</v>
      </c>
      <c r="E407" s="37">
        <f>SUMIFS(СВЦЭМ!$L$34:$L$777,СВЦЭМ!$A$34:$A$777,$A407,СВЦЭМ!$B$34:$B$777,E$401)+'СЕТ СН'!$F$13-'СЕТ СН'!$F$23</f>
        <v>194.66346413999997</v>
      </c>
      <c r="F407" s="37">
        <f>SUMIFS(СВЦЭМ!$L$34:$L$777,СВЦЭМ!$A$34:$A$777,$A407,СВЦЭМ!$B$34:$B$777,F$401)+'СЕТ СН'!$F$13-'СЕТ СН'!$F$23</f>
        <v>196.69358748000002</v>
      </c>
      <c r="G407" s="37">
        <f>SUMIFS(СВЦЭМ!$L$34:$L$777,СВЦЭМ!$A$34:$A$777,$A407,СВЦЭМ!$B$34:$B$777,G$401)+'СЕТ СН'!$F$13-'СЕТ СН'!$F$23</f>
        <v>178.66069304999996</v>
      </c>
      <c r="H407" s="37">
        <f>SUMIFS(СВЦЭМ!$L$34:$L$777,СВЦЭМ!$A$34:$A$777,$A407,СВЦЭМ!$B$34:$B$777,H$401)+'СЕТ СН'!$F$13-'СЕТ СН'!$F$23</f>
        <v>139.71935485999995</v>
      </c>
      <c r="I407" s="37">
        <f>SUMIFS(СВЦЭМ!$L$34:$L$777,СВЦЭМ!$A$34:$A$777,$A407,СВЦЭМ!$B$34:$B$777,I$401)+'СЕТ СН'!$F$13-'СЕТ СН'!$F$23</f>
        <v>123.09182482999995</v>
      </c>
      <c r="J407" s="37">
        <f>SUMIFS(СВЦЭМ!$L$34:$L$777,СВЦЭМ!$A$34:$A$777,$A407,СВЦЭМ!$B$34:$B$777,J$401)+'СЕТ СН'!$F$13-'СЕТ СН'!$F$23</f>
        <v>55.757914489999962</v>
      </c>
      <c r="K407" s="37">
        <f>SUMIFS(СВЦЭМ!$L$34:$L$777,СВЦЭМ!$A$34:$A$777,$A407,СВЦЭМ!$B$34:$B$777,K$401)+'СЕТ СН'!$F$13-'СЕТ СН'!$F$23</f>
        <v>-10.50281751</v>
      </c>
      <c r="L407" s="37">
        <f>SUMIFS(СВЦЭМ!$L$34:$L$777,СВЦЭМ!$A$34:$A$777,$A407,СВЦЭМ!$B$34:$B$777,L$401)+'СЕТ СН'!$F$13-'СЕТ СН'!$F$23</f>
        <v>-84.177361770000005</v>
      </c>
      <c r="M407" s="37">
        <f>SUMIFS(СВЦЭМ!$L$34:$L$777,СВЦЭМ!$A$34:$A$777,$A407,СВЦЭМ!$B$34:$B$777,M$401)+'СЕТ СН'!$F$13-'СЕТ СН'!$F$23</f>
        <v>-119.12737002</v>
      </c>
      <c r="N407" s="37">
        <f>SUMIFS(СВЦЭМ!$L$34:$L$777,СВЦЭМ!$A$34:$A$777,$A407,СВЦЭМ!$B$34:$B$777,N$401)+'СЕТ СН'!$F$13-'СЕТ СН'!$F$23</f>
        <v>-145.23556434</v>
      </c>
      <c r="O407" s="37">
        <f>SUMIFS(СВЦЭМ!$L$34:$L$777,СВЦЭМ!$A$34:$A$777,$A407,СВЦЭМ!$B$34:$B$777,O$401)+'СЕТ СН'!$F$13-'СЕТ СН'!$F$23</f>
        <v>-144.64545121999998</v>
      </c>
      <c r="P407" s="37">
        <f>SUMIFS(СВЦЭМ!$L$34:$L$777,СВЦЭМ!$A$34:$A$777,$A407,СВЦЭМ!$B$34:$B$777,P$401)+'СЕТ СН'!$F$13-'СЕТ СН'!$F$23</f>
        <v>-147.60901863999999</v>
      </c>
      <c r="Q407" s="37">
        <f>SUMIFS(СВЦЭМ!$L$34:$L$777,СВЦЭМ!$A$34:$A$777,$A407,СВЦЭМ!$B$34:$B$777,Q$401)+'СЕТ СН'!$F$13-'СЕТ СН'!$F$23</f>
        <v>-108.62439483000003</v>
      </c>
      <c r="R407" s="37">
        <f>SUMIFS(СВЦЭМ!$L$34:$L$777,СВЦЭМ!$A$34:$A$777,$A407,СВЦЭМ!$B$34:$B$777,R$401)+'СЕТ СН'!$F$13-'СЕТ СН'!$F$23</f>
        <v>-74.961609249999981</v>
      </c>
      <c r="S407" s="37">
        <f>SUMIFS(СВЦЭМ!$L$34:$L$777,СВЦЭМ!$A$34:$A$777,$A407,СВЦЭМ!$B$34:$B$777,S$401)+'СЕТ СН'!$F$13-'СЕТ СН'!$F$23</f>
        <v>-78.475721959999987</v>
      </c>
      <c r="T407" s="37">
        <f>SUMIFS(СВЦЭМ!$L$34:$L$777,СВЦЭМ!$A$34:$A$777,$A407,СВЦЭМ!$B$34:$B$777,T$401)+'СЕТ СН'!$F$13-'СЕТ СН'!$F$23</f>
        <v>-88.309315719999972</v>
      </c>
      <c r="U407" s="37">
        <f>SUMIFS(СВЦЭМ!$L$34:$L$777,СВЦЭМ!$A$34:$A$777,$A407,СВЦЭМ!$B$34:$B$777,U$401)+'СЕТ СН'!$F$13-'СЕТ СН'!$F$23</f>
        <v>-126.50002410000002</v>
      </c>
      <c r="V407" s="37">
        <f>SUMIFS(СВЦЭМ!$L$34:$L$777,СВЦЭМ!$A$34:$A$777,$A407,СВЦЭМ!$B$34:$B$777,V$401)+'СЕТ СН'!$F$13-'СЕТ СН'!$F$23</f>
        <v>-103.30839787000002</v>
      </c>
      <c r="W407" s="37">
        <f>SUMIFS(СВЦЭМ!$L$34:$L$777,СВЦЭМ!$A$34:$A$777,$A407,СВЦЭМ!$B$34:$B$777,W$401)+'СЕТ СН'!$F$13-'СЕТ СН'!$F$23</f>
        <v>-33.926212029999988</v>
      </c>
      <c r="X407" s="37">
        <f>SUMIFS(СВЦЭМ!$L$34:$L$777,СВЦЭМ!$A$34:$A$777,$A407,СВЦЭМ!$B$34:$B$777,X$401)+'СЕТ СН'!$F$13-'СЕТ СН'!$F$23</f>
        <v>50.972475909999957</v>
      </c>
      <c r="Y407" s="37">
        <f>SUMIFS(СВЦЭМ!$L$34:$L$777,СВЦЭМ!$A$34:$A$777,$A407,СВЦЭМ!$B$34:$B$777,Y$401)+'СЕТ СН'!$F$13-'СЕТ СН'!$F$23</f>
        <v>124.07976824000002</v>
      </c>
    </row>
    <row r="408" spans="1:27" ht="15.75" x14ac:dyDescent="0.2">
      <c r="A408" s="36">
        <f t="shared" si="11"/>
        <v>43015</v>
      </c>
      <c r="B408" s="37">
        <f>SUMIFS(СВЦЭМ!$L$34:$L$777,СВЦЭМ!$A$34:$A$777,$A408,СВЦЭМ!$B$34:$B$777,B$401)+'СЕТ СН'!$F$13-'СЕТ СН'!$F$23</f>
        <v>84.775313419999975</v>
      </c>
      <c r="C408" s="37">
        <f>SUMIFS(СВЦЭМ!$L$34:$L$777,СВЦЭМ!$A$34:$A$777,$A408,СВЦЭМ!$B$34:$B$777,C$401)+'СЕТ СН'!$F$13-'СЕТ СН'!$F$23</f>
        <v>124.68365478999999</v>
      </c>
      <c r="D408" s="37">
        <f>SUMIFS(СВЦЭМ!$L$34:$L$777,СВЦЭМ!$A$34:$A$777,$A408,СВЦЭМ!$B$34:$B$777,D$401)+'СЕТ СН'!$F$13-'СЕТ СН'!$F$23</f>
        <v>142.43394515</v>
      </c>
      <c r="E408" s="37">
        <f>SUMIFS(СВЦЭМ!$L$34:$L$777,СВЦЭМ!$A$34:$A$777,$A408,СВЦЭМ!$B$34:$B$777,E$401)+'СЕТ СН'!$F$13-'СЕТ СН'!$F$23</f>
        <v>152.58958440000004</v>
      </c>
      <c r="F408" s="37">
        <f>SUMIFS(СВЦЭМ!$L$34:$L$777,СВЦЭМ!$A$34:$A$777,$A408,СВЦЭМ!$B$34:$B$777,F$401)+'СЕТ СН'!$F$13-'СЕТ СН'!$F$23</f>
        <v>152.66100615000005</v>
      </c>
      <c r="G408" s="37">
        <f>SUMIFS(СВЦЭМ!$L$34:$L$777,СВЦЭМ!$A$34:$A$777,$A408,СВЦЭМ!$B$34:$B$777,G$401)+'СЕТ СН'!$F$13-'СЕТ СН'!$F$23</f>
        <v>147.12234570999999</v>
      </c>
      <c r="H408" s="37">
        <f>SUMIFS(СВЦЭМ!$L$34:$L$777,СВЦЭМ!$A$34:$A$777,$A408,СВЦЭМ!$B$34:$B$777,H$401)+'СЕТ СН'!$F$13-'СЕТ СН'!$F$23</f>
        <v>122.49815251999996</v>
      </c>
      <c r="I408" s="37">
        <f>SUMIFS(СВЦЭМ!$L$34:$L$777,СВЦЭМ!$A$34:$A$777,$A408,СВЦЭМ!$B$34:$B$777,I$401)+'СЕТ СН'!$F$13-'СЕТ СН'!$F$23</f>
        <v>63.155333280000036</v>
      </c>
      <c r="J408" s="37">
        <f>SUMIFS(СВЦЭМ!$L$34:$L$777,СВЦЭМ!$A$34:$A$777,$A408,СВЦЭМ!$B$34:$B$777,J$401)+'СЕТ СН'!$F$13-'СЕТ СН'!$F$23</f>
        <v>-12.920949309999969</v>
      </c>
      <c r="K408" s="37">
        <f>SUMIFS(СВЦЭМ!$L$34:$L$777,СВЦЭМ!$A$34:$A$777,$A408,СВЦЭМ!$B$34:$B$777,K$401)+'СЕТ СН'!$F$13-'СЕТ СН'!$F$23</f>
        <v>-69.934286009999994</v>
      </c>
      <c r="L408" s="37">
        <f>SUMIFS(СВЦЭМ!$L$34:$L$777,СВЦЭМ!$A$34:$A$777,$A408,СВЦЭМ!$B$34:$B$777,L$401)+'СЕТ СН'!$F$13-'СЕТ СН'!$F$23</f>
        <v>-74.133612949999986</v>
      </c>
      <c r="M408" s="37">
        <f>SUMIFS(СВЦЭМ!$L$34:$L$777,СВЦЭМ!$A$34:$A$777,$A408,СВЦЭМ!$B$34:$B$777,M$401)+'СЕТ СН'!$F$13-'СЕТ СН'!$F$23</f>
        <v>-74.489233319999983</v>
      </c>
      <c r="N408" s="37">
        <f>SUMIFS(СВЦЭМ!$L$34:$L$777,СВЦЭМ!$A$34:$A$777,$A408,СВЦЭМ!$B$34:$B$777,N$401)+'СЕТ СН'!$F$13-'СЕТ СН'!$F$23</f>
        <v>-83.060558300000025</v>
      </c>
      <c r="O408" s="37">
        <f>SUMIFS(СВЦЭМ!$L$34:$L$777,СВЦЭМ!$A$34:$A$777,$A408,СВЦЭМ!$B$34:$B$777,O$401)+'СЕТ СН'!$F$13-'СЕТ СН'!$F$23</f>
        <v>-87.657995079999978</v>
      </c>
      <c r="P408" s="37">
        <f>SUMIFS(СВЦЭМ!$L$34:$L$777,СВЦЭМ!$A$34:$A$777,$A408,СВЦЭМ!$B$34:$B$777,P$401)+'СЕТ СН'!$F$13-'СЕТ СН'!$F$23</f>
        <v>-73.304494610000006</v>
      </c>
      <c r="Q408" s="37">
        <f>SUMIFS(СВЦЭМ!$L$34:$L$777,СВЦЭМ!$A$34:$A$777,$A408,СВЦЭМ!$B$34:$B$777,Q$401)+'СЕТ СН'!$F$13-'СЕТ СН'!$F$23</f>
        <v>-71.977440360000003</v>
      </c>
      <c r="R408" s="37">
        <f>SUMIFS(СВЦЭМ!$L$34:$L$777,СВЦЭМ!$A$34:$A$777,$A408,СВЦЭМ!$B$34:$B$777,R$401)+'СЕТ СН'!$F$13-'СЕТ СН'!$F$23</f>
        <v>-75.202287809999973</v>
      </c>
      <c r="S408" s="37">
        <f>SUMIFS(СВЦЭМ!$L$34:$L$777,СВЦЭМ!$A$34:$A$777,$A408,СВЦЭМ!$B$34:$B$777,S$401)+'СЕТ СН'!$F$13-'СЕТ СН'!$F$23</f>
        <v>-89.379040710000027</v>
      </c>
      <c r="T408" s="37">
        <f>SUMIFS(СВЦЭМ!$L$34:$L$777,СВЦЭМ!$A$34:$A$777,$A408,СВЦЭМ!$B$34:$B$777,T$401)+'СЕТ СН'!$F$13-'СЕТ СН'!$F$23</f>
        <v>-84.39918037000001</v>
      </c>
      <c r="U408" s="37">
        <f>SUMIFS(СВЦЭМ!$L$34:$L$777,СВЦЭМ!$A$34:$A$777,$A408,СВЦЭМ!$B$34:$B$777,U$401)+'СЕТ СН'!$F$13-'СЕТ СН'!$F$23</f>
        <v>-48.556831350000039</v>
      </c>
      <c r="V408" s="37">
        <f>SUMIFS(СВЦЭМ!$L$34:$L$777,СВЦЭМ!$A$34:$A$777,$A408,СВЦЭМ!$B$34:$B$777,V$401)+'СЕТ СН'!$F$13-'СЕТ СН'!$F$23</f>
        <v>-59.045223169999986</v>
      </c>
      <c r="W408" s="37">
        <f>SUMIFS(СВЦЭМ!$L$34:$L$777,СВЦЭМ!$A$34:$A$777,$A408,СВЦЭМ!$B$34:$B$777,W$401)+'СЕТ СН'!$F$13-'СЕТ СН'!$F$23</f>
        <v>-50.482564900000057</v>
      </c>
      <c r="X408" s="37">
        <f>SUMIFS(СВЦЭМ!$L$34:$L$777,СВЦЭМ!$A$34:$A$777,$A408,СВЦЭМ!$B$34:$B$777,X$401)+'СЕТ СН'!$F$13-'СЕТ СН'!$F$23</f>
        <v>-25.175707419999981</v>
      </c>
      <c r="Y408" s="37">
        <f>SUMIFS(СВЦЭМ!$L$34:$L$777,СВЦЭМ!$A$34:$A$777,$A408,СВЦЭМ!$B$34:$B$777,Y$401)+'СЕТ СН'!$F$13-'СЕТ СН'!$F$23</f>
        <v>31.293453770000042</v>
      </c>
    </row>
    <row r="409" spans="1:27" ht="15.75" x14ac:dyDescent="0.2">
      <c r="A409" s="36">
        <f t="shared" si="11"/>
        <v>43016</v>
      </c>
      <c r="B409" s="37">
        <f>SUMIFS(СВЦЭМ!$L$34:$L$777,СВЦЭМ!$A$34:$A$777,$A409,СВЦЭМ!$B$34:$B$777,B$401)+'СЕТ СН'!$F$13-'СЕТ СН'!$F$23</f>
        <v>91.036095209999985</v>
      </c>
      <c r="C409" s="37">
        <f>SUMIFS(СВЦЭМ!$L$34:$L$777,СВЦЭМ!$A$34:$A$777,$A409,СВЦЭМ!$B$34:$B$777,C$401)+'СЕТ СН'!$F$13-'СЕТ СН'!$F$23</f>
        <v>134.84570880000001</v>
      </c>
      <c r="D409" s="37">
        <f>SUMIFS(СВЦЭМ!$L$34:$L$777,СВЦЭМ!$A$34:$A$777,$A409,СВЦЭМ!$B$34:$B$777,D$401)+'СЕТ СН'!$F$13-'СЕТ СН'!$F$23</f>
        <v>157.54865697000002</v>
      </c>
      <c r="E409" s="37">
        <f>SUMIFS(СВЦЭМ!$L$34:$L$777,СВЦЭМ!$A$34:$A$777,$A409,СВЦЭМ!$B$34:$B$777,E$401)+'СЕТ СН'!$F$13-'СЕТ СН'!$F$23</f>
        <v>161.93003611999995</v>
      </c>
      <c r="F409" s="37">
        <f>SUMIFS(СВЦЭМ!$L$34:$L$777,СВЦЭМ!$A$34:$A$777,$A409,СВЦЭМ!$B$34:$B$777,F$401)+'СЕТ СН'!$F$13-'СЕТ СН'!$F$23</f>
        <v>162.61419855999998</v>
      </c>
      <c r="G409" s="37">
        <f>SUMIFS(СВЦЭМ!$L$34:$L$777,СВЦЭМ!$A$34:$A$777,$A409,СВЦЭМ!$B$34:$B$777,G$401)+'СЕТ СН'!$F$13-'СЕТ СН'!$F$23</f>
        <v>160.19557024999995</v>
      </c>
      <c r="H409" s="37">
        <f>SUMIFS(СВЦЭМ!$L$34:$L$777,СВЦЭМ!$A$34:$A$777,$A409,СВЦЭМ!$B$34:$B$777,H$401)+'СЕТ СН'!$F$13-'СЕТ СН'!$F$23</f>
        <v>136.85779294999998</v>
      </c>
      <c r="I409" s="37">
        <f>SUMIFS(СВЦЭМ!$L$34:$L$777,СВЦЭМ!$A$34:$A$777,$A409,СВЦЭМ!$B$34:$B$777,I$401)+'СЕТ СН'!$F$13-'СЕТ СН'!$F$23</f>
        <v>93.054506830000037</v>
      </c>
      <c r="J409" s="37">
        <f>SUMIFS(СВЦЭМ!$L$34:$L$777,СВЦЭМ!$A$34:$A$777,$A409,СВЦЭМ!$B$34:$B$777,J$401)+'СЕТ СН'!$F$13-'СЕТ СН'!$F$23</f>
        <v>2.1631559999946148E-2</v>
      </c>
      <c r="K409" s="37">
        <f>SUMIFS(СВЦЭМ!$L$34:$L$777,СВЦЭМ!$A$34:$A$777,$A409,СВЦЭМ!$B$34:$B$777,K$401)+'СЕТ СН'!$F$13-'СЕТ СН'!$F$23</f>
        <v>-93.178607950000014</v>
      </c>
      <c r="L409" s="37">
        <f>SUMIFS(СВЦЭМ!$L$34:$L$777,СВЦЭМ!$A$34:$A$777,$A409,СВЦЭМ!$B$34:$B$777,L$401)+'СЕТ СН'!$F$13-'СЕТ СН'!$F$23</f>
        <v>-73.317052020000006</v>
      </c>
      <c r="M409" s="37">
        <f>SUMIFS(СВЦЭМ!$L$34:$L$777,СВЦЭМ!$A$34:$A$777,$A409,СВЦЭМ!$B$34:$B$777,M$401)+'СЕТ СН'!$F$13-'СЕТ СН'!$F$23</f>
        <v>-65.046086510000009</v>
      </c>
      <c r="N409" s="37">
        <f>SUMIFS(СВЦЭМ!$L$34:$L$777,СВЦЭМ!$A$34:$A$777,$A409,СВЦЭМ!$B$34:$B$777,N$401)+'СЕТ СН'!$F$13-'СЕТ СН'!$F$23</f>
        <v>-77.360840670000016</v>
      </c>
      <c r="O409" s="37">
        <f>SUMIFS(СВЦЭМ!$L$34:$L$777,СВЦЭМ!$A$34:$A$777,$A409,СВЦЭМ!$B$34:$B$777,O$401)+'СЕТ СН'!$F$13-'СЕТ СН'!$F$23</f>
        <v>-83.168534070000021</v>
      </c>
      <c r="P409" s="37">
        <f>SUMIFS(СВЦЭМ!$L$34:$L$777,СВЦЭМ!$A$34:$A$777,$A409,СВЦЭМ!$B$34:$B$777,P$401)+'СЕТ СН'!$F$13-'СЕТ СН'!$F$23</f>
        <v>-90.24381206999999</v>
      </c>
      <c r="Q409" s="37">
        <f>SUMIFS(СВЦЭМ!$L$34:$L$777,СВЦЭМ!$A$34:$A$777,$A409,СВЦЭМ!$B$34:$B$777,Q$401)+'СЕТ СН'!$F$13-'СЕТ СН'!$F$23</f>
        <v>-89.84302009999999</v>
      </c>
      <c r="R409" s="37">
        <f>SUMIFS(СВЦЭМ!$L$34:$L$777,СВЦЭМ!$A$34:$A$777,$A409,СВЦЭМ!$B$34:$B$777,R$401)+'СЕТ СН'!$F$13-'СЕТ СН'!$F$23</f>
        <v>-79.515972780000027</v>
      </c>
      <c r="S409" s="37">
        <f>SUMIFS(СВЦЭМ!$L$34:$L$777,СВЦЭМ!$A$34:$A$777,$A409,СВЦЭМ!$B$34:$B$777,S$401)+'СЕТ СН'!$F$13-'СЕТ СН'!$F$23</f>
        <v>-68.038776089999999</v>
      </c>
      <c r="T409" s="37">
        <f>SUMIFS(СВЦЭМ!$L$34:$L$777,СВЦЭМ!$A$34:$A$777,$A409,СВЦЭМ!$B$34:$B$777,T$401)+'СЕТ СН'!$F$13-'СЕТ СН'!$F$23</f>
        <v>-38.359583440000051</v>
      </c>
      <c r="U409" s="37">
        <f>SUMIFS(СВЦЭМ!$L$34:$L$777,СВЦЭМ!$A$34:$A$777,$A409,СВЦЭМ!$B$34:$B$777,U$401)+'СЕТ СН'!$F$13-'СЕТ СН'!$F$23</f>
        <v>-10.151824310000052</v>
      </c>
      <c r="V409" s="37">
        <f>SUMIFS(СВЦЭМ!$L$34:$L$777,СВЦЭМ!$A$34:$A$777,$A409,СВЦЭМ!$B$34:$B$777,V$401)+'СЕТ СН'!$F$13-'СЕТ СН'!$F$23</f>
        <v>-22.195943940000006</v>
      </c>
      <c r="W409" s="37">
        <f>SUMIFS(СВЦЭМ!$L$34:$L$777,СВЦЭМ!$A$34:$A$777,$A409,СВЦЭМ!$B$34:$B$777,W$401)+'СЕТ СН'!$F$13-'СЕТ СН'!$F$23</f>
        <v>-55.316687669999965</v>
      </c>
      <c r="X409" s="37">
        <f>SUMIFS(СВЦЭМ!$L$34:$L$777,СВЦЭМ!$A$34:$A$777,$A409,СВЦЭМ!$B$34:$B$777,X$401)+'СЕТ СН'!$F$13-'СЕТ СН'!$F$23</f>
        <v>-50.193351300000018</v>
      </c>
      <c r="Y409" s="37">
        <f>SUMIFS(СВЦЭМ!$L$34:$L$777,СВЦЭМ!$A$34:$A$777,$A409,СВЦЭМ!$B$34:$B$777,Y$401)+'СЕТ СН'!$F$13-'СЕТ СН'!$F$23</f>
        <v>40.808017469999982</v>
      </c>
    </row>
    <row r="410" spans="1:27" ht="15.75" x14ac:dyDescent="0.2">
      <c r="A410" s="36">
        <f t="shared" si="11"/>
        <v>43017</v>
      </c>
      <c r="B410" s="37">
        <f>SUMIFS(СВЦЭМ!$L$34:$L$777,СВЦЭМ!$A$34:$A$777,$A410,СВЦЭМ!$B$34:$B$777,B$401)+'СЕТ СН'!$F$13-'СЕТ СН'!$F$23</f>
        <v>70.861210359999973</v>
      </c>
      <c r="C410" s="37">
        <f>SUMIFS(СВЦЭМ!$L$34:$L$777,СВЦЭМ!$A$34:$A$777,$A410,СВЦЭМ!$B$34:$B$777,C$401)+'СЕТ СН'!$F$13-'СЕТ СН'!$F$23</f>
        <v>113.96533731</v>
      </c>
      <c r="D410" s="37">
        <f>SUMIFS(СВЦЭМ!$L$34:$L$777,СВЦЭМ!$A$34:$A$777,$A410,СВЦЭМ!$B$34:$B$777,D$401)+'СЕТ СН'!$F$13-'СЕТ СН'!$F$23</f>
        <v>135.62866174999999</v>
      </c>
      <c r="E410" s="37">
        <f>SUMIFS(СВЦЭМ!$L$34:$L$777,СВЦЭМ!$A$34:$A$777,$A410,СВЦЭМ!$B$34:$B$777,E$401)+'СЕТ СН'!$F$13-'СЕТ СН'!$F$23</f>
        <v>143.20782023000004</v>
      </c>
      <c r="F410" s="37">
        <f>SUMIFS(СВЦЭМ!$L$34:$L$777,СВЦЭМ!$A$34:$A$777,$A410,СВЦЭМ!$B$34:$B$777,F$401)+'СЕТ СН'!$F$13-'СЕТ СН'!$F$23</f>
        <v>138.01078524000002</v>
      </c>
      <c r="G410" s="37">
        <f>SUMIFS(СВЦЭМ!$L$34:$L$777,СВЦЭМ!$A$34:$A$777,$A410,СВЦЭМ!$B$34:$B$777,G$401)+'СЕТ СН'!$F$13-'СЕТ СН'!$F$23</f>
        <v>110.56894553999996</v>
      </c>
      <c r="H410" s="37">
        <f>SUMIFS(СВЦЭМ!$L$34:$L$777,СВЦЭМ!$A$34:$A$777,$A410,СВЦЭМ!$B$34:$B$777,H$401)+'СЕТ СН'!$F$13-'СЕТ СН'!$F$23</f>
        <v>67.40924313000005</v>
      </c>
      <c r="I410" s="37">
        <f>SUMIFS(СВЦЭМ!$L$34:$L$777,СВЦЭМ!$A$34:$A$777,$A410,СВЦЭМ!$B$34:$B$777,I$401)+'СЕТ СН'!$F$13-'СЕТ СН'!$F$23</f>
        <v>17.948897529999954</v>
      </c>
      <c r="J410" s="37">
        <f>SUMIFS(СВЦЭМ!$L$34:$L$777,СВЦЭМ!$A$34:$A$777,$A410,СВЦЭМ!$B$34:$B$777,J$401)+'СЕТ СН'!$F$13-'СЕТ СН'!$F$23</f>
        <v>-27.652439630000003</v>
      </c>
      <c r="K410" s="37">
        <f>SUMIFS(СВЦЭМ!$L$34:$L$777,СВЦЭМ!$A$34:$A$777,$A410,СВЦЭМ!$B$34:$B$777,K$401)+'СЕТ СН'!$F$13-'СЕТ СН'!$F$23</f>
        <v>6.6016450000006444E-2</v>
      </c>
      <c r="L410" s="37">
        <f>SUMIFS(СВЦЭМ!$L$34:$L$777,СВЦЭМ!$A$34:$A$777,$A410,СВЦЭМ!$B$34:$B$777,L$401)+'СЕТ СН'!$F$13-'СЕТ СН'!$F$23</f>
        <v>48.351449069999944</v>
      </c>
      <c r="M410" s="37">
        <f>SUMIFS(СВЦЭМ!$L$34:$L$777,СВЦЭМ!$A$34:$A$777,$A410,СВЦЭМ!$B$34:$B$777,M$401)+'СЕТ СН'!$F$13-'СЕТ СН'!$F$23</f>
        <v>68.229465109999978</v>
      </c>
      <c r="N410" s="37">
        <f>SUMIFS(СВЦЭМ!$L$34:$L$777,СВЦЭМ!$A$34:$A$777,$A410,СВЦЭМ!$B$34:$B$777,N$401)+'СЕТ СН'!$F$13-'СЕТ СН'!$F$23</f>
        <v>40.007351390000053</v>
      </c>
      <c r="O410" s="37">
        <f>SUMIFS(СВЦЭМ!$L$34:$L$777,СВЦЭМ!$A$34:$A$777,$A410,СВЦЭМ!$B$34:$B$777,O$401)+'СЕТ СН'!$F$13-'СЕТ СН'!$F$23</f>
        <v>38.88240152000003</v>
      </c>
      <c r="P410" s="37">
        <f>SUMIFS(СВЦЭМ!$L$34:$L$777,СВЦЭМ!$A$34:$A$777,$A410,СВЦЭМ!$B$34:$B$777,P$401)+'СЕТ СН'!$F$13-'СЕТ СН'!$F$23</f>
        <v>27.087519749999956</v>
      </c>
      <c r="Q410" s="37">
        <f>SUMIFS(СВЦЭМ!$L$34:$L$777,СВЦЭМ!$A$34:$A$777,$A410,СВЦЭМ!$B$34:$B$777,Q$401)+'СЕТ СН'!$F$13-'СЕТ СН'!$F$23</f>
        <v>23.041804719999959</v>
      </c>
      <c r="R410" s="37">
        <f>SUMIFS(СВЦЭМ!$L$34:$L$777,СВЦЭМ!$A$34:$A$777,$A410,СВЦЭМ!$B$34:$B$777,R$401)+'СЕТ СН'!$F$13-'СЕТ СН'!$F$23</f>
        <v>20.779572199999961</v>
      </c>
      <c r="S410" s="37">
        <f>SUMIFS(СВЦЭМ!$L$34:$L$777,СВЦЭМ!$A$34:$A$777,$A410,СВЦЭМ!$B$34:$B$777,S$401)+'СЕТ СН'!$F$13-'СЕТ СН'!$F$23</f>
        <v>27.799659290000022</v>
      </c>
      <c r="T410" s="37">
        <f>SUMIFS(СВЦЭМ!$L$34:$L$777,СВЦЭМ!$A$34:$A$777,$A410,СВЦЭМ!$B$34:$B$777,T$401)+'СЕТ СН'!$F$13-'СЕТ СН'!$F$23</f>
        <v>68.708732789999999</v>
      </c>
      <c r="U410" s="37">
        <f>SUMIFS(СВЦЭМ!$L$34:$L$777,СВЦЭМ!$A$34:$A$777,$A410,СВЦЭМ!$B$34:$B$777,U$401)+'СЕТ СН'!$F$13-'СЕТ СН'!$F$23</f>
        <v>98.736467250000032</v>
      </c>
      <c r="V410" s="37">
        <f>SUMIFS(СВЦЭМ!$L$34:$L$777,СВЦЭМ!$A$34:$A$777,$A410,СВЦЭМ!$B$34:$B$777,V$401)+'СЕТ СН'!$F$13-'СЕТ СН'!$F$23</f>
        <v>77.359566630000018</v>
      </c>
      <c r="W410" s="37">
        <f>SUMIFS(СВЦЭМ!$L$34:$L$777,СВЦЭМ!$A$34:$A$777,$A410,СВЦЭМ!$B$34:$B$777,W$401)+'СЕТ СН'!$F$13-'СЕТ СН'!$F$23</f>
        <v>35.074979999999982</v>
      </c>
      <c r="X410" s="37">
        <f>SUMIFS(СВЦЭМ!$L$34:$L$777,СВЦЭМ!$A$34:$A$777,$A410,СВЦЭМ!$B$34:$B$777,X$401)+'СЕТ СН'!$F$13-'СЕТ СН'!$F$23</f>
        <v>13.025304450000021</v>
      </c>
      <c r="Y410" s="37">
        <f>SUMIFS(СВЦЭМ!$L$34:$L$777,СВЦЭМ!$A$34:$A$777,$A410,СВЦЭМ!$B$34:$B$777,Y$401)+'СЕТ СН'!$F$13-'СЕТ СН'!$F$23</f>
        <v>59.520284429999947</v>
      </c>
    </row>
    <row r="411" spans="1:27" ht="15.75" x14ac:dyDescent="0.2">
      <c r="A411" s="36">
        <f t="shared" si="11"/>
        <v>43018</v>
      </c>
      <c r="B411" s="37">
        <f>SUMIFS(СВЦЭМ!$L$34:$L$777,СВЦЭМ!$A$34:$A$777,$A411,СВЦЭМ!$B$34:$B$777,B$401)+'СЕТ СН'!$F$13-'СЕТ СН'!$F$23</f>
        <v>166.00420813000005</v>
      </c>
      <c r="C411" s="37">
        <f>SUMIFS(СВЦЭМ!$L$34:$L$777,СВЦЭМ!$A$34:$A$777,$A411,СВЦЭМ!$B$34:$B$777,C$401)+'СЕТ СН'!$F$13-'СЕТ СН'!$F$23</f>
        <v>213.84722748000002</v>
      </c>
      <c r="D411" s="37">
        <f>SUMIFS(СВЦЭМ!$L$34:$L$777,СВЦЭМ!$A$34:$A$777,$A411,СВЦЭМ!$B$34:$B$777,D$401)+'СЕТ СН'!$F$13-'СЕТ СН'!$F$23</f>
        <v>238.48287971000002</v>
      </c>
      <c r="E411" s="37">
        <f>SUMIFS(СВЦЭМ!$L$34:$L$777,СВЦЭМ!$A$34:$A$777,$A411,СВЦЭМ!$B$34:$B$777,E$401)+'СЕТ СН'!$F$13-'СЕТ СН'!$F$23</f>
        <v>248.47550263999995</v>
      </c>
      <c r="F411" s="37">
        <f>SUMIFS(СВЦЭМ!$L$34:$L$777,СВЦЭМ!$A$34:$A$777,$A411,СВЦЭМ!$B$34:$B$777,F$401)+'СЕТ СН'!$F$13-'СЕТ СН'!$F$23</f>
        <v>248.59509804000004</v>
      </c>
      <c r="G411" s="37">
        <f>SUMIFS(СВЦЭМ!$L$34:$L$777,СВЦЭМ!$A$34:$A$777,$A411,СВЦЭМ!$B$34:$B$777,G$401)+'СЕТ СН'!$F$13-'СЕТ СН'!$F$23</f>
        <v>230.55125771999997</v>
      </c>
      <c r="H411" s="37">
        <f>SUMIFS(СВЦЭМ!$L$34:$L$777,СВЦЭМ!$A$34:$A$777,$A411,СВЦЭМ!$B$34:$B$777,H$401)+'СЕТ СН'!$F$13-'СЕТ СН'!$F$23</f>
        <v>145.38770750000003</v>
      </c>
      <c r="I411" s="37">
        <f>SUMIFS(СВЦЭМ!$L$34:$L$777,СВЦЭМ!$A$34:$A$777,$A411,СВЦЭМ!$B$34:$B$777,I$401)+'СЕТ СН'!$F$13-'СЕТ СН'!$F$23</f>
        <v>62.917085250000014</v>
      </c>
      <c r="J411" s="37">
        <f>SUMIFS(СВЦЭМ!$L$34:$L$777,СВЦЭМ!$A$34:$A$777,$A411,СВЦЭМ!$B$34:$B$777,J$401)+'СЕТ СН'!$F$13-'СЕТ СН'!$F$23</f>
        <v>12.462917059999995</v>
      </c>
      <c r="K411" s="37">
        <f>SUMIFS(СВЦЭМ!$L$34:$L$777,СВЦЭМ!$A$34:$A$777,$A411,СВЦЭМ!$B$34:$B$777,K$401)+'СЕТ СН'!$F$13-'СЕТ СН'!$F$23</f>
        <v>14.548448679999979</v>
      </c>
      <c r="L411" s="37">
        <f>SUMIFS(СВЦЭМ!$L$34:$L$777,СВЦЭМ!$A$34:$A$777,$A411,СВЦЭМ!$B$34:$B$777,L$401)+'СЕТ СН'!$F$13-'СЕТ СН'!$F$23</f>
        <v>30.589371400000005</v>
      </c>
      <c r="M411" s="37">
        <f>SUMIFS(СВЦЭМ!$L$34:$L$777,СВЦЭМ!$A$34:$A$777,$A411,СВЦЭМ!$B$34:$B$777,M$401)+'СЕТ СН'!$F$13-'СЕТ СН'!$F$23</f>
        <v>35.927425640000024</v>
      </c>
      <c r="N411" s="37">
        <f>SUMIFS(СВЦЭМ!$L$34:$L$777,СВЦЭМ!$A$34:$A$777,$A411,СВЦЭМ!$B$34:$B$777,N$401)+'СЕТ СН'!$F$13-'СЕТ СН'!$F$23</f>
        <v>20.427656950000028</v>
      </c>
      <c r="O411" s="37">
        <f>SUMIFS(СВЦЭМ!$L$34:$L$777,СВЦЭМ!$A$34:$A$777,$A411,СВЦЭМ!$B$34:$B$777,O$401)+'СЕТ СН'!$F$13-'СЕТ СН'!$F$23</f>
        <v>18.386111310000047</v>
      </c>
      <c r="P411" s="37">
        <f>SUMIFS(СВЦЭМ!$L$34:$L$777,СВЦЭМ!$A$34:$A$777,$A411,СВЦЭМ!$B$34:$B$777,P$401)+'СЕТ СН'!$F$13-'СЕТ СН'!$F$23</f>
        <v>12.182734409999966</v>
      </c>
      <c r="Q411" s="37">
        <f>SUMIFS(СВЦЭМ!$L$34:$L$777,СВЦЭМ!$A$34:$A$777,$A411,СВЦЭМ!$B$34:$B$777,Q$401)+'СЕТ СН'!$F$13-'СЕТ СН'!$F$23</f>
        <v>11.331142160000013</v>
      </c>
      <c r="R411" s="37">
        <f>SUMIFS(СВЦЭМ!$L$34:$L$777,СВЦЭМ!$A$34:$A$777,$A411,СВЦЭМ!$B$34:$B$777,R$401)+'СЕТ СН'!$F$13-'СЕТ СН'!$F$23</f>
        <v>12.133114500000033</v>
      </c>
      <c r="S411" s="37">
        <f>SUMIFS(СВЦЭМ!$L$34:$L$777,СВЦЭМ!$A$34:$A$777,$A411,СВЦЭМ!$B$34:$B$777,S$401)+'СЕТ СН'!$F$13-'СЕТ СН'!$F$23</f>
        <v>18.728553239999997</v>
      </c>
      <c r="T411" s="37">
        <f>SUMIFS(СВЦЭМ!$L$34:$L$777,СВЦЭМ!$A$34:$A$777,$A411,СВЦЭМ!$B$34:$B$777,T$401)+'СЕТ СН'!$F$13-'СЕТ СН'!$F$23</f>
        <v>43.454465750000054</v>
      </c>
      <c r="U411" s="37">
        <f>SUMIFS(СВЦЭМ!$L$34:$L$777,СВЦЭМ!$A$34:$A$777,$A411,СВЦЭМ!$B$34:$B$777,U$401)+'СЕТ СН'!$F$13-'СЕТ СН'!$F$23</f>
        <v>71.49750868000001</v>
      </c>
      <c r="V411" s="37">
        <f>SUMIFS(СВЦЭМ!$L$34:$L$777,СВЦЭМ!$A$34:$A$777,$A411,СВЦЭМ!$B$34:$B$777,V$401)+'СЕТ СН'!$F$13-'СЕТ СН'!$F$23</f>
        <v>59.151251730000013</v>
      </c>
      <c r="W411" s="37">
        <f>SUMIFS(СВЦЭМ!$L$34:$L$777,СВЦЭМ!$A$34:$A$777,$A411,СВЦЭМ!$B$34:$B$777,W$401)+'СЕТ СН'!$F$13-'СЕТ СН'!$F$23</f>
        <v>27.239883739999982</v>
      </c>
      <c r="X411" s="37">
        <f>SUMIFS(СВЦЭМ!$L$34:$L$777,СВЦЭМ!$A$34:$A$777,$A411,СВЦЭМ!$B$34:$B$777,X$401)+'СЕТ СН'!$F$13-'СЕТ СН'!$F$23</f>
        <v>5.249930289999952</v>
      </c>
      <c r="Y411" s="37">
        <f>SUMIFS(СВЦЭМ!$L$34:$L$777,СВЦЭМ!$A$34:$A$777,$A411,СВЦЭМ!$B$34:$B$777,Y$401)+'СЕТ СН'!$F$13-'СЕТ СН'!$F$23</f>
        <v>83.493536139999946</v>
      </c>
    </row>
    <row r="412" spans="1:27" ht="15.75" x14ac:dyDescent="0.2">
      <c r="A412" s="36">
        <f t="shared" si="11"/>
        <v>43019</v>
      </c>
      <c r="B412" s="37">
        <f>SUMIFS(СВЦЭМ!$L$34:$L$777,СВЦЭМ!$A$34:$A$777,$A412,СВЦЭМ!$B$34:$B$777,B$401)+'СЕТ СН'!$F$13-'СЕТ СН'!$F$23</f>
        <v>179.91393569000002</v>
      </c>
      <c r="C412" s="37">
        <f>SUMIFS(СВЦЭМ!$L$34:$L$777,СВЦЭМ!$A$34:$A$777,$A412,СВЦЭМ!$B$34:$B$777,C$401)+'СЕТ СН'!$F$13-'СЕТ СН'!$F$23</f>
        <v>222.61880301999997</v>
      </c>
      <c r="D412" s="37">
        <f>SUMIFS(СВЦЭМ!$L$34:$L$777,СВЦЭМ!$A$34:$A$777,$A412,СВЦЭМ!$B$34:$B$777,D$401)+'СЕТ СН'!$F$13-'СЕТ СН'!$F$23</f>
        <v>238.88597177999998</v>
      </c>
      <c r="E412" s="37">
        <f>SUMIFS(СВЦЭМ!$L$34:$L$777,СВЦЭМ!$A$34:$A$777,$A412,СВЦЭМ!$B$34:$B$777,E$401)+'СЕТ СН'!$F$13-'СЕТ СН'!$F$23</f>
        <v>248.66273927999998</v>
      </c>
      <c r="F412" s="37">
        <f>SUMIFS(СВЦЭМ!$L$34:$L$777,СВЦЭМ!$A$34:$A$777,$A412,СВЦЭМ!$B$34:$B$777,F$401)+'СЕТ СН'!$F$13-'СЕТ СН'!$F$23</f>
        <v>250.16098346000001</v>
      </c>
      <c r="G412" s="37">
        <f>SUMIFS(СВЦЭМ!$L$34:$L$777,СВЦЭМ!$A$34:$A$777,$A412,СВЦЭМ!$B$34:$B$777,G$401)+'СЕТ СН'!$F$13-'СЕТ СН'!$F$23</f>
        <v>218.26543938999998</v>
      </c>
      <c r="H412" s="37">
        <f>SUMIFS(СВЦЭМ!$L$34:$L$777,СВЦЭМ!$A$34:$A$777,$A412,СВЦЭМ!$B$34:$B$777,H$401)+'СЕТ СН'!$F$13-'СЕТ СН'!$F$23</f>
        <v>150.13091552000003</v>
      </c>
      <c r="I412" s="37">
        <f>SUMIFS(СВЦЭМ!$L$34:$L$777,СВЦЭМ!$A$34:$A$777,$A412,СВЦЭМ!$B$34:$B$777,I$401)+'СЕТ СН'!$F$13-'СЕТ СН'!$F$23</f>
        <v>73.628051860000028</v>
      </c>
      <c r="J412" s="37">
        <f>SUMIFS(СВЦЭМ!$L$34:$L$777,СВЦЭМ!$A$34:$A$777,$A412,СВЦЭМ!$B$34:$B$777,J$401)+'СЕТ СН'!$F$13-'СЕТ СН'!$F$23</f>
        <v>22.59327331999998</v>
      </c>
      <c r="K412" s="37">
        <f>SUMIFS(СВЦЭМ!$L$34:$L$777,СВЦЭМ!$A$34:$A$777,$A412,СВЦЭМ!$B$34:$B$777,K$401)+'СЕТ СН'!$F$13-'СЕТ СН'!$F$23</f>
        <v>10.177390960000025</v>
      </c>
      <c r="L412" s="37">
        <f>SUMIFS(СВЦЭМ!$L$34:$L$777,СВЦЭМ!$A$34:$A$777,$A412,СВЦЭМ!$B$34:$B$777,L$401)+'СЕТ СН'!$F$13-'СЕТ СН'!$F$23</f>
        <v>39.160545449999972</v>
      </c>
      <c r="M412" s="37">
        <f>SUMIFS(СВЦЭМ!$L$34:$L$777,СВЦЭМ!$A$34:$A$777,$A412,СВЦЭМ!$B$34:$B$777,M$401)+'СЕТ СН'!$F$13-'СЕТ СН'!$F$23</f>
        <v>55.39235905999999</v>
      </c>
      <c r="N412" s="37">
        <f>SUMIFS(СВЦЭМ!$L$34:$L$777,СВЦЭМ!$A$34:$A$777,$A412,СВЦЭМ!$B$34:$B$777,N$401)+'СЕТ СН'!$F$13-'СЕТ СН'!$F$23</f>
        <v>41.374010799999951</v>
      </c>
      <c r="O412" s="37">
        <f>SUMIFS(СВЦЭМ!$L$34:$L$777,СВЦЭМ!$A$34:$A$777,$A412,СВЦЭМ!$B$34:$B$777,O$401)+'СЕТ СН'!$F$13-'СЕТ СН'!$F$23</f>
        <v>30.878581380000014</v>
      </c>
      <c r="P412" s="37">
        <f>SUMIFS(СВЦЭМ!$L$34:$L$777,СВЦЭМ!$A$34:$A$777,$A412,СВЦЭМ!$B$34:$B$777,P$401)+'СЕТ СН'!$F$13-'СЕТ СН'!$F$23</f>
        <v>26.207728470000006</v>
      </c>
      <c r="Q412" s="37">
        <f>SUMIFS(СВЦЭМ!$L$34:$L$777,СВЦЭМ!$A$34:$A$777,$A412,СВЦЭМ!$B$34:$B$777,Q$401)+'СЕТ СН'!$F$13-'СЕТ СН'!$F$23</f>
        <v>23.734606099999951</v>
      </c>
      <c r="R412" s="37">
        <f>SUMIFS(СВЦЭМ!$L$34:$L$777,СВЦЭМ!$A$34:$A$777,$A412,СВЦЭМ!$B$34:$B$777,R$401)+'СЕТ СН'!$F$13-'СЕТ СН'!$F$23</f>
        <v>23.01719399000001</v>
      </c>
      <c r="S412" s="37">
        <f>SUMIFS(СВЦЭМ!$L$34:$L$777,СВЦЭМ!$A$34:$A$777,$A412,СВЦЭМ!$B$34:$B$777,S$401)+'СЕТ СН'!$F$13-'СЕТ СН'!$F$23</f>
        <v>39.030952370000023</v>
      </c>
      <c r="T412" s="37">
        <f>SUMIFS(СВЦЭМ!$L$34:$L$777,СВЦЭМ!$A$34:$A$777,$A412,СВЦЭМ!$B$34:$B$777,T$401)+'СЕТ СН'!$F$13-'СЕТ СН'!$F$23</f>
        <v>77.110786800000028</v>
      </c>
      <c r="U412" s="37">
        <f>SUMIFS(СВЦЭМ!$L$34:$L$777,СВЦЭМ!$A$34:$A$777,$A412,СВЦЭМ!$B$34:$B$777,U$401)+'СЕТ СН'!$F$13-'СЕТ СН'!$F$23</f>
        <v>97.824525320000021</v>
      </c>
      <c r="V412" s="37">
        <f>SUMIFS(СВЦЭМ!$L$34:$L$777,СВЦЭМ!$A$34:$A$777,$A412,СВЦЭМ!$B$34:$B$777,V$401)+'СЕТ СН'!$F$13-'СЕТ СН'!$F$23</f>
        <v>73.461389550000035</v>
      </c>
      <c r="W412" s="37">
        <f>SUMIFS(СВЦЭМ!$L$34:$L$777,СВЦЭМ!$A$34:$A$777,$A412,СВЦЭМ!$B$34:$B$777,W$401)+'СЕТ СН'!$F$13-'СЕТ СН'!$F$23</f>
        <v>30.233953300000053</v>
      </c>
      <c r="X412" s="37">
        <f>SUMIFS(СВЦЭМ!$L$34:$L$777,СВЦЭМ!$A$34:$A$777,$A412,СВЦЭМ!$B$34:$B$777,X$401)+'СЕТ СН'!$F$13-'СЕТ СН'!$F$23</f>
        <v>5.5273172700000259</v>
      </c>
      <c r="Y412" s="37">
        <f>SUMIFS(СВЦЭМ!$L$34:$L$777,СВЦЭМ!$A$34:$A$777,$A412,СВЦЭМ!$B$34:$B$777,Y$401)+'СЕТ СН'!$F$13-'СЕТ СН'!$F$23</f>
        <v>88.521327209999981</v>
      </c>
    </row>
    <row r="413" spans="1:27" ht="15.75" x14ac:dyDescent="0.2">
      <c r="A413" s="36">
        <f t="shared" si="11"/>
        <v>43020</v>
      </c>
      <c r="B413" s="37">
        <f>SUMIFS(СВЦЭМ!$L$34:$L$777,СВЦЭМ!$A$34:$A$777,$A413,СВЦЭМ!$B$34:$B$777,B$401)+'СЕТ СН'!$F$13-'СЕТ СН'!$F$23</f>
        <v>151.62180310999997</v>
      </c>
      <c r="C413" s="37">
        <f>SUMIFS(СВЦЭМ!$L$34:$L$777,СВЦЭМ!$A$34:$A$777,$A413,СВЦЭМ!$B$34:$B$777,C$401)+'СЕТ СН'!$F$13-'СЕТ СН'!$F$23</f>
        <v>193.06448111999998</v>
      </c>
      <c r="D413" s="37">
        <f>SUMIFS(СВЦЭМ!$L$34:$L$777,СВЦЭМ!$A$34:$A$777,$A413,СВЦЭМ!$B$34:$B$777,D$401)+'СЕТ СН'!$F$13-'СЕТ СН'!$F$23</f>
        <v>217.16583056000002</v>
      </c>
      <c r="E413" s="37">
        <f>SUMIFS(СВЦЭМ!$L$34:$L$777,СВЦЭМ!$A$34:$A$777,$A413,СВЦЭМ!$B$34:$B$777,E$401)+'СЕТ СН'!$F$13-'СЕТ СН'!$F$23</f>
        <v>227.86008637999998</v>
      </c>
      <c r="F413" s="37">
        <f>SUMIFS(СВЦЭМ!$L$34:$L$777,СВЦЭМ!$A$34:$A$777,$A413,СВЦЭМ!$B$34:$B$777,F$401)+'СЕТ СН'!$F$13-'СЕТ СН'!$F$23</f>
        <v>230.30141958000002</v>
      </c>
      <c r="G413" s="37">
        <f>SUMIFS(СВЦЭМ!$L$34:$L$777,СВЦЭМ!$A$34:$A$777,$A413,СВЦЭМ!$B$34:$B$777,G$401)+'СЕТ СН'!$F$13-'СЕТ СН'!$F$23</f>
        <v>193.17282951000004</v>
      </c>
      <c r="H413" s="37">
        <f>SUMIFS(СВЦЭМ!$L$34:$L$777,СВЦЭМ!$A$34:$A$777,$A413,СВЦЭМ!$B$34:$B$777,H$401)+'СЕТ СН'!$F$13-'СЕТ СН'!$F$23</f>
        <v>126.90101726</v>
      </c>
      <c r="I413" s="37">
        <f>SUMIFS(СВЦЭМ!$L$34:$L$777,СВЦЭМ!$A$34:$A$777,$A413,СВЦЭМ!$B$34:$B$777,I$401)+'СЕТ СН'!$F$13-'СЕТ СН'!$F$23</f>
        <v>61.456538909999949</v>
      </c>
      <c r="J413" s="37">
        <f>SUMIFS(СВЦЭМ!$L$34:$L$777,СВЦЭМ!$A$34:$A$777,$A413,СВЦЭМ!$B$34:$B$777,J$401)+'СЕТ СН'!$F$13-'СЕТ СН'!$F$23</f>
        <v>23.033486779999976</v>
      </c>
      <c r="K413" s="37">
        <f>SUMIFS(СВЦЭМ!$L$34:$L$777,СВЦЭМ!$A$34:$A$777,$A413,СВЦЭМ!$B$34:$B$777,K$401)+'СЕТ СН'!$F$13-'СЕТ СН'!$F$23</f>
        <v>24.076015350000034</v>
      </c>
      <c r="L413" s="37">
        <f>SUMIFS(СВЦЭМ!$L$34:$L$777,СВЦЭМ!$A$34:$A$777,$A413,СВЦЭМ!$B$34:$B$777,L$401)+'СЕТ СН'!$F$13-'СЕТ СН'!$F$23</f>
        <v>47.965769160000036</v>
      </c>
      <c r="M413" s="37">
        <f>SUMIFS(СВЦЭМ!$L$34:$L$777,СВЦЭМ!$A$34:$A$777,$A413,СВЦЭМ!$B$34:$B$777,M$401)+'СЕТ СН'!$F$13-'СЕТ СН'!$F$23</f>
        <v>54.487764969999944</v>
      </c>
      <c r="N413" s="37">
        <f>SUMIFS(СВЦЭМ!$L$34:$L$777,СВЦЭМ!$A$34:$A$777,$A413,СВЦЭМ!$B$34:$B$777,N$401)+'СЕТ СН'!$F$13-'СЕТ СН'!$F$23</f>
        <v>44.614576850000049</v>
      </c>
      <c r="O413" s="37">
        <f>SUMIFS(СВЦЭМ!$L$34:$L$777,СВЦЭМ!$A$34:$A$777,$A413,СВЦЭМ!$B$34:$B$777,O$401)+'СЕТ СН'!$F$13-'СЕТ СН'!$F$23</f>
        <v>41.579460390000008</v>
      </c>
      <c r="P413" s="37">
        <f>SUMIFS(СВЦЭМ!$L$34:$L$777,СВЦЭМ!$A$34:$A$777,$A413,СВЦЭМ!$B$34:$B$777,P$401)+'СЕТ СН'!$F$13-'СЕТ СН'!$F$23</f>
        <v>37.199012039999957</v>
      </c>
      <c r="Q413" s="37">
        <f>SUMIFS(СВЦЭМ!$L$34:$L$777,СВЦЭМ!$A$34:$A$777,$A413,СВЦЭМ!$B$34:$B$777,Q$401)+'СЕТ СН'!$F$13-'СЕТ СН'!$F$23</f>
        <v>33.423757049999949</v>
      </c>
      <c r="R413" s="37">
        <f>SUMIFS(СВЦЭМ!$L$34:$L$777,СВЦЭМ!$A$34:$A$777,$A413,СВЦЭМ!$B$34:$B$777,R$401)+'СЕТ СН'!$F$13-'СЕТ СН'!$F$23</f>
        <v>30.776241329999948</v>
      </c>
      <c r="S413" s="37">
        <f>SUMIFS(СВЦЭМ!$L$34:$L$777,СВЦЭМ!$A$34:$A$777,$A413,СВЦЭМ!$B$34:$B$777,S$401)+'СЕТ СН'!$F$13-'СЕТ СН'!$F$23</f>
        <v>41.729589710000027</v>
      </c>
      <c r="T413" s="37">
        <f>SUMIFS(СВЦЭМ!$L$34:$L$777,СВЦЭМ!$A$34:$A$777,$A413,СВЦЭМ!$B$34:$B$777,T$401)+'СЕТ СН'!$F$13-'СЕТ СН'!$F$23</f>
        <v>65.790732720000051</v>
      </c>
      <c r="U413" s="37">
        <f>SUMIFS(СВЦЭМ!$L$34:$L$777,СВЦЭМ!$A$34:$A$777,$A413,СВЦЭМ!$B$34:$B$777,U$401)+'СЕТ СН'!$F$13-'СЕТ СН'!$F$23</f>
        <v>86.023467709999977</v>
      </c>
      <c r="V413" s="37">
        <f>SUMIFS(СВЦЭМ!$L$34:$L$777,СВЦЭМ!$A$34:$A$777,$A413,СВЦЭМ!$B$34:$B$777,V$401)+'СЕТ СН'!$F$13-'СЕТ СН'!$F$23</f>
        <v>72.954121009999994</v>
      </c>
      <c r="W413" s="37">
        <f>SUMIFS(СВЦЭМ!$L$34:$L$777,СВЦЭМ!$A$34:$A$777,$A413,СВЦЭМ!$B$34:$B$777,W$401)+'СЕТ СН'!$F$13-'СЕТ СН'!$F$23</f>
        <v>39.538094870000009</v>
      </c>
      <c r="X413" s="37">
        <f>SUMIFS(СВЦЭМ!$L$34:$L$777,СВЦЭМ!$A$34:$A$777,$A413,СВЦЭМ!$B$34:$B$777,X$401)+'СЕТ СН'!$F$13-'СЕТ СН'!$F$23</f>
        <v>8.379177039999945</v>
      </c>
      <c r="Y413" s="37">
        <f>SUMIFS(СВЦЭМ!$L$34:$L$777,СВЦЭМ!$A$34:$A$777,$A413,СВЦЭМ!$B$34:$B$777,Y$401)+'СЕТ СН'!$F$13-'СЕТ СН'!$F$23</f>
        <v>76.511383980000005</v>
      </c>
    </row>
    <row r="414" spans="1:27" ht="15.75" x14ac:dyDescent="0.2">
      <c r="A414" s="36">
        <f t="shared" si="11"/>
        <v>43021</v>
      </c>
      <c r="B414" s="37">
        <f>SUMIFS(СВЦЭМ!$L$34:$L$777,СВЦЭМ!$A$34:$A$777,$A414,СВЦЭМ!$B$34:$B$777,B$401)+'СЕТ СН'!$F$13-'СЕТ СН'!$F$23</f>
        <v>148.8125632</v>
      </c>
      <c r="C414" s="37">
        <f>SUMIFS(СВЦЭМ!$L$34:$L$777,СВЦЭМ!$A$34:$A$777,$A414,СВЦЭМ!$B$34:$B$777,C$401)+'СЕТ СН'!$F$13-'СЕТ СН'!$F$23</f>
        <v>146.61342047999995</v>
      </c>
      <c r="D414" s="37">
        <f>SUMIFS(СВЦЭМ!$L$34:$L$777,СВЦЭМ!$A$34:$A$777,$A414,СВЦЭМ!$B$34:$B$777,D$401)+'СЕТ СН'!$F$13-'СЕТ СН'!$F$23</f>
        <v>181.69898066999997</v>
      </c>
      <c r="E414" s="37">
        <f>SUMIFS(СВЦЭМ!$L$34:$L$777,СВЦЭМ!$A$34:$A$777,$A414,СВЦЭМ!$B$34:$B$777,E$401)+'СЕТ СН'!$F$13-'СЕТ СН'!$F$23</f>
        <v>240.01940354999999</v>
      </c>
      <c r="F414" s="37">
        <f>SUMIFS(СВЦЭМ!$L$34:$L$777,СВЦЭМ!$A$34:$A$777,$A414,СВЦЭМ!$B$34:$B$777,F$401)+'СЕТ СН'!$F$13-'СЕТ СН'!$F$23</f>
        <v>262.11943742000005</v>
      </c>
      <c r="G414" s="37">
        <f>SUMIFS(СВЦЭМ!$L$34:$L$777,СВЦЭМ!$A$34:$A$777,$A414,СВЦЭМ!$B$34:$B$777,G$401)+'СЕТ СН'!$F$13-'СЕТ СН'!$F$23</f>
        <v>236.49507062999999</v>
      </c>
      <c r="H414" s="37">
        <f>SUMIFS(СВЦЭМ!$L$34:$L$777,СВЦЭМ!$A$34:$A$777,$A414,СВЦЭМ!$B$34:$B$777,H$401)+'СЕТ СН'!$F$13-'СЕТ СН'!$F$23</f>
        <v>168.51034202000005</v>
      </c>
      <c r="I414" s="37">
        <f>SUMIFS(СВЦЭМ!$L$34:$L$777,СВЦЭМ!$A$34:$A$777,$A414,СВЦЭМ!$B$34:$B$777,I$401)+'СЕТ СН'!$F$13-'СЕТ СН'!$F$23</f>
        <v>119.02629678999995</v>
      </c>
      <c r="J414" s="37">
        <f>SUMIFS(СВЦЭМ!$L$34:$L$777,СВЦЭМ!$A$34:$A$777,$A414,СВЦЭМ!$B$34:$B$777,J$401)+'СЕТ СН'!$F$13-'СЕТ СН'!$F$23</f>
        <v>79.819340030000035</v>
      </c>
      <c r="K414" s="37">
        <f>SUMIFS(СВЦЭМ!$L$34:$L$777,СВЦЭМ!$A$34:$A$777,$A414,СВЦЭМ!$B$34:$B$777,K$401)+'СЕТ СН'!$F$13-'СЕТ СН'!$F$23</f>
        <v>33.461178229999973</v>
      </c>
      <c r="L414" s="37">
        <f>SUMIFS(СВЦЭМ!$L$34:$L$777,СВЦЭМ!$A$34:$A$777,$A414,СВЦЭМ!$B$34:$B$777,L$401)+'СЕТ СН'!$F$13-'СЕТ СН'!$F$23</f>
        <v>39.964585909999983</v>
      </c>
      <c r="M414" s="37">
        <f>SUMIFS(СВЦЭМ!$L$34:$L$777,СВЦЭМ!$A$34:$A$777,$A414,СВЦЭМ!$B$34:$B$777,M$401)+'СЕТ СН'!$F$13-'СЕТ СН'!$F$23</f>
        <v>42.915397180000014</v>
      </c>
      <c r="N414" s="37">
        <f>SUMIFS(СВЦЭМ!$L$34:$L$777,СВЦЭМ!$A$34:$A$777,$A414,СВЦЭМ!$B$34:$B$777,N$401)+'СЕТ СН'!$F$13-'СЕТ СН'!$F$23</f>
        <v>32.889358349999952</v>
      </c>
      <c r="O414" s="37">
        <f>SUMIFS(СВЦЭМ!$L$34:$L$777,СВЦЭМ!$A$34:$A$777,$A414,СВЦЭМ!$B$34:$B$777,O$401)+'СЕТ СН'!$F$13-'СЕТ СН'!$F$23</f>
        <v>28.237707669999963</v>
      </c>
      <c r="P414" s="37">
        <f>SUMIFS(СВЦЭМ!$L$34:$L$777,СВЦЭМ!$A$34:$A$777,$A414,СВЦЭМ!$B$34:$B$777,P$401)+'СЕТ СН'!$F$13-'СЕТ СН'!$F$23</f>
        <v>22.974298139999974</v>
      </c>
      <c r="Q414" s="37">
        <f>SUMIFS(СВЦЭМ!$L$34:$L$777,СВЦЭМ!$A$34:$A$777,$A414,СВЦЭМ!$B$34:$B$777,Q$401)+'СЕТ СН'!$F$13-'СЕТ СН'!$F$23</f>
        <v>20.504052320000028</v>
      </c>
      <c r="R414" s="37">
        <f>SUMIFS(СВЦЭМ!$L$34:$L$777,СВЦЭМ!$A$34:$A$777,$A414,СВЦЭМ!$B$34:$B$777,R$401)+'СЕТ СН'!$F$13-'СЕТ СН'!$F$23</f>
        <v>19.309715350000033</v>
      </c>
      <c r="S414" s="37">
        <f>SUMIFS(СВЦЭМ!$L$34:$L$777,СВЦЭМ!$A$34:$A$777,$A414,СВЦЭМ!$B$34:$B$777,S$401)+'СЕТ СН'!$F$13-'СЕТ СН'!$F$23</f>
        <v>33.78431384999999</v>
      </c>
      <c r="T414" s="37">
        <f>SUMIFS(СВЦЭМ!$L$34:$L$777,СВЦЭМ!$A$34:$A$777,$A414,СВЦЭМ!$B$34:$B$777,T$401)+'СЕТ СН'!$F$13-'СЕТ СН'!$F$23</f>
        <v>62.981456539999954</v>
      </c>
      <c r="U414" s="37">
        <f>SUMIFS(СВЦЭМ!$L$34:$L$777,СВЦЭМ!$A$34:$A$777,$A414,СВЦЭМ!$B$34:$B$777,U$401)+'СЕТ СН'!$F$13-'СЕТ СН'!$F$23</f>
        <v>83.47146631999999</v>
      </c>
      <c r="V414" s="37">
        <f>SUMIFS(СВЦЭМ!$L$34:$L$777,СВЦЭМ!$A$34:$A$777,$A414,СВЦЭМ!$B$34:$B$777,V$401)+'СЕТ СН'!$F$13-'СЕТ СН'!$F$23</f>
        <v>67.521722169999975</v>
      </c>
      <c r="W414" s="37">
        <f>SUMIFS(СВЦЭМ!$L$34:$L$777,СВЦЭМ!$A$34:$A$777,$A414,СВЦЭМ!$B$34:$B$777,W$401)+'СЕТ СН'!$F$13-'СЕТ СН'!$F$23</f>
        <v>32.43957254999998</v>
      </c>
      <c r="X414" s="37">
        <f>SUMIFS(СВЦЭМ!$L$34:$L$777,СВЦЭМ!$A$34:$A$777,$A414,СВЦЭМ!$B$34:$B$777,X$401)+'СЕТ СН'!$F$13-'СЕТ СН'!$F$23</f>
        <v>35.060482959999945</v>
      </c>
      <c r="Y414" s="37">
        <f>SUMIFS(СВЦЭМ!$L$34:$L$777,СВЦЭМ!$A$34:$A$777,$A414,СВЦЭМ!$B$34:$B$777,Y$401)+'СЕТ СН'!$F$13-'СЕТ СН'!$F$23</f>
        <v>129.92780850999998</v>
      </c>
    </row>
    <row r="415" spans="1:27" ht="15.75" x14ac:dyDescent="0.2">
      <c r="A415" s="36">
        <f t="shared" si="11"/>
        <v>43022</v>
      </c>
      <c r="B415" s="37">
        <f>SUMIFS(СВЦЭМ!$L$34:$L$777,СВЦЭМ!$A$34:$A$777,$A415,СВЦЭМ!$B$34:$B$777,B$401)+'СЕТ СН'!$F$13-'СЕТ СН'!$F$23</f>
        <v>195.69439737000005</v>
      </c>
      <c r="C415" s="37">
        <f>SUMIFS(СВЦЭМ!$L$34:$L$777,СВЦЭМ!$A$34:$A$777,$A415,СВЦЭМ!$B$34:$B$777,C$401)+'СЕТ СН'!$F$13-'СЕТ СН'!$F$23</f>
        <v>245.73163222000005</v>
      </c>
      <c r="D415" s="37">
        <f>SUMIFS(СВЦЭМ!$L$34:$L$777,СВЦЭМ!$A$34:$A$777,$A415,СВЦЭМ!$B$34:$B$777,D$401)+'СЕТ СН'!$F$13-'СЕТ СН'!$F$23</f>
        <v>231.73856662000003</v>
      </c>
      <c r="E415" s="37">
        <f>SUMIFS(СВЦЭМ!$L$34:$L$777,СВЦЭМ!$A$34:$A$777,$A415,СВЦЭМ!$B$34:$B$777,E$401)+'СЕТ СН'!$F$13-'СЕТ СН'!$F$23</f>
        <v>247.09235113</v>
      </c>
      <c r="F415" s="37">
        <f>SUMIFS(СВЦЭМ!$L$34:$L$777,СВЦЭМ!$A$34:$A$777,$A415,СВЦЭМ!$B$34:$B$777,F$401)+'СЕТ СН'!$F$13-'СЕТ СН'!$F$23</f>
        <v>243.15126806000001</v>
      </c>
      <c r="G415" s="37">
        <f>SUMIFS(СВЦЭМ!$L$34:$L$777,СВЦЭМ!$A$34:$A$777,$A415,СВЦЭМ!$B$34:$B$777,G$401)+'СЕТ СН'!$F$13-'СЕТ СН'!$F$23</f>
        <v>234.54434149999997</v>
      </c>
      <c r="H415" s="37">
        <f>SUMIFS(СВЦЭМ!$L$34:$L$777,СВЦЭМ!$A$34:$A$777,$A415,СВЦЭМ!$B$34:$B$777,H$401)+'СЕТ СН'!$F$13-'СЕТ СН'!$F$23</f>
        <v>201.87500031000002</v>
      </c>
      <c r="I415" s="37">
        <f>SUMIFS(СВЦЭМ!$L$34:$L$777,СВЦЭМ!$A$34:$A$777,$A415,СВЦЭМ!$B$34:$B$777,I$401)+'СЕТ СН'!$F$13-'СЕТ СН'!$F$23</f>
        <v>161.59510109999997</v>
      </c>
      <c r="J415" s="37">
        <f>SUMIFS(СВЦЭМ!$L$34:$L$777,СВЦЭМ!$A$34:$A$777,$A415,СВЦЭМ!$B$34:$B$777,J$401)+'СЕТ СН'!$F$13-'СЕТ СН'!$F$23</f>
        <v>71.263704960000041</v>
      </c>
      <c r="K415" s="37">
        <f>SUMIFS(СВЦЭМ!$L$34:$L$777,СВЦЭМ!$A$34:$A$777,$A415,СВЦЭМ!$B$34:$B$777,K$401)+'СЕТ СН'!$F$13-'СЕТ СН'!$F$23</f>
        <v>2.5464326699999447</v>
      </c>
      <c r="L415" s="37">
        <f>SUMIFS(СВЦЭМ!$L$34:$L$777,СВЦЭМ!$A$34:$A$777,$A415,СВЦЭМ!$B$34:$B$777,L$401)+'СЕТ СН'!$F$13-'СЕТ СН'!$F$23</f>
        <v>27.683882039999958</v>
      </c>
      <c r="M415" s="37">
        <f>SUMIFS(СВЦЭМ!$L$34:$L$777,СВЦЭМ!$A$34:$A$777,$A415,СВЦЭМ!$B$34:$B$777,M$401)+'СЕТ СН'!$F$13-'СЕТ СН'!$F$23</f>
        <v>37.683921260000034</v>
      </c>
      <c r="N415" s="37">
        <f>SUMIFS(СВЦЭМ!$L$34:$L$777,СВЦЭМ!$A$34:$A$777,$A415,СВЦЭМ!$B$34:$B$777,N$401)+'СЕТ СН'!$F$13-'СЕТ СН'!$F$23</f>
        <v>27.036943999999949</v>
      </c>
      <c r="O415" s="37">
        <f>SUMIFS(СВЦЭМ!$L$34:$L$777,СВЦЭМ!$A$34:$A$777,$A415,СВЦЭМ!$B$34:$B$777,O$401)+'СЕТ СН'!$F$13-'СЕТ СН'!$F$23</f>
        <v>19.837369950000038</v>
      </c>
      <c r="P415" s="37">
        <f>SUMIFS(СВЦЭМ!$L$34:$L$777,СВЦЭМ!$A$34:$A$777,$A415,СВЦЭМ!$B$34:$B$777,P$401)+'СЕТ СН'!$F$13-'СЕТ СН'!$F$23</f>
        <v>15.882124330000011</v>
      </c>
      <c r="Q415" s="37">
        <f>SUMIFS(СВЦЭМ!$L$34:$L$777,СВЦЭМ!$A$34:$A$777,$A415,СВЦЭМ!$B$34:$B$777,Q$401)+'СЕТ СН'!$F$13-'СЕТ СН'!$F$23</f>
        <v>14.924132910000026</v>
      </c>
      <c r="R415" s="37">
        <f>SUMIFS(СВЦЭМ!$L$34:$L$777,СВЦЭМ!$A$34:$A$777,$A415,СВЦЭМ!$B$34:$B$777,R$401)+'СЕТ СН'!$F$13-'СЕТ СН'!$F$23</f>
        <v>11.109333149999998</v>
      </c>
      <c r="S415" s="37">
        <f>SUMIFS(СВЦЭМ!$L$34:$L$777,СВЦЭМ!$A$34:$A$777,$A415,СВЦЭМ!$B$34:$B$777,S$401)+'СЕТ СН'!$F$13-'СЕТ СН'!$F$23</f>
        <v>24.737972180000042</v>
      </c>
      <c r="T415" s="37">
        <f>SUMIFS(СВЦЭМ!$L$34:$L$777,СВЦЭМ!$A$34:$A$777,$A415,СВЦЭМ!$B$34:$B$777,T$401)+'СЕТ СН'!$F$13-'СЕТ СН'!$F$23</f>
        <v>57.940234880000048</v>
      </c>
      <c r="U415" s="37">
        <f>SUMIFS(СВЦЭМ!$L$34:$L$777,СВЦЭМ!$A$34:$A$777,$A415,СВЦЭМ!$B$34:$B$777,U$401)+'СЕТ СН'!$F$13-'СЕТ СН'!$F$23</f>
        <v>83.002366589999951</v>
      </c>
      <c r="V415" s="37">
        <f>SUMIFS(СВЦЭМ!$L$34:$L$777,СВЦЭМ!$A$34:$A$777,$A415,СВЦЭМ!$B$34:$B$777,V$401)+'СЕТ СН'!$F$13-'СЕТ СН'!$F$23</f>
        <v>53.984748569999965</v>
      </c>
      <c r="W415" s="37">
        <f>SUMIFS(СВЦЭМ!$L$34:$L$777,СВЦЭМ!$A$34:$A$777,$A415,СВЦЭМ!$B$34:$B$777,W$401)+'СЕТ СН'!$F$13-'СЕТ СН'!$F$23</f>
        <v>13.875829110000041</v>
      </c>
      <c r="X415" s="37">
        <f>SUMIFS(СВЦЭМ!$L$34:$L$777,СВЦЭМ!$A$34:$A$777,$A415,СВЦЭМ!$B$34:$B$777,X$401)+'СЕТ СН'!$F$13-'СЕТ СН'!$F$23</f>
        <v>41.251245209999979</v>
      </c>
      <c r="Y415" s="37">
        <f>SUMIFS(СВЦЭМ!$L$34:$L$777,СВЦЭМ!$A$34:$A$777,$A415,СВЦЭМ!$B$34:$B$777,Y$401)+'СЕТ СН'!$F$13-'СЕТ СН'!$F$23</f>
        <v>126.36141237000004</v>
      </c>
    </row>
    <row r="416" spans="1:27" ht="15.75" x14ac:dyDescent="0.2">
      <c r="A416" s="36">
        <f t="shared" si="11"/>
        <v>43023</v>
      </c>
      <c r="B416" s="37">
        <f>SUMIFS(СВЦЭМ!$L$34:$L$777,СВЦЭМ!$A$34:$A$777,$A416,СВЦЭМ!$B$34:$B$777,B$401)+'СЕТ СН'!$F$13-'СЕТ СН'!$F$23</f>
        <v>170.06887139000003</v>
      </c>
      <c r="C416" s="37">
        <f>SUMIFS(СВЦЭМ!$L$34:$L$777,СВЦЭМ!$A$34:$A$777,$A416,СВЦЭМ!$B$34:$B$777,C$401)+'СЕТ СН'!$F$13-'СЕТ СН'!$F$23</f>
        <v>213.87817561999998</v>
      </c>
      <c r="D416" s="37">
        <f>SUMIFS(СВЦЭМ!$L$34:$L$777,СВЦЭМ!$A$34:$A$777,$A416,СВЦЭМ!$B$34:$B$777,D$401)+'СЕТ СН'!$F$13-'СЕТ СН'!$F$23</f>
        <v>243.92824870000004</v>
      </c>
      <c r="E416" s="37">
        <f>SUMIFS(СВЦЭМ!$L$34:$L$777,СВЦЭМ!$A$34:$A$777,$A416,СВЦЭМ!$B$34:$B$777,E$401)+'СЕТ СН'!$F$13-'СЕТ СН'!$F$23</f>
        <v>257.00148164999996</v>
      </c>
      <c r="F416" s="37">
        <f>SUMIFS(СВЦЭМ!$L$34:$L$777,СВЦЭМ!$A$34:$A$777,$A416,СВЦЭМ!$B$34:$B$777,F$401)+'СЕТ СН'!$F$13-'СЕТ СН'!$F$23</f>
        <v>256.80323209000005</v>
      </c>
      <c r="G416" s="37">
        <f>SUMIFS(СВЦЭМ!$L$34:$L$777,СВЦЭМ!$A$34:$A$777,$A416,СВЦЭМ!$B$34:$B$777,G$401)+'СЕТ СН'!$F$13-'СЕТ СН'!$F$23</f>
        <v>234.74743595999996</v>
      </c>
      <c r="H416" s="37">
        <f>SUMIFS(СВЦЭМ!$L$34:$L$777,СВЦЭМ!$A$34:$A$777,$A416,СВЦЭМ!$B$34:$B$777,H$401)+'СЕТ СН'!$F$13-'СЕТ СН'!$F$23</f>
        <v>211.65655159999994</v>
      </c>
      <c r="I416" s="37">
        <f>SUMIFS(СВЦЭМ!$L$34:$L$777,СВЦЭМ!$A$34:$A$777,$A416,СВЦЭМ!$B$34:$B$777,I$401)+'СЕТ СН'!$F$13-'СЕТ СН'!$F$23</f>
        <v>181.96284469</v>
      </c>
      <c r="J416" s="37">
        <f>SUMIFS(СВЦЭМ!$L$34:$L$777,СВЦЭМ!$A$34:$A$777,$A416,СВЦЭМ!$B$34:$B$777,J$401)+'СЕТ СН'!$F$13-'СЕТ СН'!$F$23</f>
        <v>84.135197240000025</v>
      </c>
      <c r="K416" s="37">
        <f>SUMIFS(СВЦЭМ!$L$34:$L$777,СВЦЭМ!$A$34:$A$777,$A416,СВЦЭМ!$B$34:$B$777,K$401)+'СЕТ СН'!$F$13-'СЕТ СН'!$F$23</f>
        <v>1.9760267799999838</v>
      </c>
      <c r="L416" s="37">
        <f>SUMIFS(СВЦЭМ!$L$34:$L$777,СВЦЭМ!$A$34:$A$777,$A416,СВЦЭМ!$B$34:$B$777,L$401)+'СЕТ СН'!$F$13-'СЕТ СН'!$F$23</f>
        <v>16.816909440000018</v>
      </c>
      <c r="M416" s="37">
        <f>SUMIFS(СВЦЭМ!$L$34:$L$777,СВЦЭМ!$A$34:$A$777,$A416,СВЦЭМ!$B$34:$B$777,M$401)+'СЕТ СН'!$F$13-'СЕТ СН'!$F$23</f>
        <v>23.123110419999989</v>
      </c>
      <c r="N416" s="37">
        <f>SUMIFS(СВЦЭМ!$L$34:$L$777,СВЦЭМ!$A$34:$A$777,$A416,СВЦЭМ!$B$34:$B$777,N$401)+'СЕТ СН'!$F$13-'СЕТ СН'!$F$23</f>
        <v>12.019927800000005</v>
      </c>
      <c r="O416" s="37">
        <f>SUMIFS(СВЦЭМ!$L$34:$L$777,СВЦЭМ!$A$34:$A$777,$A416,СВЦЭМ!$B$34:$B$777,O$401)+'СЕТ СН'!$F$13-'СЕТ СН'!$F$23</f>
        <v>4.8212047800000164</v>
      </c>
      <c r="P416" s="37">
        <f>SUMIFS(СВЦЭМ!$L$34:$L$777,СВЦЭМ!$A$34:$A$777,$A416,СВЦЭМ!$B$34:$B$777,P$401)+'СЕТ СН'!$F$13-'СЕТ СН'!$F$23</f>
        <v>9.4551929999965978E-2</v>
      </c>
      <c r="Q416" s="37">
        <f>SUMIFS(СВЦЭМ!$L$34:$L$777,СВЦЭМ!$A$34:$A$777,$A416,СВЦЭМ!$B$34:$B$777,Q$401)+'СЕТ СН'!$F$13-'СЕТ СН'!$F$23</f>
        <v>-1.6820811000000049</v>
      </c>
      <c r="R416" s="37">
        <f>SUMIFS(СВЦЭМ!$L$34:$L$777,СВЦЭМ!$A$34:$A$777,$A416,СВЦЭМ!$B$34:$B$777,R$401)+'СЕТ СН'!$F$13-'СЕТ СН'!$F$23</f>
        <v>-1.5674598499999775</v>
      </c>
      <c r="S416" s="37">
        <f>SUMIFS(СВЦЭМ!$L$34:$L$777,СВЦЭМ!$A$34:$A$777,$A416,СВЦЭМ!$B$34:$B$777,S$401)+'СЕТ СН'!$F$13-'СЕТ СН'!$F$23</f>
        <v>18.625183760000027</v>
      </c>
      <c r="T416" s="37">
        <f>SUMIFS(СВЦЭМ!$L$34:$L$777,СВЦЭМ!$A$34:$A$777,$A416,СВЦЭМ!$B$34:$B$777,T$401)+'СЕТ СН'!$F$13-'СЕТ СН'!$F$23</f>
        <v>52.015403109999966</v>
      </c>
      <c r="U416" s="37">
        <f>SUMIFS(СВЦЭМ!$L$34:$L$777,СВЦЭМ!$A$34:$A$777,$A416,СВЦЭМ!$B$34:$B$777,U$401)+'СЕТ СН'!$F$13-'СЕТ СН'!$F$23</f>
        <v>78.034745590000057</v>
      </c>
      <c r="V416" s="37">
        <f>SUMIFS(СВЦЭМ!$L$34:$L$777,СВЦЭМ!$A$34:$A$777,$A416,СВЦЭМ!$B$34:$B$777,V$401)+'СЕТ СН'!$F$13-'СЕТ СН'!$F$23</f>
        <v>63.713774869999952</v>
      </c>
      <c r="W416" s="37">
        <f>SUMIFS(СВЦЭМ!$L$34:$L$777,СВЦЭМ!$A$34:$A$777,$A416,СВЦЭМ!$B$34:$B$777,W$401)+'СЕТ СН'!$F$13-'СЕТ СН'!$F$23</f>
        <v>29.028971700000056</v>
      </c>
      <c r="X416" s="37">
        <f>SUMIFS(СВЦЭМ!$L$34:$L$777,СВЦЭМ!$A$34:$A$777,$A416,СВЦЭМ!$B$34:$B$777,X$401)+'СЕТ СН'!$F$13-'СЕТ СН'!$F$23</f>
        <v>16.32287617999998</v>
      </c>
      <c r="Y416" s="37">
        <f>SUMIFS(СВЦЭМ!$L$34:$L$777,СВЦЭМ!$A$34:$A$777,$A416,СВЦЭМ!$B$34:$B$777,Y$401)+'СЕТ СН'!$F$13-'СЕТ СН'!$F$23</f>
        <v>96.051053300000035</v>
      </c>
    </row>
    <row r="417" spans="1:25" ht="15.75" x14ac:dyDescent="0.2">
      <c r="A417" s="36">
        <f t="shared" si="11"/>
        <v>43024</v>
      </c>
      <c r="B417" s="37">
        <f>SUMIFS(СВЦЭМ!$L$34:$L$777,СВЦЭМ!$A$34:$A$777,$A417,СВЦЭМ!$B$34:$B$777,B$401)+'СЕТ СН'!$F$13-'СЕТ СН'!$F$23</f>
        <v>121.64959661</v>
      </c>
      <c r="C417" s="37">
        <f>SUMIFS(СВЦЭМ!$L$34:$L$777,СВЦЭМ!$A$34:$A$777,$A417,СВЦЭМ!$B$34:$B$777,C$401)+'СЕТ СН'!$F$13-'СЕТ СН'!$F$23</f>
        <v>151.41104514999995</v>
      </c>
      <c r="D417" s="37">
        <f>SUMIFS(СВЦЭМ!$L$34:$L$777,СВЦЭМ!$A$34:$A$777,$A417,СВЦЭМ!$B$34:$B$777,D$401)+'СЕТ СН'!$F$13-'СЕТ СН'!$F$23</f>
        <v>176.65090035000003</v>
      </c>
      <c r="E417" s="37">
        <f>SUMIFS(СВЦЭМ!$L$34:$L$777,СВЦЭМ!$A$34:$A$777,$A417,СВЦЭМ!$B$34:$B$777,E$401)+'СЕТ СН'!$F$13-'СЕТ СН'!$F$23</f>
        <v>187.88661948000004</v>
      </c>
      <c r="F417" s="37">
        <f>SUMIFS(СВЦЭМ!$L$34:$L$777,СВЦЭМ!$A$34:$A$777,$A417,СВЦЭМ!$B$34:$B$777,F$401)+'СЕТ СН'!$F$13-'СЕТ СН'!$F$23</f>
        <v>184.36414316000003</v>
      </c>
      <c r="G417" s="37">
        <f>SUMIFS(СВЦЭМ!$L$34:$L$777,СВЦЭМ!$A$34:$A$777,$A417,СВЦЭМ!$B$34:$B$777,G$401)+'СЕТ СН'!$F$13-'СЕТ СН'!$F$23</f>
        <v>160.69140992999996</v>
      </c>
      <c r="H417" s="37">
        <f>SUMIFS(СВЦЭМ!$L$34:$L$777,СВЦЭМ!$A$34:$A$777,$A417,СВЦЭМ!$B$34:$B$777,H$401)+'СЕТ СН'!$F$13-'СЕТ СН'!$F$23</f>
        <v>157.36397969999996</v>
      </c>
      <c r="I417" s="37">
        <f>SUMIFS(СВЦЭМ!$L$34:$L$777,СВЦЭМ!$A$34:$A$777,$A417,СВЦЭМ!$B$34:$B$777,I$401)+'СЕТ СН'!$F$13-'СЕТ СН'!$F$23</f>
        <v>146.01770433000002</v>
      </c>
      <c r="J417" s="37">
        <f>SUMIFS(СВЦЭМ!$L$34:$L$777,СВЦЭМ!$A$34:$A$777,$A417,СВЦЭМ!$B$34:$B$777,J$401)+'СЕТ СН'!$F$13-'СЕТ СН'!$F$23</f>
        <v>113.47253775000001</v>
      </c>
      <c r="K417" s="37">
        <f>SUMIFS(СВЦЭМ!$L$34:$L$777,СВЦЭМ!$A$34:$A$777,$A417,СВЦЭМ!$B$34:$B$777,K$401)+'СЕТ СН'!$F$13-'СЕТ СН'!$F$23</f>
        <v>61.756983200000036</v>
      </c>
      <c r="L417" s="37">
        <f>SUMIFS(СВЦЭМ!$L$34:$L$777,СВЦЭМ!$A$34:$A$777,$A417,СВЦЭМ!$B$34:$B$777,L$401)+'СЕТ СН'!$F$13-'СЕТ СН'!$F$23</f>
        <v>-5.7945758299999852</v>
      </c>
      <c r="M417" s="37">
        <f>SUMIFS(СВЦЭМ!$L$34:$L$777,СВЦЭМ!$A$34:$A$777,$A417,СВЦЭМ!$B$34:$B$777,M$401)+'СЕТ СН'!$F$13-'СЕТ СН'!$F$23</f>
        <v>-39.841344800000002</v>
      </c>
      <c r="N417" s="37">
        <f>SUMIFS(СВЦЭМ!$L$34:$L$777,СВЦЭМ!$A$34:$A$777,$A417,СВЦЭМ!$B$34:$B$777,N$401)+'СЕТ СН'!$F$13-'СЕТ СН'!$F$23</f>
        <v>-42.078106100000014</v>
      </c>
      <c r="O417" s="37">
        <f>SUMIFS(СВЦЭМ!$L$34:$L$777,СВЦЭМ!$A$34:$A$777,$A417,СВЦЭМ!$B$34:$B$777,O$401)+'СЕТ СН'!$F$13-'СЕТ СН'!$F$23</f>
        <v>-39.851921459999971</v>
      </c>
      <c r="P417" s="37">
        <f>SUMIFS(СВЦЭМ!$L$34:$L$777,СВЦЭМ!$A$34:$A$777,$A417,СВЦЭМ!$B$34:$B$777,P$401)+'СЕТ СН'!$F$13-'СЕТ СН'!$F$23</f>
        <v>-46.377601679999998</v>
      </c>
      <c r="Q417" s="37">
        <f>SUMIFS(СВЦЭМ!$L$34:$L$777,СВЦЭМ!$A$34:$A$777,$A417,СВЦЭМ!$B$34:$B$777,Q$401)+'СЕТ СН'!$F$13-'СЕТ СН'!$F$23</f>
        <v>-47.612397360000045</v>
      </c>
      <c r="R417" s="37">
        <f>SUMIFS(СВЦЭМ!$L$34:$L$777,СВЦЭМ!$A$34:$A$777,$A417,СВЦЭМ!$B$34:$B$777,R$401)+'СЕТ СН'!$F$13-'СЕТ СН'!$F$23</f>
        <v>-49.332604680000031</v>
      </c>
      <c r="S417" s="37">
        <f>SUMIFS(СВЦЭМ!$L$34:$L$777,СВЦЭМ!$A$34:$A$777,$A417,СВЦЭМ!$B$34:$B$777,S$401)+'СЕТ СН'!$F$13-'СЕТ СН'!$F$23</f>
        <v>-41.214269779999995</v>
      </c>
      <c r="T417" s="37">
        <f>SUMIFS(СВЦЭМ!$L$34:$L$777,СВЦЭМ!$A$34:$A$777,$A417,СВЦЭМ!$B$34:$B$777,T$401)+'СЕТ СН'!$F$13-'СЕТ СН'!$F$23</f>
        <v>-29.490159049999988</v>
      </c>
      <c r="U417" s="37">
        <f>SUMIFS(СВЦЭМ!$L$34:$L$777,СВЦЭМ!$A$34:$A$777,$A417,СВЦЭМ!$B$34:$B$777,U$401)+'СЕТ СН'!$F$13-'СЕТ СН'!$F$23</f>
        <v>-21.45222960000001</v>
      </c>
      <c r="V417" s="37">
        <f>SUMIFS(СВЦЭМ!$L$34:$L$777,СВЦЭМ!$A$34:$A$777,$A417,СВЦЭМ!$B$34:$B$777,V$401)+'СЕТ СН'!$F$13-'СЕТ СН'!$F$23</f>
        <v>10.760596559999954</v>
      </c>
      <c r="W417" s="37">
        <f>SUMIFS(СВЦЭМ!$L$34:$L$777,СВЦЭМ!$A$34:$A$777,$A417,СВЦЭМ!$B$34:$B$777,W$401)+'СЕТ СН'!$F$13-'СЕТ СН'!$F$23</f>
        <v>57.015827859999945</v>
      </c>
      <c r="X417" s="37">
        <f>SUMIFS(СВЦЭМ!$L$34:$L$777,СВЦЭМ!$A$34:$A$777,$A417,СВЦЭМ!$B$34:$B$777,X$401)+'СЕТ СН'!$F$13-'СЕТ СН'!$F$23</f>
        <v>112.81562133</v>
      </c>
      <c r="Y417" s="37">
        <f>SUMIFS(СВЦЭМ!$L$34:$L$777,СВЦЭМ!$A$34:$A$777,$A417,СВЦЭМ!$B$34:$B$777,Y$401)+'СЕТ СН'!$F$13-'СЕТ СН'!$F$23</f>
        <v>142.86658370999999</v>
      </c>
    </row>
    <row r="418" spans="1:25" ht="15.75" x14ac:dyDescent="0.2">
      <c r="A418" s="36">
        <f t="shared" si="11"/>
        <v>43025</v>
      </c>
      <c r="B418" s="37">
        <f>SUMIFS(СВЦЭМ!$L$34:$L$777,СВЦЭМ!$A$34:$A$777,$A418,СВЦЭМ!$B$34:$B$777,B$401)+'СЕТ СН'!$F$13-'СЕТ СН'!$F$23</f>
        <v>142.14711451000005</v>
      </c>
      <c r="C418" s="37">
        <f>SUMIFS(СВЦЭМ!$L$34:$L$777,СВЦЭМ!$A$34:$A$777,$A418,СВЦЭМ!$B$34:$B$777,C$401)+'СЕТ СН'!$F$13-'СЕТ СН'!$F$23</f>
        <v>166.08465192000006</v>
      </c>
      <c r="D418" s="37">
        <f>SUMIFS(СВЦЭМ!$L$34:$L$777,СВЦЭМ!$A$34:$A$777,$A418,СВЦЭМ!$B$34:$B$777,D$401)+'СЕТ СН'!$F$13-'СЕТ СН'!$F$23</f>
        <v>196.47781787999998</v>
      </c>
      <c r="E418" s="37">
        <f>SUMIFS(СВЦЭМ!$L$34:$L$777,СВЦЭМ!$A$34:$A$777,$A418,СВЦЭМ!$B$34:$B$777,E$401)+'СЕТ СН'!$F$13-'СЕТ СН'!$F$23</f>
        <v>205.50525665999999</v>
      </c>
      <c r="F418" s="37">
        <f>SUMIFS(СВЦЭМ!$L$34:$L$777,СВЦЭМ!$A$34:$A$777,$A418,СВЦЭМ!$B$34:$B$777,F$401)+'СЕТ СН'!$F$13-'СЕТ СН'!$F$23</f>
        <v>208.94894161000002</v>
      </c>
      <c r="G418" s="37">
        <f>SUMIFS(СВЦЭМ!$L$34:$L$777,СВЦЭМ!$A$34:$A$777,$A418,СВЦЭМ!$B$34:$B$777,G$401)+'СЕТ СН'!$F$13-'СЕТ СН'!$F$23</f>
        <v>190.16850936000003</v>
      </c>
      <c r="H418" s="37">
        <f>SUMIFS(СВЦЭМ!$L$34:$L$777,СВЦЭМ!$A$34:$A$777,$A418,СВЦЭМ!$B$34:$B$777,H$401)+'СЕТ СН'!$F$13-'СЕТ СН'!$F$23</f>
        <v>158.95685607999997</v>
      </c>
      <c r="I418" s="37">
        <f>SUMIFS(СВЦЭМ!$L$34:$L$777,СВЦЭМ!$A$34:$A$777,$A418,СВЦЭМ!$B$34:$B$777,I$401)+'СЕТ СН'!$F$13-'СЕТ СН'!$F$23</f>
        <v>154.54417765000005</v>
      </c>
      <c r="J418" s="37">
        <f>SUMIFS(СВЦЭМ!$L$34:$L$777,СВЦЭМ!$A$34:$A$777,$A418,СВЦЭМ!$B$34:$B$777,J$401)+'СЕТ СН'!$F$13-'СЕТ СН'!$F$23</f>
        <v>116.16943951999997</v>
      </c>
      <c r="K418" s="37">
        <f>SUMIFS(СВЦЭМ!$L$34:$L$777,СВЦЭМ!$A$34:$A$777,$A418,СВЦЭМ!$B$34:$B$777,K$401)+'СЕТ СН'!$F$13-'СЕТ СН'!$F$23</f>
        <v>62.527763009999944</v>
      </c>
      <c r="L418" s="37">
        <f>SUMIFS(СВЦЭМ!$L$34:$L$777,СВЦЭМ!$A$34:$A$777,$A418,СВЦЭМ!$B$34:$B$777,L$401)+'СЕТ СН'!$F$13-'СЕТ СН'!$F$23</f>
        <v>3.5201085300000159</v>
      </c>
      <c r="M418" s="37">
        <f>SUMIFS(СВЦЭМ!$L$34:$L$777,СВЦЭМ!$A$34:$A$777,$A418,СВЦЭМ!$B$34:$B$777,M$401)+'СЕТ СН'!$F$13-'СЕТ СН'!$F$23</f>
        <v>-26.821072230000027</v>
      </c>
      <c r="N418" s="37">
        <f>SUMIFS(СВЦЭМ!$L$34:$L$777,СВЦЭМ!$A$34:$A$777,$A418,СВЦЭМ!$B$34:$B$777,N$401)+'СЕТ СН'!$F$13-'СЕТ СН'!$F$23</f>
        <v>-32.621750730000031</v>
      </c>
      <c r="O418" s="37">
        <f>SUMIFS(СВЦЭМ!$L$34:$L$777,СВЦЭМ!$A$34:$A$777,$A418,СВЦЭМ!$B$34:$B$777,O$401)+'СЕТ СН'!$F$13-'СЕТ СН'!$F$23</f>
        <v>-32.467320149999978</v>
      </c>
      <c r="P418" s="37">
        <f>SUMIFS(СВЦЭМ!$L$34:$L$777,СВЦЭМ!$A$34:$A$777,$A418,СВЦЭМ!$B$34:$B$777,P$401)+'СЕТ СН'!$F$13-'СЕТ СН'!$F$23</f>
        <v>-37.94624153999996</v>
      </c>
      <c r="Q418" s="37">
        <f>SUMIFS(СВЦЭМ!$L$34:$L$777,СВЦЭМ!$A$34:$A$777,$A418,СВЦЭМ!$B$34:$B$777,Q$401)+'СЕТ СН'!$F$13-'СЕТ СН'!$F$23</f>
        <v>-39.629304759999968</v>
      </c>
      <c r="R418" s="37">
        <f>SUMIFS(СВЦЭМ!$L$34:$L$777,СВЦЭМ!$A$34:$A$777,$A418,СВЦЭМ!$B$34:$B$777,R$401)+'СЕТ СН'!$F$13-'СЕТ СН'!$F$23</f>
        <v>-39.445954020000045</v>
      </c>
      <c r="S418" s="37">
        <f>SUMIFS(СВЦЭМ!$L$34:$L$777,СВЦЭМ!$A$34:$A$777,$A418,СВЦЭМ!$B$34:$B$777,S$401)+'СЕТ СН'!$F$13-'СЕТ СН'!$F$23</f>
        <v>-34.467781830000035</v>
      </c>
      <c r="T418" s="37">
        <f>SUMIFS(СВЦЭМ!$L$34:$L$777,СВЦЭМ!$A$34:$A$777,$A418,СВЦЭМ!$B$34:$B$777,T$401)+'СЕТ СН'!$F$13-'СЕТ СН'!$F$23</f>
        <v>-18.131931519999966</v>
      </c>
      <c r="U418" s="37">
        <f>SUMIFS(СВЦЭМ!$L$34:$L$777,СВЦЭМ!$A$34:$A$777,$A418,СВЦЭМ!$B$34:$B$777,U$401)+'СЕТ СН'!$F$13-'СЕТ СН'!$F$23</f>
        <v>8.4905519200000299</v>
      </c>
      <c r="V418" s="37">
        <f>SUMIFS(СВЦЭМ!$L$34:$L$777,СВЦЭМ!$A$34:$A$777,$A418,СВЦЭМ!$B$34:$B$777,V$401)+'СЕТ СН'!$F$13-'СЕТ СН'!$F$23</f>
        <v>3.9125586100000191</v>
      </c>
      <c r="W418" s="37">
        <f>SUMIFS(СВЦЭМ!$L$34:$L$777,СВЦЭМ!$A$34:$A$777,$A418,СВЦЭМ!$B$34:$B$777,W$401)+'СЕТ СН'!$F$13-'СЕТ СН'!$F$23</f>
        <v>52.302661759999978</v>
      </c>
      <c r="X418" s="37">
        <f>SUMIFS(СВЦЭМ!$L$34:$L$777,СВЦЭМ!$A$34:$A$777,$A418,СВЦЭМ!$B$34:$B$777,X$401)+'СЕТ СН'!$F$13-'СЕТ СН'!$F$23</f>
        <v>105.26160861999995</v>
      </c>
      <c r="Y418" s="37">
        <f>SUMIFS(СВЦЭМ!$L$34:$L$777,СВЦЭМ!$A$34:$A$777,$A418,СВЦЭМ!$B$34:$B$777,Y$401)+'СЕТ СН'!$F$13-'СЕТ СН'!$F$23</f>
        <v>134.52570891000005</v>
      </c>
    </row>
    <row r="419" spans="1:25" ht="15.75" x14ac:dyDescent="0.2">
      <c r="A419" s="36">
        <f t="shared" si="11"/>
        <v>43026</v>
      </c>
      <c r="B419" s="37">
        <f>SUMIFS(СВЦЭМ!$L$34:$L$777,СВЦЭМ!$A$34:$A$777,$A419,СВЦЭМ!$B$34:$B$777,B$401)+'СЕТ СН'!$F$13-'СЕТ СН'!$F$23</f>
        <v>153.79291663000004</v>
      </c>
      <c r="C419" s="37">
        <f>SUMIFS(СВЦЭМ!$L$34:$L$777,СВЦЭМ!$A$34:$A$777,$A419,СВЦЭМ!$B$34:$B$777,C$401)+'СЕТ СН'!$F$13-'СЕТ СН'!$F$23</f>
        <v>171.24922598000001</v>
      </c>
      <c r="D419" s="37">
        <f>SUMIFS(СВЦЭМ!$L$34:$L$777,СВЦЭМ!$A$34:$A$777,$A419,СВЦЭМ!$B$34:$B$777,D$401)+'СЕТ СН'!$F$13-'СЕТ СН'!$F$23</f>
        <v>201.37680553999996</v>
      </c>
      <c r="E419" s="37">
        <f>SUMIFS(СВЦЭМ!$L$34:$L$777,СВЦЭМ!$A$34:$A$777,$A419,СВЦЭМ!$B$34:$B$777,E$401)+'СЕТ СН'!$F$13-'СЕТ СН'!$F$23</f>
        <v>207.59480211000005</v>
      </c>
      <c r="F419" s="37">
        <f>SUMIFS(СВЦЭМ!$L$34:$L$777,СВЦЭМ!$A$34:$A$777,$A419,СВЦЭМ!$B$34:$B$777,F$401)+'СЕТ СН'!$F$13-'СЕТ СН'!$F$23</f>
        <v>206.68687986999998</v>
      </c>
      <c r="G419" s="37">
        <f>SUMIFS(СВЦЭМ!$L$34:$L$777,СВЦЭМ!$A$34:$A$777,$A419,СВЦЭМ!$B$34:$B$777,G$401)+'СЕТ СН'!$F$13-'СЕТ СН'!$F$23</f>
        <v>187.85489975999997</v>
      </c>
      <c r="H419" s="37">
        <f>SUMIFS(СВЦЭМ!$L$34:$L$777,СВЦЭМ!$A$34:$A$777,$A419,СВЦЭМ!$B$34:$B$777,H$401)+'СЕТ СН'!$F$13-'СЕТ СН'!$F$23</f>
        <v>176.32188180000003</v>
      </c>
      <c r="I419" s="37">
        <f>SUMIFS(СВЦЭМ!$L$34:$L$777,СВЦЭМ!$A$34:$A$777,$A419,СВЦЭМ!$B$34:$B$777,I$401)+'СЕТ СН'!$F$13-'СЕТ СН'!$F$23</f>
        <v>182.55677235999997</v>
      </c>
      <c r="J419" s="37">
        <f>SUMIFS(СВЦЭМ!$L$34:$L$777,СВЦЭМ!$A$34:$A$777,$A419,СВЦЭМ!$B$34:$B$777,J$401)+'СЕТ СН'!$F$13-'СЕТ СН'!$F$23</f>
        <v>124.80671801999995</v>
      </c>
      <c r="K419" s="37">
        <f>SUMIFS(СВЦЭМ!$L$34:$L$777,СВЦЭМ!$A$34:$A$777,$A419,СВЦЭМ!$B$34:$B$777,K$401)+'СЕТ СН'!$F$13-'СЕТ СН'!$F$23</f>
        <v>62.617027190000044</v>
      </c>
      <c r="L419" s="37">
        <f>SUMIFS(СВЦЭМ!$L$34:$L$777,СВЦЭМ!$A$34:$A$777,$A419,СВЦЭМ!$B$34:$B$777,L$401)+'СЕТ СН'!$F$13-'СЕТ СН'!$F$23</f>
        <v>8.9500510799999802</v>
      </c>
      <c r="M419" s="37">
        <f>SUMIFS(СВЦЭМ!$L$34:$L$777,СВЦЭМ!$A$34:$A$777,$A419,СВЦЭМ!$B$34:$B$777,M$401)+'СЕТ СН'!$F$13-'СЕТ СН'!$F$23</f>
        <v>-18.880654469999968</v>
      </c>
      <c r="N419" s="37">
        <f>SUMIFS(СВЦЭМ!$L$34:$L$777,СВЦЭМ!$A$34:$A$777,$A419,СВЦЭМ!$B$34:$B$777,N$401)+'СЕТ СН'!$F$13-'СЕТ СН'!$F$23</f>
        <v>-19.462082939999959</v>
      </c>
      <c r="O419" s="37">
        <f>SUMIFS(СВЦЭМ!$L$34:$L$777,СВЦЭМ!$A$34:$A$777,$A419,СВЦЭМ!$B$34:$B$777,O$401)+'СЕТ СН'!$F$13-'СЕТ СН'!$F$23</f>
        <v>-18.763291129999971</v>
      </c>
      <c r="P419" s="37">
        <f>SUMIFS(СВЦЭМ!$L$34:$L$777,СВЦЭМ!$A$34:$A$777,$A419,СВЦЭМ!$B$34:$B$777,P$401)+'СЕТ СН'!$F$13-'СЕТ СН'!$F$23</f>
        <v>-32.159187269999961</v>
      </c>
      <c r="Q419" s="37">
        <f>SUMIFS(СВЦЭМ!$L$34:$L$777,СВЦЭМ!$A$34:$A$777,$A419,СВЦЭМ!$B$34:$B$777,Q$401)+'СЕТ СН'!$F$13-'СЕТ СН'!$F$23</f>
        <v>-40.516312070000026</v>
      </c>
      <c r="R419" s="37">
        <f>SUMIFS(СВЦЭМ!$L$34:$L$777,СВЦЭМ!$A$34:$A$777,$A419,СВЦЭМ!$B$34:$B$777,R$401)+'СЕТ СН'!$F$13-'СЕТ СН'!$F$23</f>
        <v>-39.247947599999975</v>
      </c>
      <c r="S419" s="37">
        <f>SUMIFS(СВЦЭМ!$L$34:$L$777,СВЦЭМ!$A$34:$A$777,$A419,СВЦЭМ!$B$34:$B$777,S$401)+'СЕТ СН'!$F$13-'СЕТ СН'!$F$23</f>
        <v>-36.635961390000034</v>
      </c>
      <c r="T419" s="37">
        <f>SUMIFS(СВЦЭМ!$L$34:$L$777,СВЦЭМ!$A$34:$A$777,$A419,СВЦЭМ!$B$34:$B$777,T$401)+'СЕТ СН'!$F$13-'СЕТ СН'!$F$23</f>
        <v>-19.058436339999957</v>
      </c>
      <c r="U419" s="37">
        <f>SUMIFS(СВЦЭМ!$L$34:$L$777,СВЦЭМ!$A$34:$A$777,$A419,СВЦЭМ!$B$34:$B$777,U$401)+'СЕТ СН'!$F$13-'СЕТ СН'!$F$23</f>
        <v>5.2010504099999935</v>
      </c>
      <c r="V419" s="37">
        <f>SUMIFS(СВЦЭМ!$L$34:$L$777,СВЦЭМ!$A$34:$A$777,$A419,СВЦЭМ!$B$34:$B$777,V$401)+'СЕТ СН'!$F$13-'СЕТ СН'!$F$23</f>
        <v>7.2492101699999694</v>
      </c>
      <c r="W419" s="37">
        <f>SUMIFS(СВЦЭМ!$L$34:$L$777,СВЦЭМ!$A$34:$A$777,$A419,СВЦЭМ!$B$34:$B$777,W$401)+'СЕТ СН'!$F$13-'СЕТ СН'!$F$23</f>
        <v>63.078789769999958</v>
      </c>
      <c r="X419" s="37">
        <f>SUMIFS(СВЦЭМ!$L$34:$L$777,СВЦЭМ!$A$34:$A$777,$A419,СВЦЭМ!$B$34:$B$777,X$401)+'СЕТ СН'!$F$13-'СЕТ СН'!$F$23</f>
        <v>115.85096739000005</v>
      </c>
      <c r="Y419" s="37">
        <f>SUMIFS(СВЦЭМ!$L$34:$L$777,СВЦЭМ!$A$34:$A$777,$A419,СВЦЭМ!$B$34:$B$777,Y$401)+'СЕТ СН'!$F$13-'СЕТ СН'!$F$23</f>
        <v>144.79884201000004</v>
      </c>
    </row>
    <row r="420" spans="1:25" ht="15.75" x14ac:dyDescent="0.2">
      <c r="A420" s="36">
        <f t="shared" si="11"/>
        <v>43027</v>
      </c>
      <c r="B420" s="37">
        <f>SUMIFS(СВЦЭМ!$L$34:$L$777,СВЦЭМ!$A$34:$A$777,$A420,СВЦЭМ!$B$34:$B$777,B$401)+'СЕТ СН'!$F$13-'СЕТ СН'!$F$23</f>
        <v>137.54475171000001</v>
      </c>
      <c r="C420" s="37">
        <f>SUMIFS(СВЦЭМ!$L$34:$L$777,СВЦЭМ!$A$34:$A$777,$A420,СВЦЭМ!$B$34:$B$777,C$401)+'СЕТ СН'!$F$13-'СЕТ СН'!$F$23</f>
        <v>132.84408594000001</v>
      </c>
      <c r="D420" s="37">
        <f>SUMIFS(СВЦЭМ!$L$34:$L$777,СВЦЭМ!$A$34:$A$777,$A420,СВЦЭМ!$B$34:$B$777,D$401)+'СЕТ СН'!$F$13-'СЕТ СН'!$F$23</f>
        <v>162.36466653000002</v>
      </c>
      <c r="E420" s="37">
        <f>SUMIFS(СВЦЭМ!$L$34:$L$777,СВЦЭМ!$A$34:$A$777,$A420,СВЦЭМ!$B$34:$B$777,E$401)+'СЕТ СН'!$F$13-'СЕТ СН'!$F$23</f>
        <v>165.68555374000005</v>
      </c>
      <c r="F420" s="37">
        <f>SUMIFS(СВЦЭМ!$L$34:$L$777,СВЦЭМ!$A$34:$A$777,$A420,СВЦЭМ!$B$34:$B$777,F$401)+'СЕТ СН'!$F$13-'СЕТ СН'!$F$23</f>
        <v>168.00244074</v>
      </c>
      <c r="G420" s="37">
        <f>SUMIFS(СВЦЭМ!$L$34:$L$777,СВЦЭМ!$A$34:$A$777,$A420,СВЦЭМ!$B$34:$B$777,G$401)+'СЕТ СН'!$F$13-'СЕТ СН'!$F$23</f>
        <v>150.70368427999995</v>
      </c>
      <c r="H420" s="37">
        <f>SUMIFS(СВЦЭМ!$L$34:$L$777,СВЦЭМ!$A$34:$A$777,$A420,СВЦЭМ!$B$34:$B$777,H$401)+'СЕТ СН'!$F$13-'СЕТ СН'!$F$23</f>
        <v>150.22426641000004</v>
      </c>
      <c r="I420" s="37">
        <f>SUMIFS(СВЦЭМ!$L$34:$L$777,СВЦЭМ!$A$34:$A$777,$A420,СВЦЭМ!$B$34:$B$777,I$401)+'СЕТ СН'!$F$13-'СЕТ СН'!$F$23</f>
        <v>149.72711837999998</v>
      </c>
      <c r="J420" s="37">
        <f>SUMIFS(СВЦЭМ!$L$34:$L$777,СВЦЭМ!$A$34:$A$777,$A420,СВЦЭМ!$B$34:$B$777,J$401)+'СЕТ СН'!$F$13-'СЕТ СН'!$F$23</f>
        <v>106.06615463000003</v>
      </c>
      <c r="K420" s="37">
        <f>SUMIFS(СВЦЭМ!$L$34:$L$777,СВЦЭМ!$A$34:$A$777,$A420,СВЦЭМ!$B$34:$B$777,K$401)+'СЕТ СН'!$F$13-'СЕТ СН'!$F$23</f>
        <v>84.794693459999962</v>
      </c>
      <c r="L420" s="37">
        <f>SUMIFS(СВЦЭМ!$L$34:$L$777,СВЦЭМ!$A$34:$A$777,$A420,СВЦЭМ!$B$34:$B$777,L$401)+'СЕТ СН'!$F$13-'СЕТ СН'!$F$23</f>
        <v>46.420438790000048</v>
      </c>
      <c r="M420" s="37">
        <f>SUMIFS(СВЦЭМ!$L$34:$L$777,СВЦЭМ!$A$34:$A$777,$A420,СВЦЭМ!$B$34:$B$777,M$401)+'СЕТ СН'!$F$13-'СЕТ СН'!$F$23</f>
        <v>38.98765807999996</v>
      </c>
      <c r="N420" s="37">
        <f>SUMIFS(СВЦЭМ!$L$34:$L$777,СВЦЭМ!$A$34:$A$777,$A420,СВЦЭМ!$B$34:$B$777,N$401)+'СЕТ СН'!$F$13-'СЕТ СН'!$F$23</f>
        <v>30.361829499999999</v>
      </c>
      <c r="O420" s="37">
        <f>SUMIFS(СВЦЭМ!$L$34:$L$777,СВЦЭМ!$A$34:$A$777,$A420,СВЦЭМ!$B$34:$B$777,O$401)+'СЕТ СН'!$F$13-'СЕТ СН'!$F$23</f>
        <v>30.659336080000003</v>
      </c>
      <c r="P420" s="37">
        <f>SUMIFS(СВЦЭМ!$L$34:$L$777,СВЦЭМ!$A$34:$A$777,$A420,СВЦЭМ!$B$34:$B$777,P$401)+'СЕТ СН'!$F$13-'СЕТ СН'!$F$23</f>
        <v>24.980780070000037</v>
      </c>
      <c r="Q420" s="37">
        <f>SUMIFS(СВЦЭМ!$L$34:$L$777,СВЦЭМ!$A$34:$A$777,$A420,СВЦЭМ!$B$34:$B$777,Q$401)+'СЕТ СН'!$F$13-'СЕТ СН'!$F$23</f>
        <v>21.178427149999948</v>
      </c>
      <c r="R420" s="37">
        <f>SUMIFS(СВЦЭМ!$L$34:$L$777,СВЦЭМ!$A$34:$A$777,$A420,СВЦЭМ!$B$34:$B$777,R$401)+'СЕТ СН'!$F$13-'СЕТ СН'!$F$23</f>
        <v>20.345160400000054</v>
      </c>
      <c r="S420" s="37">
        <f>SUMIFS(СВЦЭМ!$L$34:$L$777,СВЦЭМ!$A$34:$A$777,$A420,СВЦЭМ!$B$34:$B$777,S$401)+'СЕТ СН'!$F$13-'СЕТ СН'!$F$23</f>
        <v>32.07206713000005</v>
      </c>
      <c r="T420" s="37">
        <f>SUMIFS(СВЦЭМ!$L$34:$L$777,СВЦЭМ!$A$34:$A$777,$A420,СВЦЭМ!$B$34:$B$777,T$401)+'СЕТ СН'!$F$13-'СЕТ СН'!$F$23</f>
        <v>60.143418150000002</v>
      </c>
      <c r="U420" s="37">
        <f>SUMIFS(СВЦЭМ!$L$34:$L$777,СВЦЭМ!$A$34:$A$777,$A420,СВЦЭМ!$B$34:$B$777,U$401)+'СЕТ СН'!$F$13-'СЕТ СН'!$F$23</f>
        <v>79.737707519999958</v>
      </c>
      <c r="V420" s="37">
        <f>SUMIFS(СВЦЭМ!$L$34:$L$777,СВЦЭМ!$A$34:$A$777,$A420,СВЦЭМ!$B$34:$B$777,V$401)+'СЕТ СН'!$F$13-'СЕТ СН'!$F$23</f>
        <v>71.620042839999996</v>
      </c>
      <c r="W420" s="37">
        <f>SUMIFS(СВЦЭМ!$L$34:$L$777,СВЦЭМ!$A$34:$A$777,$A420,СВЦЭМ!$B$34:$B$777,W$401)+'СЕТ СН'!$F$13-'СЕТ СН'!$F$23</f>
        <v>85.069973699999991</v>
      </c>
      <c r="X420" s="37">
        <f>SUMIFS(СВЦЭМ!$L$34:$L$777,СВЦЭМ!$A$34:$A$777,$A420,СВЦЭМ!$B$34:$B$777,X$401)+'СЕТ СН'!$F$13-'СЕТ СН'!$F$23</f>
        <v>120.14377155</v>
      </c>
      <c r="Y420" s="37">
        <f>SUMIFS(СВЦЭМ!$L$34:$L$777,СВЦЭМ!$A$34:$A$777,$A420,СВЦЭМ!$B$34:$B$777,Y$401)+'СЕТ СН'!$F$13-'СЕТ СН'!$F$23</f>
        <v>148.507518</v>
      </c>
    </row>
    <row r="421" spans="1:25" ht="15.75" x14ac:dyDescent="0.2">
      <c r="A421" s="36">
        <f t="shared" si="11"/>
        <v>43028</v>
      </c>
      <c r="B421" s="37">
        <f>SUMIFS(СВЦЭМ!$L$34:$L$777,СВЦЭМ!$A$34:$A$777,$A421,СВЦЭМ!$B$34:$B$777,B$401)+'СЕТ СН'!$F$13-'СЕТ СН'!$F$23</f>
        <v>179.95484069999998</v>
      </c>
      <c r="C421" s="37">
        <f>SUMIFS(СВЦЭМ!$L$34:$L$777,СВЦЭМ!$A$34:$A$777,$A421,СВЦЭМ!$B$34:$B$777,C$401)+'СЕТ СН'!$F$13-'СЕТ СН'!$F$23</f>
        <v>177.63445091999995</v>
      </c>
      <c r="D421" s="37">
        <f>SUMIFS(СВЦЭМ!$L$34:$L$777,СВЦЭМ!$A$34:$A$777,$A421,СВЦЭМ!$B$34:$B$777,D$401)+'СЕТ СН'!$F$13-'СЕТ СН'!$F$23</f>
        <v>178.69519348999995</v>
      </c>
      <c r="E421" s="37">
        <f>SUMIFS(СВЦЭМ!$L$34:$L$777,СВЦЭМ!$A$34:$A$777,$A421,СВЦЭМ!$B$34:$B$777,E$401)+'СЕТ СН'!$F$13-'СЕТ СН'!$F$23</f>
        <v>177.04626407000001</v>
      </c>
      <c r="F421" s="37">
        <f>SUMIFS(СВЦЭМ!$L$34:$L$777,СВЦЭМ!$A$34:$A$777,$A421,СВЦЭМ!$B$34:$B$777,F$401)+'СЕТ СН'!$F$13-'СЕТ СН'!$F$23</f>
        <v>179.85934712999995</v>
      </c>
      <c r="G421" s="37">
        <f>SUMIFS(СВЦЭМ!$L$34:$L$777,СВЦЭМ!$A$34:$A$777,$A421,СВЦЭМ!$B$34:$B$777,G$401)+'СЕТ СН'!$F$13-'СЕТ СН'!$F$23</f>
        <v>179.14631772999996</v>
      </c>
      <c r="H421" s="37">
        <f>SUMIFS(СВЦЭМ!$L$34:$L$777,СВЦЭМ!$A$34:$A$777,$A421,СВЦЭМ!$B$34:$B$777,H$401)+'СЕТ СН'!$F$13-'СЕТ СН'!$F$23</f>
        <v>183.00308458999996</v>
      </c>
      <c r="I421" s="37">
        <f>SUMIFS(СВЦЭМ!$L$34:$L$777,СВЦЭМ!$A$34:$A$777,$A421,СВЦЭМ!$B$34:$B$777,I$401)+'СЕТ СН'!$F$13-'СЕТ СН'!$F$23</f>
        <v>168.70725347999996</v>
      </c>
      <c r="J421" s="37">
        <f>SUMIFS(СВЦЭМ!$L$34:$L$777,СВЦЭМ!$A$34:$A$777,$A421,СВЦЭМ!$B$34:$B$777,J$401)+'СЕТ СН'!$F$13-'СЕТ СН'!$F$23</f>
        <v>134.19870858000002</v>
      </c>
      <c r="K421" s="37">
        <f>SUMIFS(СВЦЭМ!$L$34:$L$777,СВЦЭМ!$A$34:$A$777,$A421,СВЦЭМ!$B$34:$B$777,K$401)+'СЕТ СН'!$F$13-'СЕТ СН'!$F$23</f>
        <v>88.956395039999961</v>
      </c>
      <c r="L421" s="37">
        <f>SUMIFS(СВЦЭМ!$L$34:$L$777,СВЦЭМ!$A$34:$A$777,$A421,СВЦЭМ!$B$34:$B$777,L$401)+'СЕТ СН'!$F$13-'СЕТ СН'!$F$23</f>
        <v>51.234946169999944</v>
      </c>
      <c r="M421" s="37">
        <f>SUMIFS(СВЦЭМ!$L$34:$L$777,СВЦЭМ!$A$34:$A$777,$A421,СВЦЭМ!$B$34:$B$777,M$401)+'СЕТ СН'!$F$13-'СЕТ СН'!$F$23</f>
        <v>39.693324640000014</v>
      </c>
      <c r="N421" s="37">
        <f>SUMIFS(СВЦЭМ!$L$34:$L$777,СВЦЭМ!$A$34:$A$777,$A421,СВЦЭМ!$B$34:$B$777,N$401)+'СЕТ СН'!$F$13-'СЕТ СН'!$F$23</f>
        <v>33.813303209999958</v>
      </c>
      <c r="O421" s="37">
        <f>SUMIFS(СВЦЭМ!$L$34:$L$777,СВЦЭМ!$A$34:$A$777,$A421,СВЦЭМ!$B$34:$B$777,O$401)+'СЕТ СН'!$F$13-'СЕТ СН'!$F$23</f>
        <v>32.632954530000006</v>
      </c>
      <c r="P421" s="37">
        <f>SUMIFS(СВЦЭМ!$L$34:$L$777,СВЦЭМ!$A$34:$A$777,$A421,СВЦЭМ!$B$34:$B$777,P$401)+'СЕТ СН'!$F$13-'СЕТ СН'!$F$23</f>
        <v>41.554983080000056</v>
      </c>
      <c r="Q421" s="37">
        <f>SUMIFS(СВЦЭМ!$L$34:$L$777,СВЦЭМ!$A$34:$A$777,$A421,СВЦЭМ!$B$34:$B$777,Q$401)+'СЕТ СН'!$F$13-'СЕТ СН'!$F$23</f>
        <v>53.769421370000032</v>
      </c>
      <c r="R421" s="37">
        <f>SUMIFS(СВЦЭМ!$L$34:$L$777,СВЦЭМ!$A$34:$A$777,$A421,СВЦЭМ!$B$34:$B$777,R$401)+'СЕТ СН'!$F$13-'СЕТ СН'!$F$23</f>
        <v>51.72858685999995</v>
      </c>
      <c r="S421" s="37">
        <f>SUMIFS(СВЦЭМ!$L$34:$L$777,СВЦЭМ!$A$34:$A$777,$A421,СВЦЭМ!$B$34:$B$777,S$401)+'СЕТ СН'!$F$13-'СЕТ СН'!$F$23</f>
        <v>53.629741989999957</v>
      </c>
      <c r="T421" s="37">
        <f>SUMIFS(СВЦЭМ!$L$34:$L$777,СВЦЭМ!$A$34:$A$777,$A421,СВЦЭМ!$B$34:$B$777,T$401)+'СЕТ СН'!$F$13-'СЕТ СН'!$F$23</f>
        <v>64.379760179999948</v>
      </c>
      <c r="U421" s="37">
        <f>SUMIFS(СВЦЭМ!$L$34:$L$777,СВЦЭМ!$A$34:$A$777,$A421,СВЦЭМ!$B$34:$B$777,U$401)+'СЕТ СН'!$F$13-'СЕТ СН'!$F$23</f>
        <v>80.392917720000014</v>
      </c>
      <c r="V421" s="37">
        <f>SUMIFS(СВЦЭМ!$L$34:$L$777,СВЦЭМ!$A$34:$A$777,$A421,СВЦЭМ!$B$34:$B$777,V$401)+'СЕТ СН'!$F$13-'СЕТ СН'!$F$23</f>
        <v>82.410789980000004</v>
      </c>
      <c r="W421" s="37">
        <f>SUMIFS(СВЦЭМ!$L$34:$L$777,СВЦЭМ!$A$34:$A$777,$A421,СВЦЭМ!$B$34:$B$777,W$401)+'СЕТ СН'!$F$13-'СЕТ СН'!$F$23</f>
        <v>116.57331348000002</v>
      </c>
      <c r="X421" s="37">
        <f>SUMIFS(СВЦЭМ!$L$34:$L$777,СВЦЭМ!$A$34:$A$777,$A421,СВЦЭМ!$B$34:$B$777,X$401)+'СЕТ СН'!$F$13-'СЕТ СН'!$F$23</f>
        <v>137.26337565999995</v>
      </c>
      <c r="Y421" s="37">
        <f>SUMIFS(СВЦЭМ!$L$34:$L$777,СВЦЭМ!$A$34:$A$777,$A421,СВЦЭМ!$B$34:$B$777,Y$401)+'СЕТ СН'!$F$13-'СЕТ СН'!$F$23</f>
        <v>172.11096597000005</v>
      </c>
    </row>
    <row r="422" spans="1:25" ht="15.75" x14ac:dyDescent="0.2">
      <c r="A422" s="36">
        <f t="shared" si="11"/>
        <v>43029</v>
      </c>
      <c r="B422" s="37">
        <f>SUMIFS(СВЦЭМ!$L$34:$L$777,СВЦЭМ!$A$34:$A$777,$A422,СВЦЭМ!$B$34:$B$777,B$401)+'СЕТ СН'!$F$13-'СЕТ СН'!$F$23</f>
        <v>186.27502373000004</v>
      </c>
      <c r="C422" s="37">
        <f>SUMIFS(СВЦЭМ!$L$34:$L$777,СВЦЭМ!$A$34:$A$777,$A422,СВЦЭМ!$B$34:$B$777,C$401)+'СЕТ СН'!$F$13-'СЕТ СН'!$F$23</f>
        <v>215.04913943999998</v>
      </c>
      <c r="D422" s="37">
        <f>SUMIFS(СВЦЭМ!$L$34:$L$777,СВЦЭМ!$A$34:$A$777,$A422,СВЦЭМ!$B$34:$B$777,D$401)+'СЕТ СН'!$F$13-'СЕТ СН'!$F$23</f>
        <v>207.48458760999995</v>
      </c>
      <c r="E422" s="37">
        <f>SUMIFS(СВЦЭМ!$L$34:$L$777,СВЦЭМ!$A$34:$A$777,$A422,СВЦЭМ!$B$34:$B$777,E$401)+'СЕТ СН'!$F$13-'СЕТ СН'!$F$23</f>
        <v>219.90967956999998</v>
      </c>
      <c r="F422" s="37">
        <f>SUMIFS(СВЦЭМ!$L$34:$L$777,СВЦЭМ!$A$34:$A$777,$A422,СВЦЭМ!$B$34:$B$777,F$401)+'СЕТ СН'!$F$13-'СЕТ СН'!$F$23</f>
        <v>226.38654899999995</v>
      </c>
      <c r="G422" s="37">
        <f>SUMIFS(СВЦЭМ!$L$34:$L$777,СВЦЭМ!$A$34:$A$777,$A422,СВЦЭМ!$B$34:$B$777,G$401)+'СЕТ СН'!$F$13-'СЕТ СН'!$F$23</f>
        <v>216.50136797000005</v>
      </c>
      <c r="H422" s="37">
        <f>SUMIFS(СВЦЭМ!$L$34:$L$777,СВЦЭМ!$A$34:$A$777,$A422,СВЦЭМ!$B$34:$B$777,H$401)+'СЕТ СН'!$F$13-'СЕТ СН'!$F$23</f>
        <v>175.10582218000002</v>
      </c>
      <c r="I422" s="37">
        <f>SUMIFS(СВЦЭМ!$L$34:$L$777,СВЦЭМ!$A$34:$A$777,$A422,СВЦЭМ!$B$34:$B$777,I$401)+'СЕТ СН'!$F$13-'СЕТ СН'!$F$23</f>
        <v>142.23215157000004</v>
      </c>
      <c r="J422" s="37">
        <f>SUMIFS(СВЦЭМ!$L$34:$L$777,СВЦЭМ!$A$34:$A$777,$A422,СВЦЭМ!$B$34:$B$777,J$401)+'СЕТ СН'!$F$13-'СЕТ СН'!$F$23</f>
        <v>116.37878680999995</v>
      </c>
      <c r="K422" s="37">
        <f>SUMIFS(СВЦЭМ!$L$34:$L$777,СВЦЭМ!$A$34:$A$777,$A422,СВЦЭМ!$B$34:$B$777,K$401)+'СЕТ СН'!$F$13-'СЕТ СН'!$F$23</f>
        <v>66.045816019999961</v>
      </c>
      <c r="L422" s="37">
        <f>SUMIFS(СВЦЭМ!$L$34:$L$777,СВЦЭМ!$A$34:$A$777,$A422,СВЦЭМ!$B$34:$B$777,L$401)+'СЕТ СН'!$F$13-'СЕТ СН'!$F$23</f>
        <v>49.268236939999952</v>
      </c>
      <c r="M422" s="37">
        <f>SUMIFS(СВЦЭМ!$L$34:$L$777,СВЦЭМ!$A$34:$A$777,$A422,СВЦЭМ!$B$34:$B$777,M$401)+'СЕТ СН'!$F$13-'СЕТ СН'!$F$23</f>
        <v>43.442003020000016</v>
      </c>
      <c r="N422" s="37">
        <f>SUMIFS(СВЦЭМ!$L$34:$L$777,СВЦЭМ!$A$34:$A$777,$A422,СВЦЭМ!$B$34:$B$777,N$401)+'СЕТ СН'!$F$13-'СЕТ СН'!$F$23</f>
        <v>32.017605210000056</v>
      </c>
      <c r="O422" s="37">
        <f>SUMIFS(СВЦЭМ!$L$34:$L$777,СВЦЭМ!$A$34:$A$777,$A422,СВЦЭМ!$B$34:$B$777,O$401)+'СЕТ СН'!$F$13-'СЕТ СН'!$F$23</f>
        <v>19.633094720000031</v>
      </c>
      <c r="P422" s="37">
        <f>SUMIFS(СВЦЭМ!$L$34:$L$777,СВЦЭМ!$A$34:$A$777,$A422,СВЦЭМ!$B$34:$B$777,P$401)+'СЕТ СН'!$F$13-'СЕТ СН'!$F$23</f>
        <v>11.897221380000019</v>
      </c>
      <c r="Q422" s="37">
        <f>SUMIFS(СВЦЭМ!$L$34:$L$777,СВЦЭМ!$A$34:$A$777,$A422,СВЦЭМ!$B$34:$B$777,Q$401)+'СЕТ СН'!$F$13-'СЕТ СН'!$F$23</f>
        <v>17.558556070000009</v>
      </c>
      <c r="R422" s="37">
        <f>SUMIFS(СВЦЭМ!$L$34:$L$777,СВЦЭМ!$A$34:$A$777,$A422,СВЦЭМ!$B$34:$B$777,R$401)+'СЕТ СН'!$F$13-'СЕТ СН'!$F$23</f>
        <v>20.450947919999976</v>
      </c>
      <c r="S422" s="37">
        <f>SUMIFS(СВЦЭМ!$L$34:$L$777,СВЦЭМ!$A$34:$A$777,$A422,СВЦЭМ!$B$34:$B$777,S$401)+'СЕТ СН'!$F$13-'СЕТ СН'!$F$23</f>
        <v>29.865915709999967</v>
      </c>
      <c r="T422" s="37">
        <f>SUMIFS(СВЦЭМ!$L$34:$L$777,СВЦЭМ!$A$34:$A$777,$A422,СВЦЭМ!$B$34:$B$777,T$401)+'СЕТ СН'!$F$13-'СЕТ СН'!$F$23</f>
        <v>56.334358459999976</v>
      </c>
      <c r="U422" s="37">
        <f>SUMIFS(СВЦЭМ!$L$34:$L$777,СВЦЭМ!$A$34:$A$777,$A422,СВЦЭМ!$B$34:$B$777,U$401)+'СЕТ СН'!$F$13-'СЕТ СН'!$F$23</f>
        <v>77.128091570000038</v>
      </c>
      <c r="V422" s="37">
        <f>SUMIFS(СВЦЭМ!$L$34:$L$777,СВЦЭМ!$A$34:$A$777,$A422,СВЦЭМ!$B$34:$B$777,V$401)+'СЕТ СН'!$F$13-'СЕТ СН'!$F$23</f>
        <v>65.544703529999992</v>
      </c>
      <c r="W422" s="37">
        <f>SUMIFS(СВЦЭМ!$L$34:$L$777,СВЦЭМ!$A$34:$A$777,$A422,СВЦЭМ!$B$34:$B$777,W$401)+'СЕТ СН'!$F$13-'СЕТ СН'!$F$23</f>
        <v>57.106891760000053</v>
      </c>
      <c r="X422" s="37">
        <f>SUMIFS(СВЦЭМ!$L$34:$L$777,СВЦЭМ!$A$34:$A$777,$A422,СВЦЭМ!$B$34:$B$777,X$401)+'СЕТ СН'!$F$13-'СЕТ СН'!$F$23</f>
        <v>103.81800470999997</v>
      </c>
      <c r="Y422" s="37">
        <f>SUMIFS(СВЦЭМ!$L$34:$L$777,СВЦЭМ!$A$34:$A$777,$A422,СВЦЭМ!$B$34:$B$777,Y$401)+'СЕТ СН'!$F$13-'СЕТ СН'!$F$23</f>
        <v>140.51465998000003</v>
      </c>
    </row>
    <row r="423" spans="1:25" ht="15.75" x14ac:dyDescent="0.2">
      <c r="A423" s="36">
        <f t="shared" si="11"/>
        <v>43030</v>
      </c>
      <c r="B423" s="37">
        <f>SUMIFS(СВЦЭМ!$L$34:$L$777,СВЦЭМ!$A$34:$A$777,$A423,СВЦЭМ!$B$34:$B$777,B$401)+'СЕТ СН'!$F$13-'СЕТ СН'!$F$23</f>
        <v>200.25645692000001</v>
      </c>
      <c r="C423" s="37">
        <f>SUMIFS(СВЦЭМ!$L$34:$L$777,СВЦЭМ!$A$34:$A$777,$A423,СВЦЭМ!$B$34:$B$777,C$401)+'СЕТ СН'!$F$13-'СЕТ СН'!$F$23</f>
        <v>248.43862833000003</v>
      </c>
      <c r="D423" s="37">
        <f>SUMIFS(СВЦЭМ!$L$34:$L$777,СВЦЭМ!$A$34:$A$777,$A423,СВЦЭМ!$B$34:$B$777,D$401)+'СЕТ СН'!$F$13-'СЕТ СН'!$F$23</f>
        <v>269.07707756000002</v>
      </c>
      <c r="E423" s="37">
        <f>SUMIFS(СВЦЭМ!$L$34:$L$777,СВЦЭМ!$A$34:$A$777,$A423,СВЦЭМ!$B$34:$B$777,E$401)+'СЕТ СН'!$F$13-'СЕТ СН'!$F$23</f>
        <v>286.09486571000002</v>
      </c>
      <c r="F423" s="37">
        <f>SUMIFS(СВЦЭМ!$L$34:$L$777,СВЦЭМ!$A$34:$A$777,$A423,СВЦЭМ!$B$34:$B$777,F$401)+'СЕТ СН'!$F$13-'СЕТ СН'!$F$23</f>
        <v>281.82231277999995</v>
      </c>
      <c r="G423" s="37">
        <f>SUMIFS(СВЦЭМ!$L$34:$L$777,СВЦЭМ!$A$34:$A$777,$A423,СВЦЭМ!$B$34:$B$777,G$401)+'СЕТ СН'!$F$13-'СЕТ СН'!$F$23</f>
        <v>266.79572883000003</v>
      </c>
      <c r="H423" s="37">
        <f>SUMIFS(СВЦЭМ!$L$34:$L$777,СВЦЭМ!$A$34:$A$777,$A423,СВЦЭМ!$B$34:$B$777,H$401)+'СЕТ СН'!$F$13-'СЕТ СН'!$F$23</f>
        <v>243.85418153000001</v>
      </c>
      <c r="I423" s="37">
        <f>SUMIFS(СВЦЭМ!$L$34:$L$777,СВЦЭМ!$A$34:$A$777,$A423,СВЦЭМ!$B$34:$B$777,I$401)+'СЕТ СН'!$F$13-'СЕТ СН'!$F$23</f>
        <v>208.52141091999999</v>
      </c>
      <c r="J423" s="37">
        <f>SUMIFS(СВЦЭМ!$L$34:$L$777,СВЦЭМ!$A$34:$A$777,$A423,СВЦЭМ!$B$34:$B$777,J$401)+'СЕТ СН'!$F$13-'СЕТ СН'!$F$23</f>
        <v>129.98544007999999</v>
      </c>
      <c r="K423" s="37">
        <f>SUMIFS(СВЦЭМ!$L$34:$L$777,СВЦЭМ!$A$34:$A$777,$A423,СВЦЭМ!$B$34:$B$777,K$401)+'СЕТ СН'!$F$13-'СЕТ СН'!$F$23</f>
        <v>64.351632900000027</v>
      </c>
      <c r="L423" s="37">
        <f>SUMIFS(СВЦЭМ!$L$34:$L$777,СВЦЭМ!$A$34:$A$777,$A423,СВЦЭМ!$B$34:$B$777,L$401)+'СЕТ СН'!$F$13-'СЕТ СН'!$F$23</f>
        <v>8.9065352899999652</v>
      </c>
      <c r="M423" s="37">
        <f>SUMIFS(СВЦЭМ!$L$34:$L$777,СВЦЭМ!$A$34:$A$777,$A423,СВЦЭМ!$B$34:$B$777,M$401)+'СЕТ СН'!$F$13-'СЕТ СН'!$F$23</f>
        <v>10.00316835000001</v>
      </c>
      <c r="N423" s="37">
        <f>SUMIFS(СВЦЭМ!$L$34:$L$777,СВЦЭМ!$A$34:$A$777,$A423,СВЦЭМ!$B$34:$B$777,N$401)+'СЕТ СН'!$F$13-'СЕТ СН'!$F$23</f>
        <v>11.310750510000048</v>
      </c>
      <c r="O423" s="37">
        <f>SUMIFS(СВЦЭМ!$L$34:$L$777,СВЦЭМ!$A$34:$A$777,$A423,СВЦЭМ!$B$34:$B$777,O$401)+'СЕТ СН'!$F$13-'СЕТ СН'!$F$23</f>
        <v>16.772816000000034</v>
      </c>
      <c r="P423" s="37">
        <f>SUMIFS(СВЦЭМ!$L$34:$L$777,СВЦЭМ!$A$34:$A$777,$A423,СВЦЭМ!$B$34:$B$777,P$401)+'СЕТ СН'!$F$13-'СЕТ СН'!$F$23</f>
        <v>19.397470730000009</v>
      </c>
      <c r="Q423" s="37">
        <f>SUMIFS(СВЦЭМ!$L$34:$L$777,СВЦЭМ!$A$34:$A$777,$A423,СВЦЭМ!$B$34:$B$777,Q$401)+'СЕТ СН'!$F$13-'СЕТ СН'!$F$23</f>
        <v>20.419543679999947</v>
      </c>
      <c r="R423" s="37">
        <f>SUMIFS(СВЦЭМ!$L$34:$L$777,СВЦЭМ!$A$34:$A$777,$A423,СВЦЭМ!$B$34:$B$777,R$401)+'СЕТ СН'!$F$13-'СЕТ СН'!$F$23</f>
        <v>17.849756220000017</v>
      </c>
      <c r="S423" s="37">
        <f>SUMIFS(СВЦЭМ!$L$34:$L$777,СВЦЭМ!$A$34:$A$777,$A423,СВЦЭМ!$B$34:$B$777,S$401)+'СЕТ СН'!$F$13-'СЕТ СН'!$F$23</f>
        <v>18.14234448000002</v>
      </c>
      <c r="T423" s="37">
        <f>SUMIFS(СВЦЭМ!$L$34:$L$777,СВЦЭМ!$A$34:$A$777,$A423,СВЦЭМ!$B$34:$B$777,T$401)+'СЕТ СН'!$F$13-'СЕТ СН'!$F$23</f>
        <v>-11.098884610000027</v>
      </c>
      <c r="U423" s="37">
        <f>SUMIFS(СВЦЭМ!$L$34:$L$777,СВЦЭМ!$A$34:$A$777,$A423,СВЦЭМ!$B$34:$B$777,U$401)+'СЕТ СН'!$F$13-'СЕТ СН'!$F$23</f>
        <v>-23.108838419999984</v>
      </c>
      <c r="V423" s="37">
        <f>SUMIFS(СВЦЭМ!$L$34:$L$777,СВЦЭМ!$A$34:$A$777,$A423,СВЦЭМ!$B$34:$B$777,V$401)+'СЕТ СН'!$F$13-'СЕТ СН'!$F$23</f>
        <v>-21.726172590000033</v>
      </c>
      <c r="W423" s="37">
        <f>SUMIFS(СВЦЭМ!$L$34:$L$777,СВЦЭМ!$A$34:$A$777,$A423,СВЦЭМ!$B$34:$B$777,W$401)+'СЕТ СН'!$F$13-'СЕТ СН'!$F$23</f>
        <v>31.373087479999981</v>
      </c>
      <c r="X423" s="37">
        <f>SUMIFS(СВЦЭМ!$L$34:$L$777,СВЦЭМ!$A$34:$A$777,$A423,СВЦЭМ!$B$34:$B$777,X$401)+'СЕТ СН'!$F$13-'СЕТ СН'!$F$23</f>
        <v>102.65403441000001</v>
      </c>
      <c r="Y423" s="37">
        <f>SUMIFS(СВЦЭМ!$L$34:$L$777,СВЦЭМ!$A$34:$A$777,$A423,СВЦЭМ!$B$34:$B$777,Y$401)+'СЕТ СН'!$F$13-'СЕТ СН'!$F$23</f>
        <v>169.20302924999999</v>
      </c>
    </row>
    <row r="424" spans="1:25" ht="15.75" x14ac:dyDescent="0.2">
      <c r="A424" s="36">
        <f t="shared" si="11"/>
        <v>43031</v>
      </c>
      <c r="B424" s="37">
        <f>SUMIFS(СВЦЭМ!$L$34:$L$777,СВЦЭМ!$A$34:$A$777,$A424,СВЦЭМ!$B$34:$B$777,B$401)+'СЕТ СН'!$F$13-'СЕТ СН'!$F$23</f>
        <v>180.57553934999999</v>
      </c>
      <c r="C424" s="37">
        <f>SUMIFS(СВЦЭМ!$L$34:$L$777,СВЦЭМ!$A$34:$A$777,$A424,СВЦЭМ!$B$34:$B$777,C$401)+'СЕТ СН'!$F$13-'СЕТ СН'!$F$23</f>
        <v>221.00222905999999</v>
      </c>
      <c r="D424" s="37">
        <f>SUMIFS(СВЦЭМ!$L$34:$L$777,СВЦЭМ!$A$34:$A$777,$A424,СВЦЭМ!$B$34:$B$777,D$401)+'СЕТ СН'!$F$13-'СЕТ СН'!$F$23</f>
        <v>248.50926879999997</v>
      </c>
      <c r="E424" s="37">
        <f>SUMIFS(СВЦЭМ!$L$34:$L$777,СВЦЭМ!$A$34:$A$777,$A424,СВЦЭМ!$B$34:$B$777,E$401)+'СЕТ СН'!$F$13-'СЕТ СН'!$F$23</f>
        <v>264.86532589000001</v>
      </c>
      <c r="F424" s="37">
        <f>SUMIFS(СВЦЭМ!$L$34:$L$777,СВЦЭМ!$A$34:$A$777,$A424,СВЦЭМ!$B$34:$B$777,F$401)+'СЕТ СН'!$F$13-'СЕТ СН'!$F$23</f>
        <v>264.70699667999997</v>
      </c>
      <c r="G424" s="37">
        <f>SUMIFS(СВЦЭМ!$L$34:$L$777,СВЦЭМ!$A$34:$A$777,$A424,СВЦЭМ!$B$34:$B$777,G$401)+'СЕТ СН'!$F$13-'СЕТ СН'!$F$23</f>
        <v>243.03655800000001</v>
      </c>
      <c r="H424" s="37">
        <f>SUMIFS(СВЦЭМ!$L$34:$L$777,СВЦЭМ!$A$34:$A$777,$A424,СВЦЭМ!$B$34:$B$777,H$401)+'СЕТ СН'!$F$13-'СЕТ СН'!$F$23</f>
        <v>229.32684426000003</v>
      </c>
      <c r="I424" s="37">
        <f>SUMIFS(СВЦЭМ!$L$34:$L$777,СВЦЭМ!$A$34:$A$777,$A424,СВЦЭМ!$B$34:$B$777,I$401)+'СЕТ СН'!$F$13-'СЕТ СН'!$F$23</f>
        <v>204.90029229000004</v>
      </c>
      <c r="J424" s="37">
        <f>SUMIFS(СВЦЭМ!$L$34:$L$777,СВЦЭМ!$A$34:$A$777,$A424,СВЦЭМ!$B$34:$B$777,J$401)+'СЕТ СН'!$F$13-'СЕТ СН'!$F$23</f>
        <v>137.48370154999998</v>
      </c>
      <c r="K424" s="37">
        <f>SUMIFS(СВЦЭМ!$L$34:$L$777,СВЦЭМ!$A$34:$A$777,$A424,СВЦЭМ!$B$34:$B$777,K$401)+'СЕТ СН'!$F$13-'СЕТ СН'!$F$23</f>
        <v>98.470491639999977</v>
      </c>
      <c r="L424" s="37">
        <f>SUMIFS(СВЦЭМ!$L$34:$L$777,СВЦЭМ!$A$34:$A$777,$A424,СВЦЭМ!$B$34:$B$777,L$401)+'СЕТ СН'!$F$13-'СЕТ СН'!$F$23</f>
        <v>87.091308430000026</v>
      </c>
      <c r="M424" s="37">
        <f>SUMIFS(СВЦЭМ!$L$34:$L$777,СВЦЭМ!$A$34:$A$777,$A424,СВЦЭМ!$B$34:$B$777,M$401)+'СЕТ СН'!$F$13-'СЕТ СН'!$F$23</f>
        <v>86.638307039999972</v>
      </c>
      <c r="N424" s="37">
        <f>SUMIFS(СВЦЭМ!$L$34:$L$777,СВЦЭМ!$A$34:$A$777,$A424,СВЦЭМ!$B$34:$B$777,N$401)+'СЕТ СН'!$F$13-'СЕТ СН'!$F$23</f>
        <v>77.603429730000016</v>
      </c>
      <c r="O424" s="37">
        <f>SUMIFS(СВЦЭМ!$L$34:$L$777,СВЦЭМ!$A$34:$A$777,$A424,СВЦЭМ!$B$34:$B$777,O$401)+'СЕТ СН'!$F$13-'СЕТ СН'!$F$23</f>
        <v>71.239489670000012</v>
      </c>
      <c r="P424" s="37">
        <f>SUMIFS(СВЦЭМ!$L$34:$L$777,СВЦЭМ!$A$34:$A$777,$A424,СВЦЭМ!$B$34:$B$777,P$401)+'СЕТ СН'!$F$13-'СЕТ СН'!$F$23</f>
        <v>65.312613889999966</v>
      </c>
      <c r="Q424" s="37">
        <f>SUMIFS(СВЦЭМ!$L$34:$L$777,СВЦЭМ!$A$34:$A$777,$A424,СВЦЭМ!$B$34:$B$777,Q$401)+'СЕТ СН'!$F$13-'СЕТ СН'!$F$23</f>
        <v>60.712490310000021</v>
      </c>
      <c r="R424" s="37">
        <f>SUMIFS(СВЦЭМ!$L$34:$L$777,СВЦЭМ!$A$34:$A$777,$A424,СВЦЭМ!$B$34:$B$777,R$401)+'СЕТ СН'!$F$13-'СЕТ СН'!$F$23</f>
        <v>58.419143129999952</v>
      </c>
      <c r="S424" s="37">
        <f>SUMIFS(СВЦЭМ!$L$34:$L$777,СВЦЭМ!$A$34:$A$777,$A424,СВЦЭМ!$B$34:$B$777,S$401)+'СЕТ СН'!$F$13-'СЕТ СН'!$F$23</f>
        <v>70.491524270000014</v>
      </c>
      <c r="T424" s="37">
        <f>SUMIFS(СВЦЭМ!$L$34:$L$777,СВЦЭМ!$A$34:$A$777,$A424,СВЦЭМ!$B$34:$B$777,T$401)+'СЕТ СН'!$F$13-'СЕТ СН'!$F$23</f>
        <v>94.849566030000005</v>
      </c>
      <c r="U424" s="37">
        <f>SUMIFS(СВЦЭМ!$L$34:$L$777,СВЦЭМ!$A$34:$A$777,$A424,СВЦЭМ!$B$34:$B$777,U$401)+'СЕТ СН'!$F$13-'СЕТ СН'!$F$23</f>
        <v>99.691516819999947</v>
      </c>
      <c r="V424" s="37">
        <f>SUMIFS(СВЦЭМ!$L$34:$L$777,СВЦЭМ!$A$34:$A$777,$A424,СВЦЭМ!$B$34:$B$777,V$401)+'СЕТ СН'!$F$13-'СЕТ СН'!$F$23</f>
        <v>78.666896700000052</v>
      </c>
      <c r="W424" s="37">
        <f>SUMIFS(СВЦЭМ!$L$34:$L$777,СВЦЭМ!$A$34:$A$777,$A424,СВЦЭМ!$B$34:$B$777,W$401)+'СЕТ СН'!$F$13-'СЕТ СН'!$F$23</f>
        <v>97.16587142000003</v>
      </c>
      <c r="X424" s="37">
        <f>SUMIFS(СВЦЭМ!$L$34:$L$777,СВЦЭМ!$A$34:$A$777,$A424,СВЦЭМ!$B$34:$B$777,X$401)+'СЕТ СН'!$F$13-'СЕТ СН'!$F$23</f>
        <v>93.602884549999999</v>
      </c>
      <c r="Y424" s="37">
        <f>SUMIFS(СВЦЭМ!$L$34:$L$777,СВЦЭМ!$A$34:$A$777,$A424,СВЦЭМ!$B$34:$B$777,Y$401)+'СЕТ СН'!$F$13-'СЕТ СН'!$F$23</f>
        <v>137.26540652999995</v>
      </c>
    </row>
    <row r="425" spans="1:25" ht="15.75" x14ac:dyDescent="0.2">
      <c r="A425" s="36">
        <f t="shared" si="11"/>
        <v>43032</v>
      </c>
      <c r="B425" s="37">
        <f>SUMIFS(СВЦЭМ!$L$34:$L$777,СВЦЭМ!$A$34:$A$777,$A425,СВЦЭМ!$B$34:$B$777,B$401)+'СЕТ СН'!$F$13-'СЕТ СН'!$F$23</f>
        <v>210.09284492999996</v>
      </c>
      <c r="C425" s="37">
        <f>SUMIFS(СВЦЭМ!$L$34:$L$777,СВЦЭМ!$A$34:$A$777,$A425,СВЦЭМ!$B$34:$B$777,C$401)+'СЕТ СН'!$F$13-'СЕТ СН'!$F$23</f>
        <v>210.72561298000005</v>
      </c>
      <c r="D425" s="37">
        <f>SUMIFS(СВЦЭМ!$L$34:$L$777,СВЦЭМ!$A$34:$A$777,$A425,СВЦЭМ!$B$34:$B$777,D$401)+'СЕТ СН'!$F$13-'СЕТ СН'!$F$23</f>
        <v>247.82204251999997</v>
      </c>
      <c r="E425" s="37">
        <f>SUMIFS(СВЦЭМ!$L$34:$L$777,СВЦЭМ!$A$34:$A$777,$A425,СВЦЭМ!$B$34:$B$777,E$401)+'СЕТ СН'!$F$13-'СЕТ СН'!$F$23</f>
        <v>284.58286293000003</v>
      </c>
      <c r="F425" s="37">
        <f>SUMIFS(СВЦЭМ!$L$34:$L$777,СВЦЭМ!$A$34:$A$777,$A425,СВЦЭМ!$B$34:$B$777,F$401)+'СЕТ СН'!$F$13-'СЕТ СН'!$F$23</f>
        <v>285.45141156</v>
      </c>
      <c r="G425" s="37">
        <f>SUMIFS(СВЦЭМ!$L$34:$L$777,СВЦЭМ!$A$34:$A$777,$A425,СВЦЭМ!$B$34:$B$777,G$401)+'СЕТ СН'!$F$13-'СЕТ СН'!$F$23</f>
        <v>262.65114652</v>
      </c>
      <c r="H425" s="37">
        <f>SUMIFS(СВЦЭМ!$L$34:$L$777,СВЦЭМ!$A$34:$A$777,$A425,СВЦЭМ!$B$34:$B$777,H$401)+'СЕТ СН'!$F$13-'СЕТ СН'!$F$23</f>
        <v>192.08450427000002</v>
      </c>
      <c r="I425" s="37">
        <f>SUMIFS(СВЦЭМ!$L$34:$L$777,СВЦЭМ!$A$34:$A$777,$A425,СВЦЭМ!$B$34:$B$777,I$401)+'СЕТ СН'!$F$13-'СЕТ СН'!$F$23</f>
        <v>142.50395274000005</v>
      </c>
      <c r="J425" s="37">
        <f>SUMIFS(СВЦЭМ!$L$34:$L$777,СВЦЭМ!$A$34:$A$777,$A425,СВЦЭМ!$B$34:$B$777,J$401)+'СЕТ СН'!$F$13-'СЕТ СН'!$F$23</f>
        <v>103.61846787000002</v>
      </c>
      <c r="K425" s="37">
        <f>SUMIFS(СВЦЭМ!$L$34:$L$777,СВЦЭМ!$A$34:$A$777,$A425,СВЦЭМ!$B$34:$B$777,K$401)+'СЕТ СН'!$F$13-'СЕТ СН'!$F$23</f>
        <v>57.788610719999951</v>
      </c>
      <c r="L425" s="37">
        <f>SUMIFS(СВЦЭМ!$L$34:$L$777,СВЦЭМ!$A$34:$A$777,$A425,СВЦЭМ!$B$34:$B$777,L$401)+'СЕТ СН'!$F$13-'СЕТ СН'!$F$23</f>
        <v>1.1800964699999668</v>
      </c>
      <c r="M425" s="37">
        <f>SUMIFS(СВЦЭМ!$L$34:$L$777,СВЦЭМ!$A$34:$A$777,$A425,СВЦЭМ!$B$34:$B$777,M$401)+'СЕТ СН'!$F$13-'СЕТ СН'!$F$23</f>
        <v>-11.893205070000022</v>
      </c>
      <c r="N425" s="37">
        <f>SUMIFS(СВЦЭМ!$L$34:$L$777,СВЦЭМ!$A$34:$A$777,$A425,СВЦЭМ!$B$34:$B$777,N$401)+'СЕТ СН'!$F$13-'СЕТ СН'!$F$23</f>
        <v>-20.908392420000041</v>
      </c>
      <c r="O425" s="37">
        <f>SUMIFS(СВЦЭМ!$L$34:$L$777,СВЦЭМ!$A$34:$A$777,$A425,СВЦЭМ!$B$34:$B$777,O$401)+'СЕТ СН'!$F$13-'СЕТ СН'!$F$23</f>
        <v>-28.35817548</v>
      </c>
      <c r="P425" s="37">
        <f>SUMIFS(СВЦЭМ!$L$34:$L$777,СВЦЭМ!$A$34:$A$777,$A425,СВЦЭМ!$B$34:$B$777,P$401)+'СЕТ СН'!$F$13-'СЕТ СН'!$F$23</f>
        <v>-32.260820060000015</v>
      </c>
      <c r="Q425" s="37">
        <f>SUMIFS(СВЦЭМ!$L$34:$L$777,СВЦЭМ!$A$34:$A$777,$A425,СВЦЭМ!$B$34:$B$777,Q$401)+'СЕТ СН'!$F$13-'СЕТ СН'!$F$23</f>
        <v>-29.038097149999999</v>
      </c>
      <c r="R425" s="37">
        <f>SUMIFS(СВЦЭМ!$L$34:$L$777,СВЦЭМ!$A$34:$A$777,$A425,СВЦЭМ!$B$34:$B$777,R$401)+'СЕТ СН'!$F$13-'СЕТ СН'!$F$23</f>
        <v>-35.458075679999979</v>
      </c>
      <c r="S425" s="37">
        <f>SUMIFS(СВЦЭМ!$L$34:$L$777,СВЦЭМ!$A$34:$A$777,$A425,СВЦЭМ!$B$34:$B$777,S$401)+'СЕТ СН'!$F$13-'СЕТ СН'!$F$23</f>
        <v>-28.60748837999995</v>
      </c>
      <c r="T425" s="37">
        <f>SUMIFS(СВЦЭМ!$L$34:$L$777,СВЦЭМ!$A$34:$A$777,$A425,СВЦЭМ!$B$34:$B$777,T$401)+'СЕТ СН'!$F$13-'СЕТ СН'!$F$23</f>
        <v>-12.78799532000005</v>
      </c>
      <c r="U425" s="37">
        <f>SUMIFS(СВЦЭМ!$L$34:$L$777,СВЦЭМ!$A$34:$A$777,$A425,СВЦЭМ!$B$34:$B$777,U$401)+'СЕТ СН'!$F$13-'СЕТ СН'!$F$23</f>
        <v>4.9150612800000317</v>
      </c>
      <c r="V425" s="37">
        <f>SUMIFS(СВЦЭМ!$L$34:$L$777,СВЦЭМ!$A$34:$A$777,$A425,СВЦЭМ!$B$34:$B$777,V$401)+'СЕТ СН'!$F$13-'СЕТ СН'!$F$23</f>
        <v>5.625920820000033</v>
      </c>
      <c r="W425" s="37">
        <f>SUMIFS(СВЦЭМ!$L$34:$L$777,СВЦЭМ!$A$34:$A$777,$A425,СВЦЭМ!$B$34:$B$777,W$401)+'СЕТ СН'!$F$13-'СЕТ СН'!$F$23</f>
        <v>43.260015250000038</v>
      </c>
      <c r="X425" s="37">
        <f>SUMIFS(СВЦЭМ!$L$34:$L$777,СВЦЭМ!$A$34:$A$777,$A425,СВЦЭМ!$B$34:$B$777,X$401)+'СЕТ СН'!$F$13-'СЕТ СН'!$F$23</f>
        <v>88.86921719999998</v>
      </c>
      <c r="Y425" s="37">
        <f>SUMIFS(СВЦЭМ!$L$34:$L$777,СВЦЭМ!$A$34:$A$777,$A425,СВЦЭМ!$B$34:$B$777,Y$401)+'СЕТ СН'!$F$13-'СЕТ СН'!$F$23</f>
        <v>149.97061523000002</v>
      </c>
    </row>
    <row r="426" spans="1:25" ht="15.75" x14ac:dyDescent="0.2">
      <c r="A426" s="36">
        <f t="shared" si="11"/>
        <v>43033</v>
      </c>
      <c r="B426" s="37">
        <f>SUMIFS(СВЦЭМ!$L$34:$L$777,СВЦЭМ!$A$34:$A$777,$A426,СВЦЭМ!$B$34:$B$777,B$401)+'СЕТ СН'!$F$13-'СЕТ СН'!$F$23</f>
        <v>180.26401151000005</v>
      </c>
      <c r="C426" s="37">
        <f>SUMIFS(СВЦЭМ!$L$34:$L$777,СВЦЭМ!$A$34:$A$777,$A426,СВЦЭМ!$B$34:$B$777,C$401)+'СЕТ СН'!$F$13-'СЕТ СН'!$F$23</f>
        <v>215.84133499999996</v>
      </c>
      <c r="D426" s="37">
        <f>SUMIFS(СВЦЭМ!$L$34:$L$777,СВЦЭМ!$A$34:$A$777,$A426,СВЦЭМ!$B$34:$B$777,D$401)+'СЕТ СН'!$F$13-'СЕТ СН'!$F$23</f>
        <v>237.43356123000001</v>
      </c>
      <c r="E426" s="37">
        <f>SUMIFS(СВЦЭМ!$L$34:$L$777,СВЦЭМ!$A$34:$A$777,$A426,СВЦЭМ!$B$34:$B$777,E$401)+'СЕТ СН'!$F$13-'СЕТ СН'!$F$23</f>
        <v>238.31664117000003</v>
      </c>
      <c r="F426" s="37">
        <f>SUMIFS(СВЦЭМ!$L$34:$L$777,СВЦЭМ!$A$34:$A$777,$A426,СВЦЭМ!$B$34:$B$777,F$401)+'СЕТ СН'!$F$13-'СЕТ СН'!$F$23</f>
        <v>238.56538556999999</v>
      </c>
      <c r="G426" s="37">
        <f>SUMIFS(СВЦЭМ!$L$34:$L$777,СВЦЭМ!$A$34:$A$777,$A426,СВЦЭМ!$B$34:$B$777,G$401)+'СЕТ СН'!$F$13-'СЕТ СН'!$F$23</f>
        <v>216.47666548999996</v>
      </c>
      <c r="H426" s="37">
        <f>SUMIFS(СВЦЭМ!$L$34:$L$777,СВЦЭМ!$A$34:$A$777,$A426,СВЦЭМ!$B$34:$B$777,H$401)+'СЕТ СН'!$F$13-'СЕТ СН'!$F$23</f>
        <v>231.58061224000005</v>
      </c>
      <c r="I426" s="37">
        <f>SUMIFS(СВЦЭМ!$L$34:$L$777,СВЦЭМ!$A$34:$A$777,$A426,СВЦЭМ!$B$34:$B$777,I$401)+'СЕТ СН'!$F$13-'СЕТ СН'!$F$23</f>
        <v>210.32919218999996</v>
      </c>
      <c r="J426" s="37">
        <f>SUMIFS(СВЦЭМ!$L$34:$L$777,СВЦЭМ!$A$34:$A$777,$A426,СВЦЭМ!$B$34:$B$777,J$401)+'СЕТ СН'!$F$13-'СЕТ СН'!$F$23</f>
        <v>155.69195577000005</v>
      </c>
      <c r="K426" s="37">
        <f>SUMIFS(СВЦЭМ!$L$34:$L$777,СВЦЭМ!$A$34:$A$777,$A426,СВЦЭМ!$B$34:$B$777,K$401)+'СЕТ СН'!$F$13-'СЕТ СН'!$F$23</f>
        <v>98.448141699999951</v>
      </c>
      <c r="L426" s="37">
        <f>SUMIFS(СВЦЭМ!$L$34:$L$777,СВЦЭМ!$A$34:$A$777,$A426,СВЦЭМ!$B$34:$B$777,L$401)+'СЕТ СН'!$F$13-'СЕТ СН'!$F$23</f>
        <v>42.363115709999988</v>
      </c>
      <c r="M426" s="37">
        <f>SUMIFS(СВЦЭМ!$L$34:$L$777,СВЦЭМ!$A$34:$A$777,$A426,СВЦЭМ!$B$34:$B$777,M$401)+'СЕТ СН'!$F$13-'СЕТ СН'!$F$23</f>
        <v>24.672614309999972</v>
      </c>
      <c r="N426" s="37">
        <f>SUMIFS(СВЦЭМ!$L$34:$L$777,СВЦЭМ!$A$34:$A$777,$A426,СВЦЭМ!$B$34:$B$777,N$401)+'СЕТ СН'!$F$13-'СЕТ СН'!$F$23</f>
        <v>18.128586899999959</v>
      </c>
      <c r="O426" s="37">
        <f>SUMIFS(СВЦЭМ!$L$34:$L$777,СВЦЭМ!$A$34:$A$777,$A426,СВЦЭМ!$B$34:$B$777,O$401)+'СЕТ СН'!$F$13-'СЕТ СН'!$F$23</f>
        <v>21.021883480000042</v>
      </c>
      <c r="P426" s="37">
        <f>SUMIFS(СВЦЭМ!$L$34:$L$777,СВЦЭМ!$A$34:$A$777,$A426,СВЦЭМ!$B$34:$B$777,P$401)+'СЕТ СН'!$F$13-'СЕТ СН'!$F$23</f>
        <v>17.936007130000007</v>
      </c>
      <c r="Q426" s="37">
        <f>SUMIFS(СВЦЭМ!$L$34:$L$777,СВЦЭМ!$A$34:$A$777,$A426,СВЦЭМ!$B$34:$B$777,Q$401)+'СЕТ СН'!$F$13-'СЕТ СН'!$F$23</f>
        <v>11.516311060000021</v>
      </c>
      <c r="R426" s="37">
        <f>SUMIFS(СВЦЭМ!$L$34:$L$777,СВЦЭМ!$A$34:$A$777,$A426,СВЦЭМ!$B$34:$B$777,R$401)+'СЕТ СН'!$F$13-'СЕТ СН'!$F$23</f>
        <v>8.771185800000012</v>
      </c>
      <c r="S426" s="37">
        <f>SUMIFS(СВЦЭМ!$L$34:$L$777,СВЦЭМ!$A$34:$A$777,$A426,СВЦЭМ!$B$34:$B$777,S$401)+'СЕТ СН'!$F$13-'СЕТ СН'!$F$23</f>
        <v>17.41437848999999</v>
      </c>
      <c r="T426" s="37">
        <f>SUMIFS(СВЦЭМ!$L$34:$L$777,СВЦЭМ!$A$34:$A$777,$A426,СВЦЭМ!$B$34:$B$777,T$401)+'СЕТ СН'!$F$13-'СЕТ СН'!$F$23</f>
        <v>45.868743079999945</v>
      </c>
      <c r="U426" s="37">
        <f>SUMIFS(СВЦЭМ!$L$34:$L$777,СВЦЭМ!$A$34:$A$777,$A426,СВЦЭМ!$B$34:$B$777,U$401)+'СЕТ СН'!$F$13-'СЕТ СН'!$F$23</f>
        <v>62.318002259999957</v>
      </c>
      <c r="V426" s="37">
        <f>SUMIFS(СВЦЭМ!$L$34:$L$777,СВЦЭМ!$A$34:$A$777,$A426,СВЦЭМ!$B$34:$B$777,V$401)+'СЕТ СН'!$F$13-'СЕТ СН'!$F$23</f>
        <v>48.940789440000003</v>
      </c>
      <c r="W426" s="37">
        <f>SUMIFS(СВЦЭМ!$L$34:$L$777,СВЦЭМ!$A$34:$A$777,$A426,СВЦЭМ!$B$34:$B$777,W$401)+'СЕТ СН'!$F$13-'СЕТ СН'!$F$23</f>
        <v>85.524652950000018</v>
      </c>
      <c r="X426" s="37">
        <f>SUMIFS(СВЦЭМ!$L$34:$L$777,СВЦЭМ!$A$34:$A$777,$A426,СВЦЭМ!$B$34:$B$777,X$401)+'СЕТ СН'!$F$13-'СЕТ СН'!$F$23</f>
        <v>83.33287587999996</v>
      </c>
      <c r="Y426" s="37">
        <f>SUMIFS(СВЦЭМ!$L$34:$L$777,СВЦЭМ!$A$34:$A$777,$A426,СВЦЭМ!$B$34:$B$777,Y$401)+'СЕТ СН'!$F$13-'СЕТ СН'!$F$23</f>
        <v>124.54821741000001</v>
      </c>
    </row>
    <row r="427" spans="1:25" ht="15.75" x14ac:dyDescent="0.2">
      <c r="A427" s="36">
        <f t="shared" si="11"/>
        <v>43034</v>
      </c>
      <c r="B427" s="37">
        <f>SUMIFS(СВЦЭМ!$L$34:$L$777,СВЦЭМ!$A$34:$A$777,$A427,СВЦЭМ!$B$34:$B$777,B$401)+'СЕТ СН'!$F$13-'СЕТ СН'!$F$23</f>
        <v>176.00449850999996</v>
      </c>
      <c r="C427" s="37">
        <f>SUMIFS(СВЦЭМ!$L$34:$L$777,СВЦЭМ!$A$34:$A$777,$A427,СВЦЭМ!$B$34:$B$777,C$401)+'СЕТ СН'!$F$13-'СЕТ СН'!$F$23</f>
        <v>230.16298479</v>
      </c>
      <c r="D427" s="37">
        <f>SUMIFS(СВЦЭМ!$L$34:$L$777,СВЦЭМ!$A$34:$A$777,$A427,СВЦЭМ!$B$34:$B$777,D$401)+'СЕТ СН'!$F$13-'СЕТ СН'!$F$23</f>
        <v>242.82320493999998</v>
      </c>
      <c r="E427" s="37">
        <f>SUMIFS(СВЦЭМ!$L$34:$L$777,СВЦЭМ!$A$34:$A$777,$A427,СВЦЭМ!$B$34:$B$777,E$401)+'СЕТ СН'!$F$13-'СЕТ СН'!$F$23</f>
        <v>249.79993354999999</v>
      </c>
      <c r="F427" s="37">
        <f>SUMIFS(СВЦЭМ!$L$34:$L$777,СВЦЭМ!$A$34:$A$777,$A427,СВЦЭМ!$B$34:$B$777,F$401)+'СЕТ СН'!$F$13-'СЕТ СН'!$F$23</f>
        <v>244.72307307000005</v>
      </c>
      <c r="G427" s="37">
        <f>SUMIFS(СВЦЭМ!$L$34:$L$777,СВЦЭМ!$A$34:$A$777,$A427,СВЦЭМ!$B$34:$B$777,G$401)+'СЕТ СН'!$F$13-'СЕТ СН'!$F$23</f>
        <v>234.15922822000005</v>
      </c>
      <c r="H427" s="37">
        <f>SUMIFS(СВЦЭМ!$L$34:$L$777,СВЦЭМ!$A$34:$A$777,$A427,СВЦЭМ!$B$34:$B$777,H$401)+'СЕТ СН'!$F$13-'СЕТ СН'!$F$23</f>
        <v>165.16247772999998</v>
      </c>
      <c r="I427" s="37">
        <f>SUMIFS(СВЦЭМ!$L$34:$L$777,СВЦЭМ!$A$34:$A$777,$A427,СВЦЭМ!$B$34:$B$777,I$401)+'СЕТ СН'!$F$13-'СЕТ СН'!$F$23</f>
        <v>134.79866274000005</v>
      </c>
      <c r="J427" s="37">
        <f>SUMIFS(СВЦЭМ!$L$34:$L$777,СВЦЭМ!$A$34:$A$777,$A427,СВЦЭМ!$B$34:$B$777,J$401)+'СЕТ СН'!$F$13-'СЕТ СН'!$F$23</f>
        <v>104.80696124999997</v>
      </c>
      <c r="K427" s="37">
        <f>SUMIFS(СВЦЭМ!$L$34:$L$777,СВЦЭМ!$A$34:$A$777,$A427,СВЦЭМ!$B$34:$B$777,K$401)+'СЕТ СН'!$F$13-'СЕТ СН'!$F$23</f>
        <v>73.520904330000008</v>
      </c>
      <c r="L427" s="37">
        <f>SUMIFS(СВЦЭМ!$L$34:$L$777,СВЦЭМ!$A$34:$A$777,$A427,СВЦЭМ!$B$34:$B$777,L$401)+'СЕТ СН'!$F$13-'СЕТ СН'!$F$23</f>
        <v>66.601977809999994</v>
      </c>
      <c r="M427" s="37">
        <f>SUMIFS(СВЦЭМ!$L$34:$L$777,СВЦЭМ!$A$34:$A$777,$A427,СВЦЭМ!$B$34:$B$777,M$401)+'СЕТ СН'!$F$13-'СЕТ СН'!$F$23</f>
        <v>68.79567947999999</v>
      </c>
      <c r="N427" s="37">
        <f>SUMIFS(СВЦЭМ!$L$34:$L$777,СВЦЭМ!$A$34:$A$777,$A427,СВЦЭМ!$B$34:$B$777,N$401)+'СЕТ СН'!$F$13-'СЕТ СН'!$F$23</f>
        <v>58.057041000000027</v>
      </c>
      <c r="O427" s="37">
        <f>SUMIFS(СВЦЭМ!$L$34:$L$777,СВЦЭМ!$A$34:$A$777,$A427,СВЦЭМ!$B$34:$B$777,O$401)+'СЕТ СН'!$F$13-'СЕТ СН'!$F$23</f>
        <v>60.977022459999944</v>
      </c>
      <c r="P427" s="37">
        <f>SUMIFS(СВЦЭМ!$L$34:$L$777,СВЦЭМ!$A$34:$A$777,$A427,СВЦЭМ!$B$34:$B$777,P$401)+'СЕТ СН'!$F$13-'СЕТ СН'!$F$23</f>
        <v>54.722117539999999</v>
      </c>
      <c r="Q427" s="37">
        <f>SUMIFS(СВЦЭМ!$L$34:$L$777,СВЦЭМ!$A$34:$A$777,$A427,СВЦЭМ!$B$34:$B$777,Q$401)+'СЕТ СН'!$F$13-'СЕТ СН'!$F$23</f>
        <v>49.082780189999994</v>
      </c>
      <c r="R427" s="37">
        <f>SUMIFS(СВЦЭМ!$L$34:$L$777,СВЦЭМ!$A$34:$A$777,$A427,СВЦЭМ!$B$34:$B$777,R$401)+'СЕТ СН'!$F$13-'СЕТ СН'!$F$23</f>
        <v>45.185762139999952</v>
      </c>
      <c r="S427" s="37">
        <f>SUMIFS(СВЦЭМ!$L$34:$L$777,СВЦЭМ!$A$34:$A$777,$A427,СВЦЭМ!$B$34:$B$777,S$401)+'СЕТ СН'!$F$13-'СЕТ СН'!$F$23</f>
        <v>57.327990900000032</v>
      </c>
      <c r="T427" s="37">
        <f>SUMIFS(СВЦЭМ!$L$34:$L$777,СВЦЭМ!$A$34:$A$777,$A427,СВЦЭМ!$B$34:$B$777,T$401)+'СЕТ СН'!$F$13-'СЕТ СН'!$F$23</f>
        <v>84.817687640000031</v>
      </c>
      <c r="U427" s="37">
        <f>SUMIFS(СВЦЭМ!$L$34:$L$777,СВЦЭМ!$A$34:$A$777,$A427,СВЦЭМ!$B$34:$B$777,U$401)+'СЕТ СН'!$F$13-'СЕТ СН'!$F$23</f>
        <v>98.150323800000024</v>
      </c>
      <c r="V427" s="37">
        <f>SUMIFS(СВЦЭМ!$L$34:$L$777,СВЦЭМ!$A$34:$A$777,$A427,СВЦЭМ!$B$34:$B$777,V$401)+'СЕТ СН'!$F$13-'СЕТ СН'!$F$23</f>
        <v>81.431271150000043</v>
      </c>
      <c r="W427" s="37">
        <f>SUMIFS(СВЦЭМ!$L$34:$L$777,СВЦЭМ!$A$34:$A$777,$A427,СВЦЭМ!$B$34:$B$777,W$401)+'СЕТ СН'!$F$13-'СЕТ СН'!$F$23</f>
        <v>64.781094430000053</v>
      </c>
      <c r="X427" s="37">
        <f>SUMIFS(СВЦЭМ!$L$34:$L$777,СВЦЭМ!$A$34:$A$777,$A427,СВЦЭМ!$B$34:$B$777,X$401)+'СЕТ СН'!$F$13-'СЕТ СН'!$F$23</f>
        <v>95.171566679999955</v>
      </c>
      <c r="Y427" s="37">
        <f>SUMIFS(СВЦЭМ!$L$34:$L$777,СВЦЭМ!$A$34:$A$777,$A427,СВЦЭМ!$B$34:$B$777,Y$401)+'СЕТ СН'!$F$13-'СЕТ СН'!$F$23</f>
        <v>116.54815757999995</v>
      </c>
    </row>
    <row r="428" spans="1:25" ht="15.75" x14ac:dyDescent="0.2">
      <c r="A428" s="36">
        <f t="shared" si="11"/>
        <v>43035</v>
      </c>
      <c r="B428" s="37">
        <f>SUMIFS(СВЦЭМ!$L$34:$L$777,СВЦЭМ!$A$34:$A$777,$A428,СВЦЭМ!$B$34:$B$777,B$401)+'СЕТ СН'!$F$13-'СЕТ СН'!$F$23</f>
        <v>215.29006691999996</v>
      </c>
      <c r="C428" s="37">
        <f>SUMIFS(СВЦЭМ!$L$34:$L$777,СВЦЭМ!$A$34:$A$777,$A428,СВЦЭМ!$B$34:$B$777,C$401)+'СЕТ СН'!$F$13-'СЕТ СН'!$F$23</f>
        <v>244.56369912000002</v>
      </c>
      <c r="D428" s="37">
        <f>SUMIFS(СВЦЭМ!$L$34:$L$777,СВЦЭМ!$A$34:$A$777,$A428,СВЦЭМ!$B$34:$B$777,D$401)+'СЕТ СН'!$F$13-'СЕТ СН'!$F$23</f>
        <v>276.81776840999999</v>
      </c>
      <c r="E428" s="37">
        <f>SUMIFS(СВЦЭМ!$L$34:$L$777,СВЦЭМ!$A$34:$A$777,$A428,СВЦЭМ!$B$34:$B$777,E$401)+'СЕТ СН'!$F$13-'СЕТ СН'!$F$23</f>
        <v>277.20147704999999</v>
      </c>
      <c r="F428" s="37">
        <f>SUMIFS(СВЦЭМ!$L$34:$L$777,СВЦЭМ!$A$34:$A$777,$A428,СВЦЭМ!$B$34:$B$777,F$401)+'СЕТ СН'!$F$13-'СЕТ СН'!$F$23</f>
        <v>269.97884937000003</v>
      </c>
      <c r="G428" s="37">
        <f>SUMIFS(СВЦЭМ!$L$34:$L$777,СВЦЭМ!$A$34:$A$777,$A428,СВЦЭМ!$B$34:$B$777,G$401)+'СЕТ СН'!$F$13-'СЕТ СН'!$F$23</f>
        <v>262.16186987000003</v>
      </c>
      <c r="H428" s="37">
        <f>SUMIFS(СВЦЭМ!$L$34:$L$777,СВЦЭМ!$A$34:$A$777,$A428,СВЦЭМ!$B$34:$B$777,H$401)+'СЕТ СН'!$F$13-'СЕТ СН'!$F$23</f>
        <v>234.97426960999996</v>
      </c>
      <c r="I428" s="37">
        <f>SUMIFS(СВЦЭМ!$L$34:$L$777,СВЦЭМ!$A$34:$A$777,$A428,СВЦЭМ!$B$34:$B$777,I$401)+'СЕТ СН'!$F$13-'СЕТ СН'!$F$23</f>
        <v>183.68297466000001</v>
      </c>
      <c r="J428" s="37">
        <f>SUMIFS(СВЦЭМ!$L$34:$L$777,СВЦЭМ!$A$34:$A$777,$A428,СВЦЭМ!$B$34:$B$777,J$401)+'СЕТ СН'!$F$13-'СЕТ СН'!$F$23</f>
        <v>141.06211587999996</v>
      </c>
      <c r="K428" s="37">
        <f>SUMIFS(СВЦЭМ!$L$34:$L$777,СВЦЭМ!$A$34:$A$777,$A428,СВЦЭМ!$B$34:$B$777,K$401)+'СЕТ СН'!$F$13-'СЕТ СН'!$F$23</f>
        <v>76.540626719999977</v>
      </c>
      <c r="L428" s="37">
        <f>SUMIFS(СВЦЭМ!$L$34:$L$777,СВЦЭМ!$A$34:$A$777,$A428,СВЦЭМ!$B$34:$B$777,L$401)+'СЕТ СН'!$F$13-'СЕТ СН'!$F$23</f>
        <v>28.609888950000027</v>
      </c>
      <c r="M428" s="37">
        <f>SUMIFS(СВЦЭМ!$L$34:$L$777,СВЦЭМ!$A$34:$A$777,$A428,СВЦЭМ!$B$34:$B$777,M$401)+'СЕТ СН'!$F$13-'СЕТ СН'!$F$23</f>
        <v>16.394841369999995</v>
      </c>
      <c r="N428" s="37">
        <f>SUMIFS(СВЦЭМ!$L$34:$L$777,СВЦЭМ!$A$34:$A$777,$A428,СВЦЭМ!$B$34:$B$777,N$401)+'СЕТ СН'!$F$13-'СЕТ СН'!$F$23</f>
        <v>13.841444489999958</v>
      </c>
      <c r="O428" s="37">
        <f>SUMIFS(СВЦЭМ!$L$34:$L$777,СВЦЭМ!$A$34:$A$777,$A428,СВЦЭМ!$B$34:$B$777,O$401)+'СЕТ СН'!$F$13-'СЕТ СН'!$F$23</f>
        <v>8.5425403499999675</v>
      </c>
      <c r="P428" s="37">
        <f>SUMIFS(СВЦЭМ!$L$34:$L$777,СВЦЭМ!$A$34:$A$777,$A428,СВЦЭМ!$B$34:$B$777,P$401)+'СЕТ СН'!$F$13-'СЕТ СН'!$F$23</f>
        <v>9.5431804400000146</v>
      </c>
      <c r="Q428" s="37">
        <f>SUMIFS(СВЦЭМ!$L$34:$L$777,СВЦЭМ!$A$34:$A$777,$A428,СВЦЭМ!$B$34:$B$777,Q$401)+'СЕТ СН'!$F$13-'СЕТ СН'!$F$23</f>
        <v>10.611248400000022</v>
      </c>
      <c r="R428" s="37">
        <f>SUMIFS(СВЦЭМ!$L$34:$L$777,СВЦЭМ!$A$34:$A$777,$A428,СВЦЭМ!$B$34:$B$777,R$401)+'СЕТ СН'!$F$13-'СЕТ СН'!$F$23</f>
        <v>6.2079685999999583</v>
      </c>
      <c r="S428" s="37">
        <f>SUMIFS(СВЦЭМ!$L$34:$L$777,СВЦЭМ!$A$34:$A$777,$A428,СВЦЭМ!$B$34:$B$777,S$401)+'СЕТ СН'!$F$13-'СЕТ СН'!$F$23</f>
        <v>11.085636720000025</v>
      </c>
      <c r="T428" s="37">
        <f>SUMIFS(СВЦЭМ!$L$34:$L$777,СВЦЭМ!$A$34:$A$777,$A428,СВЦЭМ!$B$34:$B$777,T$401)+'СЕТ СН'!$F$13-'СЕТ СН'!$F$23</f>
        <v>35.804815409999946</v>
      </c>
      <c r="U428" s="37">
        <f>SUMIFS(СВЦЭМ!$L$34:$L$777,СВЦЭМ!$A$34:$A$777,$A428,СВЦЭМ!$B$34:$B$777,U$401)+'СЕТ СН'!$F$13-'СЕТ СН'!$F$23</f>
        <v>46.668459859999984</v>
      </c>
      <c r="V428" s="37">
        <f>SUMIFS(СВЦЭМ!$L$34:$L$777,СВЦЭМ!$A$34:$A$777,$A428,СВЦЭМ!$B$34:$B$777,V$401)+'СЕТ СН'!$F$13-'СЕТ СН'!$F$23</f>
        <v>39.243747819999953</v>
      </c>
      <c r="W428" s="37">
        <f>SUMIFS(СВЦЭМ!$L$34:$L$777,СВЦЭМ!$A$34:$A$777,$A428,СВЦЭМ!$B$34:$B$777,W$401)+'СЕТ СН'!$F$13-'СЕТ СН'!$F$23</f>
        <v>62.324651570000015</v>
      </c>
      <c r="X428" s="37">
        <f>SUMIFS(СВЦЭМ!$L$34:$L$777,СВЦЭМ!$A$34:$A$777,$A428,СВЦЭМ!$B$34:$B$777,X$401)+'СЕТ СН'!$F$13-'СЕТ СН'!$F$23</f>
        <v>103.03644573999998</v>
      </c>
      <c r="Y428" s="37">
        <f>SUMIFS(СВЦЭМ!$L$34:$L$777,СВЦЭМ!$A$34:$A$777,$A428,СВЦЭМ!$B$34:$B$777,Y$401)+'СЕТ СН'!$F$13-'СЕТ СН'!$F$23</f>
        <v>157.28758019999998</v>
      </c>
    </row>
    <row r="429" spans="1:25" ht="15.75" x14ac:dyDescent="0.2">
      <c r="A429" s="36">
        <f t="shared" si="11"/>
        <v>43036</v>
      </c>
      <c r="B429" s="37">
        <f>SUMIFS(СВЦЭМ!$L$34:$L$777,СВЦЭМ!$A$34:$A$777,$A429,СВЦЭМ!$B$34:$B$777,B$401)+'СЕТ СН'!$F$13-'СЕТ СН'!$F$23</f>
        <v>224.20318114999998</v>
      </c>
      <c r="C429" s="37">
        <f>SUMIFS(СВЦЭМ!$L$34:$L$777,СВЦЭМ!$A$34:$A$777,$A429,СВЦЭМ!$B$34:$B$777,C$401)+'СЕТ СН'!$F$13-'СЕТ СН'!$F$23</f>
        <v>225.85840215999997</v>
      </c>
      <c r="D429" s="37">
        <f>SUMIFS(СВЦЭМ!$L$34:$L$777,СВЦЭМ!$A$34:$A$777,$A429,СВЦЭМ!$B$34:$B$777,D$401)+'СЕТ СН'!$F$13-'СЕТ СН'!$F$23</f>
        <v>248.05660370999999</v>
      </c>
      <c r="E429" s="37">
        <f>SUMIFS(СВЦЭМ!$L$34:$L$777,СВЦЭМ!$A$34:$A$777,$A429,СВЦЭМ!$B$34:$B$777,E$401)+'СЕТ СН'!$F$13-'СЕТ СН'!$F$23</f>
        <v>244.34752451999998</v>
      </c>
      <c r="F429" s="37">
        <f>SUMIFS(СВЦЭМ!$L$34:$L$777,СВЦЭМ!$A$34:$A$777,$A429,СВЦЭМ!$B$34:$B$777,F$401)+'СЕТ СН'!$F$13-'СЕТ СН'!$F$23</f>
        <v>245.29924989000006</v>
      </c>
      <c r="G429" s="37">
        <f>SUMIFS(СВЦЭМ!$L$34:$L$777,СВЦЭМ!$A$34:$A$777,$A429,СВЦЭМ!$B$34:$B$777,G$401)+'СЕТ СН'!$F$13-'СЕТ СН'!$F$23</f>
        <v>242.14042013999995</v>
      </c>
      <c r="H429" s="37">
        <f>SUMIFS(СВЦЭМ!$L$34:$L$777,СВЦЭМ!$A$34:$A$777,$A429,СВЦЭМ!$B$34:$B$777,H$401)+'СЕТ СН'!$F$13-'СЕТ СН'!$F$23</f>
        <v>229.79846121000003</v>
      </c>
      <c r="I429" s="37">
        <f>SUMIFS(СВЦЭМ!$L$34:$L$777,СВЦЭМ!$A$34:$A$777,$A429,СВЦЭМ!$B$34:$B$777,I$401)+'СЕТ СН'!$F$13-'СЕТ СН'!$F$23</f>
        <v>183.40093778000005</v>
      </c>
      <c r="J429" s="37">
        <f>SUMIFS(СВЦЭМ!$L$34:$L$777,СВЦЭМ!$A$34:$A$777,$A429,СВЦЭМ!$B$34:$B$777,J$401)+'СЕТ СН'!$F$13-'СЕТ СН'!$F$23</f>
        <v>118.82260244999998</v>
      </c>
      <c r="K429" s="37">
        <f>SUMIFS(СВЦЭМ!$L$34:$L$777,СВЦЭМ!$A$34:$A$777,$A429,СВЦЭМ!$B$34:$B$777,K$401)+'СЕТ СН'!$F$13-'СЕТ СН'!$F$23</f>
        <v>78.703894409999975</v>
      </c>
      <c r="L429" s="37">
        <f>SUMIFS(СВЦЭМ!$L$34:$L$777,СВЦЭМ!$A$34:$A$777,$A429,СВЦЭМ!$B$34:$B$777,L$401)+'СЕТ СН'!$F$13-'СЕТ СН'!$F$23</f>
        <v>39.752648460000046</v>
      </c>
      <c r="M429" s="37">
        <f>SUMIFS(СВЦЭМ!$L$34:$L$777,СВЦЭМ!$A$34:$A$777,$A429,СВЦЭМ!$B$34:$B$777,M$401)+'СЕТ СН'!$F$13-'СЕТ СН'!$F$23</f>
        <v>33.395719559999975</v>
      </c>
      <c r="N429" s="37">
        <f>SUMIFS(СВЦЭМ!$L$34:$L$777,СВЦЭМ!$A$34:$A$777,$A429,СВЦЭМ!$B$34:$B$777,N$401)+'СЕТ СН'!$F$13-'СЕТ СН'!$F$23</f>
        <v>25.955561190000026</v>
      </c>
      <c r="O429" s="37">
        <f>SUMIFS(СВЦЭМ!$L$34:$L$777,СВЦЭМ!$A$34:$A$777,$A429,СВЦЭМ!$B$34:$B$777,O$401)+'СЕТ СН'!$F$13-'СЕТ СН'!$F$23</f>
        <v>19.211521670000025</v>
      </c>
      <c r="P429" s="37">
        <f>SUMIFS(СВЦЭМ!$L$34:$L$777,СВЦЭМ!$A$34:$A$777,$A429,СВЦЭМ!$B$34:$B$777,P$401)+'СЕТ СН'!$F$13-'СЕТ СН'!$F$23</f>
        <v>30.469075719999978</v>
      </c>
      <c r="Q429" s="37">
        <f>SUMIFS(СВЦЭМ!$L$34:$L$777,СВЦЭМ!$A$34:$A$777,$A429,СВЦЭМ!$B$34:$B$777,Q$401)+'СЕТ СН'!$F$13-'СЕТ СН'!$F$23</f>
        <v>35.195250399999964</v>
      </c>
      <c r="R429" s="37">
        <f>SUMIFS(СВЦЭМ!$L$34:$L$777,СВЦЭМ!$A$34:$A$777,$A429,СВЦЭМ!$B$34:$B$777,R$401)+'СЕТ СН'!$F$13-'СЕТ СН'!$F$23</f>
        <v>29.318547179999996</v>
      </c>
      <c r="S429" s="37">
        <f>SUMIFS(СВЦЭМ!$L$34:$L$777,СВЦЭМ!$A$34:$A$777,$A429,СВЦЭМ!$B$34:$B$777,S$401)+'СЕТ СН'!$F$13-'СЕТ СН'!$F$23</f>
        <v>40.305825460000051</v>
      </c>
      <c r="T429" s="37">
        <f>SUMIFS(СВЦЭМ!$L$34:$L$777,СВЦЭМ!$A$34:$A$777,$A429,СВЦЭМ!$B$34:$B$777,T$401)+'СЕТ СН'!$F$13-'СЕТ СН'!$F$23</f>
        <v>58.719467730000019</v>
      </c>
      <c r="U429" s="37">
        <f>SUMIFS(СВЦЭМ!$L$34:$L$777,СВЦЭМ!$A$34:$A$777,$A429,СВЦЭМ!$B$34:$B$777,U$401)+'СЕТ СН'!$F$13-'СЕТ СН'!$F$23</f>
        <v>54.71314547999998</v>
      </c>
      <c r="V429" s="37">
        <f>SUMIFS(СВЦЭМ!$L$34:$L$777,СВЦЭМ!$A$34:$A$777,$A429,СВЦЭМ!$B$34:$B$777,V$401)+'СЕТ СН'!$F$13-'СЕТ СН'!$F$23</f>
        <v>34.631070450000038</v>
      </c>
      <c r="W429" s="37">
        <f>SUMIFS(СВЦЭМ!$L$34:$L$777,СВЦЭМ!$A$34:$A$777,$A429,СВЦЭМ!$B$34:$B$777,W$401)+'СЕТ СН'!$F$13-'СЕТ СН'!$F$23</f>
        <v>75.676765169999953</v>
      </c>
      <c r="X429" s="37">
        <f>SUMIFS(СВЦЭМ!$L$34:$L$777,СВЦЭМ!$A$34:$A$777,$A429,СВЦЭМ!$B$34:$B$777,X$401)+'СЕТ СН'!$F$13-'СЕТ СН'!$F$23</f>
        <v>85.912610530000052</v>
      </c>
      <c r="Y429" s="37">
        <f>SUMIFS(СВЦЭМ!$L$34:$L$777,СВЦЭМ!$A$34:$A$777,$A429,СВЦЭМ!$B$34:$B$777,Y$401)+'СЕТ СН'!$F$13-'СЕТ СН'!$F$23</f>
        <v>153.98171457000001</v>
      </c>
    </row>
    <row r="430" spans="1:25" ht="15.75" x14ac:dyDescent="0.2">
      <c r="A430" s="36">
        <f t="shared" si="11"/>
        <v>43037</v>
      </c>
      <c r="B430" s="37">
        <f>SUMIFS(СВЦЭМ!$L$34:$L$777,СВЦЭМ!$A$34:$A$777,$A430,СВЦЭМ!$B$34:$B$777,B$401)+'СЕТ СН'!$F$13-'СЕТ СН'!$F$23</f>
        <v>264.43433675999995</v>
      </c>
      <c r="C430" s="37">
        <f>SUMIFS(СВЦЭМ!$L$34:$L$777,СВЦЭМ!$A$34:$A$777,$A430,СВЦЭМ!$B$34:$B$777,C$401)+'СЕТ СН'!$F$13-'СЕТ СН'!$F$23</f>
        <v>249.95351216999995</v>
      </c>
      <c r="D430" s="37">
        <f>SUMIFS(СВЦЭМ!$L$34:$L$777,СВЦЭМ!$A$34:$A$777,$A430,СВЦЭМ!$B$34:$B$777,D$401)+'СЕТ СН'!$F$13-'СЕТ СН'!$F$23</f>
        <v>269.29843441000003</v>
      </c>
      <c r="E430" s="37">
        <f>SUMIFS(СВЦЭМ!$L$34:$L$777,СВЦЭМ!$A$34:$A$777,$A430,СВЦЭМ!$B$34:$B$777,E$401)+'СЕТ СН'!$F$13-'СЕТ СН'!$F$23</f>
        <v>268.31683183999996</v>
      </c>
      <c r="F430" s="37">
        <f>SUMIFS(СВЦЭМ!$L$34:$L$777,СВЦЭМ!$A$34:$A$777,$A430,СВЦЭМ!$B$34:$B$777,F$401)+'СЕТ СН'!$F$13-'СЕТ СН'!$F$23</f>
        <v>267.19589338000003</v>
      </c>
      <c r="G430" s="37">
        <f>SUMIFS(СВЦЭМ!$L$34:$L$777,СВЦЭМ!$A$34:$A$777,$A430,СВЦЭМ!$B$34:$B$777,G$401)+'СЕТ СН'!$F$13-'СЕТ СН'!$F$23</f>
        <v>269.40771975999996</v>
      </c>
      <c r="H430" s="37">
        <f>SUMIFS(СВЦЭМ!$L$34:$L$777,СВЦЭМ!$A$34:$A$777,$A430,СВЦЭМ!$B$34:$B$777,H$401)+'СЕТ СН'!$F$13-'СЕТ СН'!$F$23</f>
        <v>276.84382177999998</v>
      </c>
      <c r="I430" s="37">
        <f>SUMIFS(СВЦЭМ!$L$34:$L$777,СВЦЭМ!$A$34:$A$777,$A430,СВЦЭМ!$B$34:$B$777,I$401)+'СЕТ СН'!$F$13-'СЕТ СН'!$F$23</f>
        <v>272.65305821000004</v>
      </c>
      <c r="J430" s="37">
        <f>SUMIFS(СВЦЭМ!$L$34:$L$777,СВЦЭМ!$A$34:$A$777,$A430,СВЦЭМ!$B$34:$B$777,J$401)+'СЕТ СН'!$F$13-'СЕТ СН'!$F$23</f>
        <v>186.31243098000004</v>
      </c>
      <c r="K430" s="37">
        <f>SUMIFS(СВЦЭМ!$L$34:$L$777,СВЦЭМ!$A$34:$A$777,$A430,СВЦЭМ!$B$34:$B$777,K$401)+'СЕТ СН'!$F$13-'СЕТ СН'!$F$23</f>
        <v>96.742563990000008</v>
      </c>
      <c r="L430" s="37">
        <f>SUMIFS(СВЦЭМ!$L$34:$L$777,СВЦЭМ!$A$34:$A$777,$A430,СВЦЭМ!$B$34:$B$777,L$401)+'СЕТ СН'!$F$13-'СЕТ СН'!$F$23</f>
        <v>21.822713550000003</v>
      </c>
      <c r="M430" s="37">
        <f>SUMIFS(СВЦЭМ!$L$34:$L$777,СВЦЭМ!$A$34:$A$777,$A430,СВЦЭМ!$B$34:$B$777,M$401)+'СЕТ СН'!$F$13-'СЕТ СН'!$F$23</f>
        <v>-9.6120509700000412</v>
      </c>
      <c r="N430" s="37">
        <f>SUMIFS(СВЦЭМ!$L$34:$L$777,СВЦЭМ!$A$34:$A$777,$A430,СВЦЭМ!$B$34:$B$777,N$401)+'СЕТ СН'!$F$13-'СЕТ СН'!$F$23</f>
        <v>-3.2429306400000542</v>
      </c>
      <c r="O430" s="37">
        <f>SUMIFS(СВЦЭМ!$L$34:$L$777,СВЦЭМ!$A$34:$A$777,$A430,СВЦЭМ!$B$34:$B$777,O$401)+'СЕТ СН'!$F$13-'СЕТ СН'!$F$23</f>
        <v>7.7604463799999621</v>
      </c>
      <c r="P430" s="37">
        <f>SUMIFS(СВЦЭМ!$L$34:$L$777,СВЦЭМ!$A$34:$A$777,$A430,СВЦЭМ!$B$34:$B$777,P$401)+'СЕТ СН'!$F$13-'СЕТ СН'!$F$23</f>
        <v>50.225152230000049</v>
      </c>
      <c r="Q430" s="37">
        <f>SUMIFS(СВЦЭМ!$L$34:$L$777,СВЦЭМ!$A$34:$A$777,$A430,СВЦЭМ!$B$34:$B$777,Q$401)+'СЕТ СН'!$F$13-'СЕТ СН'!$F$23</f>
        <v>44.291307879999977</v>
      </c>
      <c r="R430" s="37">
        <f>SUMIFS(СВЦЭМ!$L$34:$L$777,СВЦЭМ!$A$34:$A$777,$A430,СВЦЭМ!$B$34:$B$777,R$401)+'СЕТ СН'!$F$13-'СЕТ СН'!$F$23</f>
        <v>41.219488920000003</v>
      </c>
      <c r="S430" s="37">
        <f>SUMIFS(СВЦЭМ!$L$34:$L$777,СВЦЭМ!$A$34:$A$777,$A430,СВЦЭМ!$B$34:$B$777,S$401)+'СЕТ СН'!$F$13-'СЕТ СН'!$F$23</f>
        <v>48.909215450000033</v>
      </c>
      <c r="T430" s="37">
        <f>SUMIFS(СВЦЭМ!$L$34:$L$777,СВЦЭМ!$A$34:$A$777,$A430,СВЦЭМ!$B$34:$B$777,T$401)+'СЕТ СН'!$F$13-'СЕТ СН'!$F$23</f>
        <v>-1.2504419699999971</v>
      </c>
      <c r="U430" s="37">
        <f>SUMIFS(СВЦЭМ!$L$34:$L$777,СВЦЭМ!$A$34:$A$777,$A430,СВЦЭМ!$B$34:$B$777,U$401)+'СЕТ СН'!$F$13-'СЕТ СН'!$F$23</f>
        <v>-2.6969435400000066</v>
      </c>
      <c r="V430" s="37">
        <f>SUMIFS(СВЦЭМ!$L$34:$L$777,СВЦЭМ!$A$34:$A$777,$A430,СВЦЭМ!$B$34:$B$777,V$401)+'СЕТ СН'!$F$13-'СЕТ СН'!$F$23</f>
        <v>15.422247749999997</v>
      </c>
      <c r="W430" s="37">
        <f>SUMIFS(СВЦЭМ!$L$34:$L$777,СВЦЭМ!$A$34:$A$777,$A430,СВЦЭМ!$B$34:$B$777,W$401)+'СЕТ СН'!$F$13-'СЕТ СН'!$F$23</f>
        <v>81.508855550000021</v>
      </c>
      <c r="X430" s="37">
        <f>SUMIFS(СВЦЭМ!$L$34:$L$777,СВЦЭМ!$A$34:$A$777,$A430,СВЦЭМ!$B$34:$B$777,X$401)+'СЕТ СН'!$F$13-'СЕТ СН'!$F$23</f>
        <v>169.36984432999998</v>
      </c>
      <c r="Y430" s="37">
        <f>SUMIFS(СВЦЭМ!$L$34:$L$777,СВЦЭМ!$A$34:$A$777,$A430,СВЦЭМ!$B$34:$B$777,Y$401)+'СЕТ СН'!$F$13-'СЕТ СН'!$F$23</f>
        <v>232.86210016999996</v>
      </c>
    </row>
    <row r="431" spans="1:25" ht="15.75" x14ac:dyDescent="0.2">
      <c r="A431" s="36">
        <f t="shared" si="11"/>
        <v>43038</v>
      </c>
      <c r="B431" s="37">
        <f>SUMIFS(СВЦЭМ!$L$34:$L$777,СВЦЭМ!$A$34:$A$777,$A431,СВЦЭМ!$B$34:$B$777,B$401)+'СЕТ СН'!$F$13-'СЕТ СН'!$F$23</f>
        <v>190.86224787000003</v>
      </c>
      <c r="C431" s="37">
        <f>SUMIFS(СВЦЭМ!$L$34:$L$777,СВЦЭМ!$A$34:$A$777,$A431,СВЦЭМ!$B$34:$B$777,C$401)+'СЕТ СН'!$F$13-'СЕТ СН'!$F$23</f>
        <v>173.60463780999999</v>
      </c>
      <c r="D431" s="37">
        <f>SUMIFS(СВЦЭМ!$L$34:$L$777,СВЦЭМ!$A$34:$A$777,$A431,СВЦЭМ!$B$34:$B$777,D$401)+'СЕТ СН'!$F$13-'СЕТ СН'!$F$23</f>
        <v>164.51085350999995</v>
      </c>
      <c r="E431" s="37">
        <f>SUMIFS(СВЦЭМ!$L$34:$L$777,СВЦЭМ!$A$34:$A$777,$A431,СВЦЭМ!$B$34:$B$777,E$401)+'СЕТ СН'!$F$13-'СЕТ СН'!$F$23</f>
        <v>190.62710585000002</v>
      </c>
      <c r="F431" s="37">
        <f>SUMIFS(СВЦЭМ!$L$34:$L$777,СВЦЭМ!$A$34:$A$777,$A431,СВЦЭМ!$B$34:$B$777,F$401)+'СЕТ СН'!$F$13-'СЕТ СН'!$F$23</f>
        <v>161.51270359</v>
      </c>
      <c r="G431" s="37">
        <f>SUMIFS(СВЦЭМ!$L$34:$L$777,СВЦЭМ!$A$34:$A$777,$A431,СВЦЭМ!$B$34:$B$777,G$401)+'СЕТ СН'!$F$13-'СЕТ СН'!$F$23</f>
        <v>173.1485758</v>
      </c>
      <c r="H431" s="37">
        <f>SUMIFS(СВЦЭМ!$L$34:$L$777,СВЦЭМ!$A$34:$A$777,$A431,СВЦЭМ!$B$34:$B$777,H$401)+'СЕТ СН'!$F$13-'СЕТ СН'!$F$23</f>
        <v>191.24087092000002</v>
      </c>
      <c r="I431" s="37">
        <f>SUMIFS(СВЦЭМ!$L$34:$L$777,СВЦЭМ!$A$34:$A$777,$A431,СВЦЭМ!$B$34:$B$777,I$401)+'СЕТ СН'!$F$13-'СЕТ СН'!$F$23</f>
        <v>185.43050240000002</v>
      </c>
      <c r="J431" s="37">
        <f>SUMIFS(СВЦЭМ!$L$34:$L$777,СВЦЭМ!$A$34:$A$777,$A431,СВЦЭМ!$B$34:$B$777,J$401)+'СЕТ СН'!$F$13-'СЕТ СН'!$F$23</f>
        <v>139.58479110999997</v>
      </c>
      <c r="K431" s="37">
        <f>SUMIFS(СВЦЭМ!$L$34:$L$777,СВЦЭМ!$A$34:$A$777,$A431,СВЦЭМ!$B$34:$B$777,K$401)+'СЕТ СН'!$F$13-'СЕТ СН'!$F$23</f>
        <v>65.841060350000021</v>
      </c>
      <c r="L431" s="37">
        <f>SUMIFS(СВЦЭМ!$L$34:$L$777,СВЦЭМ!$A$34:$A$777,$A431,СВЦЭМ!$B$34:$B$777,L$401)+'СЕТ СН'!$F$13-'СЕТ СН'!$F$23</f>
        <v>47.934676739999986</v>
      </c>
      <c r="M431" s="37">
        <f>SUMIFS(СВЦЭМ!$L$34:$L$777,СВЦЭМ!$A$34:$A$777,$A431,СВЦЭМ!$B$34:$B$777,M$401)+'СЕТ СН'!$F$13-'СЕТ СН'!$F$23</f>
        <v>46.747235749999959</v>
      </c>
      <c r="N431" s="37">
        <f>SUMIFS(СВЦЭМ!$L$34:$L$777,СВЦЭМ!$A$34:$A$777,$A431,СВЦЭМ!$B$34:$B$777,N$401)+'СЕТ СН'!$F$13-'СЕТ СН'!$F$23</f>
        <v>37.926647269999989</v>
      </c>
      <c r="O431" s="37">
        <f>SUMIFS(СВЦЭМ!$L$34:$L$777,СВЦЭМ!$A$34:$A$777,$A431,СВЦЭМ!$B$34:$B$777,O$401)+'СЕТ СН'!$F$13-'СЕТ СН'!$F$23</f>
        <v>34.164874769999983</v>
      </c>
      <c r="P431" s="37">
        <f>SUMIFS(СВЦЭМ!$L$34:$L$777,СВЦЭМ!$A$34:$A$777,$A431,СВЦЭМ!$B$34:$B$777,P$401)+'СЕТ СН'!$F$13-'СЕТ СН'!$F$23</f>
        <v>27.675730929999986</v>
      </c>
      <c r="Q431" s="37">
        <f>SUMIFS(СВЦЭМ!$L$34:$L$777,СВЦЭМ!$A$34:$A$777,$A431,СВЦЭМ!$B$34:$B$777,Q$401)+'СЕТ СН'!$F$13-'СЕТ СН'!$F$23</f>
        <v>22.366650710000044</v>
      </c>
      <c r="R431" s="37">
        <f>SUMIFS(СВЦЭМ!$L$34:$L$777,СВЦЭМ!$A$34:$A$777,$A431,СВЦЭМ!$B$34:$B$777,R$401)+'СЕТ СН'!$F$13-'СЕТ СН'!$F$23</f>
        <v>18.016174399999954</v>
      </c>
      <c r="S431" s="37">
        <f>SUMIFS(СВЦЭМ!$L$34:$L$777,СВЦЭМ!$A$34:$A$777,$A431,СВЦЭМ!$B$34:$B$777,S$401)+'СЕТ СН'!$F$13-'СЕТ СН'!$F$23</f>
        <v>26.538516759999993</v>
      </c>
      <c r="T431" s="37">
        <f>SUMIFS(СВЦЭМ!$L$34:$L$777,СВЦЭМ!$A$34:$A$777,$A431,СВЦЭМ!$B$34:$B$777,T$401)+'СЕТ СН'!$F$13-'СЕТ СН'!$F$23</f>
        <v>30.976619049999954</v>
      </c>
      <c r="U431" s="37">
        <f>SUMIFS(СВЦЭМ!$L$34:$L$777,СВЦЭМ!$A$34:$A$777,$A431,СВЦЭМ!$B$34:$B$777,U$401)+'СЕТ СН'!$F$13-'СЕТ СН'!$F$23</f>
        <v>-15.556223110000019</v>
      </c>
      <c r="V431" s="37">
        <f>SUMIFS(СВЦЭМ!$L$34:$L$777,СВЦЭМ!$A$34:$A$777,$A431,СВЦЭМ!$B$34:$B$777,V$401)+'СЕТ СН'!$F$13-'СЕТ СН'!$F$23</f>
        <v>3.6642318599999726</v>
      </c>
      <c r="W431" s="37">
        <f>SUMIFS(СВЦЭМ!$L$34:$L$777,СВЦЭМ!$A$34:$A$777,$A431,СВЦЭМ!$B$34:$B$777,W$401)+'СЕТ СН'!$F$13-'СЕТ СН'!$F$23</f>
        <v>48.874210879999964</v>
      </c>
      <c r="X431" s="37">
        <f>SUMIFS(СВЦЭМ!$L$34:$L$777,СВЦЭМ!$A$34:$A$777,$A431,СВЦЭМ!$B$34:$B$777,X$401)+'СЕТ СН'!$F$13-'СЕТ СН'!$F$23</f>
        <v>85.216830179999988</v>
      </c>
      <c r="Y431" s="37">
        <f>SUMIFS(СВЦЭМ!$L$34:$L$777,СВЦЭМ!$A$34:$A$777,$A431,СВЦЭМ!$B$34:$B$777,Y$401)+'СЕТ СН'!$F$13-'СЕТ СН'!$F$23</f>
        <v>122.11743604000003</v>
      </c>
    </row>
    <row r="432" spans="1:25" ht="15.75" x14ac:dyDescent="0.2">
      <c r="A432" s="36">
        <f t="shared" si="11"/>
        <v>43039</v>
      </c>
      <c r="B432" s="37">
        <f>SUMIFS(СВЦЭМ!$L$34:$L$777,СВЦЭМ!$A$34:$A$777,$A432,СВЦЭМ!$B$34:$B$777,B$401)+'СЕТ СН'!$F$13-'СЕТ СН'!$F$23</f>
        <v>221.54782545</v>
      </c>
      <c r="C432" s="37">
        <f>SUMIFS(СВЦЭМ!$L$34:$L$777,СВЦЭМ!$A$34:$A$777,$A432,СВЦЭМ!$B$34:$B$777,C$401)+'СЕТ СН'!$F$13-'СЕТ СН'!$F$23</f>
        <v>207.61914925999997</v>
      </c>
      <c r="D432" s="37">
        <f>SUMIFS(СВЦЭМ!$L$34:$L$777,СВЦЭМ!$A$34:$A$777,$A432,СВЦЭМ!$B$34:$B$777,D$401)+'СЕТ СН'!$F$13-'СЕТ СН'!$F$23</f>
        <v>243.07230404999996</v>
      </c>
      <c r="E432" s="37">
        <f>SUMIFS(СВЦЭМ!$L$34:$L$777,СВЦЭМ!$A$34:$A$777,$A432,СВЦЭМ!$B$34:$B$777,E$401)+'СЕТ СН'!$F$13-'СЕТ СН'!$F$23</f>
        <v>258.92447189999996</v>
      </c>
      <c r="F432" s="37">
        <f>SUMIFS(СВЦЭМ!$L$34:$L$777,СВЦЭМ!$A$34:$A$777,$A432,СВЦЭМ!$B$34:$B$777,F$401)+'СЕТ СН'!$F$13-'СЕТ СН'!$F$23</f>
        <v>259.97779808999996</v>
      </c>
      <c r="G432" s="37">
        <f>SUMIFS(СВЦЭМ!$L$34:$L$777,СВЦЭМ!$A$34:$A$777,$A432,СВЦЭМ!$B$34:$B$777,G$401)+'СЕТ СН'!$F$13-'СЕТ СН'!$F$23</f>
        <v>235.50499769999999</v>
      </c>
      <c r="H432" s="37">
        <f>SUMIFS(СВЦЭМ!$L$34:$L$777,СВЦЭМ!$A$34:$A$777,$A432,СВЦЭМ!$B$34:$B$777,H$401)+'СЕТ СН'!$F$13-'СЕТ СН'!$F$23</f>
        <v>198.10112308999999</v>
      </c>
      <c r="I432" s="37">
        <f>SUMIFS(СВЦЭМ!$L$34:$L$777,СВЦЭМ!$A$34:$A$777,$A432,СВЦЭМ!$B$34:$B$777,I$401)+'СЕТ СН'!$F$13-'СЕТ СН'!$F$23</f>
        <v>213.64771614000006</v>
      </c>
      <c r="J432" s="37">
        <f>SUMIFS(СВЦЭМ!$L$34:$L$777,СВЦЭМ!$A$34:$A$777,$A432,СВЦЭМ!$B$34:$B$777,J$401)+'СЕТ СН'!$F$13-'СЕТ СН'!$F$23</f>
        <v>171.80732482999997</v>
      </c>
      <c r="K432" s="37">
        <f>SUMIFS(СВЦЭМ!$L$34:$L$777,СВЦЭМ!$A$34:$A$777,$A432,СВЦЭМ!$B$34:$B$777,K$401)+'СЕТ СН'!$F$13-'СЕТ СН'!$F$23</f>
        <v>103.90287968999996</v>
      </c>
      <c r="L432" s="37">
        <f>SUMIFS(СВЦЭМ!$L$34:$L$777,СВЦЭМ!$A$34:$A$777,$A432,СВЦЭМ!$B$34:$B$777,L$401)+'СЕТ СН'!$F$13-'СЕТ СН'!$F$23</f>
        <v>67.299572699999999</v>
      </c>
      <c r="M432" s="37">
        <f>SUMIFS(СВЦЭМ!$L$34:$L$777,СВЦЭМ!$A$34:$A$777,$A432,СВЦЭМ!$B$34:$B$777,M$401)+'СЕТ СН'!$F$13-'СЕТ СН'!$F$23</f>
        <v>67.478488920000018</v>
      </c>
      <c r="N432" s="37">
        <f>SUMIFS(СВЦЭМ!$L$34:$L$777,СВЦЭМ!$A$34:$A$777,$A432,СВЦЭМ!$B$34:$B$777,N$401)+'СЕТ СН'!$F$13-'СЕТ СН'!$F$23</f>
        <v>60.100444659999994</v>
      </c>
      <c r="O432" s="37">
        <f>SUMIFS(СВЦЭМ!$L$34:$L$777,СВЦЭМ!$A$34:$A$777,$A432,СВЦЭМ!$B$34:$B$777,O$401)+'СЕТ СН'!$F$13-'СЕТ СН'!$F$23</f>
        <v>62.28562149000004</v>
      </c>
      <c r="P432" s="37">
        <f>SUMIFS(СВЦЭМ!$L$34:$L$777,СВЦЭМ!$A$34:$A$777,$A432,СВЦЭМ!$B$34:$B$777,P$401)+'СЕТ СН'!$F$13-'СЕТ СН'!$F$23</f>
        <v>56.96480133</v>
      </c>
      <c r="Q432" s="37">
        <f>SUMIFS(СВЦЭМ!$L$34:$L$777,СВЦЭМ!$A$34:$A$777,$A432,СВЦЭМ!$B$34:$B$777,Q$401)+'СЕТ СН'!$F$13-'СЕТ СН'!$F$23</f>
        <v>56.303637510000044</v>
      </c>
      <c r="R432" s="37">
        <f>SUMIFS(СВЦЭМ!$L$34:$L$777,СВЦЭМ!$A$34:$A$777,$A432,СВЦЭМ!$B$34:$B$777,R$401)+'СЕТ СН'!$F$13-'СЕТ СН'!$F$23</f>
        <v>49.346244970000043</v>
      </c>
      <c r="S432" s="37">
        <f>SUMIFS(СВЦЭМ!$L$34:$L$777,СВЦЭМ!$A$34:$A$777,$A432,СВЦЭМ!$B$34:$B$777,S$401)+'СЕТ СН'!$F$13-'СЕТ СН'!$F$23</f>
        <v>56.057845710000038</v>
      </c>
      <c r="T432" s="37">
        <f>SUMIFS(СВЦЭМ!$L$34:$L$777,СВЦЭМ!$A$34:$A$777,$A432,СВЦЭМ!$B$34:$B$777,T$401)+'СЕТ СН'!$F$13-'СЕТ СН'!$F$23</f>
        <v>24.056420430000003</v>
      </c>
      <c r="U432" s="37">
        <f>SUMIFS(СВЦЭМ!$L$34:$L$777,СВЦЭМ!$A$34:$A$777,$A432,СВЦЭМ!$B$34:$B$777,U$401)+'СЕТ СН'!$F$13-'СЕТ СН'!$F$23</f>
        <v>-11.422140689999992</v>
      </c>
      <c r="V432" s="37">
        <f>SUMIFS(СВЦЭМ!$L$34:$L$777,СВЦЭМ!$A$34:$A$777,$A432,СВЦЭМ!$B$34:$B$777,V$401)+'СЕТ СН'!$F$13-'СЕТ СН'!$F$23</f>
        <v>16.932648330000006</v>
      </c>
      <c r="W432" s="37">
        <f>SUMIFS(СВЦЭМ!$L$34:$L$777,СВЦЭМ!$A$34:$A$777,$A432,СВЦЭМ!$B$34:$B$777,W$401)+'СЕТ СН'!$F$13-'СЕТ СН'!$F$23</f>
        <v>59.927852959999996</v>
      </c>
      <c r="X432" s="37">
        <f>SUMIFS(СВЦЭМ!$L$34:$L$777,СВЦЭМ!$A$34:$A$777,$A432,СВЦЭМ!$B$34:$B$777,X$401)+'СЕТ СН'!$F$13-'СЕТ СН'!$F$23</f>
        <v>107.71525316999998</v>
      </c>
      <c r="Y432" s="37">
        <f>SUMIFS(СВЦЭМ!$L$34:$L$777,СВЦЭМ!$A$34:$A$777,$A432,СВЦЭМ!$B$34:$B$777,Y$401)+'СЕТ СН'!$F$13-'СЕТ СН'!$F$23</f>
        <v>161.56336317</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6" t="s">
        <v>136</v>
      </c>
      <c r="B435" s="146"/>
      <c r="C435" s="146"/>
      <c r="D435" s="146"/>
      <c r="E435" s="146"/>
      <c r="F435" s="146"/>
      <c r="G435" s="146"/>
      <c r="H435" s="146"/>
      <c r="I435" s="146"/>
      <c r="J435" s="146"/>
      <c r="K435" s="146"/>
      <c r="L435" s="147">
        <f>СВЦЭМ!$D$18+'СЕТ СН'!$F$14-'СЕТ СН'!$F$23</f>
        <v>-578.75</v>
      </c>
      <c r="M435" s="148"/>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15" t="s">
        <v>77</v>
      </c>
      <c r="B437" s="115"/>
      <c r="C437" s="115"/>
      <c r="D437" s="115"/>
      <c r="E437" s="115"/>
      <c r="F437" s="115"/>
      <c r="G437" s="115"/>
      <c r="H437" s="115"/>
      <c r="I437" s="115"/>
      <c r="J437" s="115"/>
      <c r="K437" s="115"/>
      <c r="L437" s="115"/>
      <c r="M437" s="115"/>
      <c r="N437" s="116" t="s">
        <v>29</v>
      </c>
      <c r="O437" s="116"/>
      <c r="P437" s="116"/>
      <c r="Q437" s="116"/>
      <c r="R437" s="116"/>
      <c r="S437" s="116"/>
      <c r="T437" s="116"/>
      <c r="U437" s="116"/>
      <c r="V437" s="48"/>
      <c r="W437" s="48"/>
      <c r="X437" s="48"/>
      <c r="Y437" s="48"/>
    </row>
    <row r="438" spans="1:26" ht="15.75" x14ac:dyDescent="0.2">
      <c r="A438" s="115"/>
      <c r="B438" s="115"/>
      <c r="C438" s="115"/>
      <c r="D438" s="115"/>
      <c r="E438" s="115"/>
      <c r="F438" s="115"/>
      <c r="G438" s="115"/>
      <c r="H438" s="115"/>
      <c r="I438" s="115"/>
      <c r="J438" s="115"/>
      <c r="K438" s="115"/>
      <c r="L438" s="115"/>
      <c r="M438" s="115"/>
      <c r="N438" s="117" t="s">
        <v>0</v>
      </c>
      <c r="O438" s="117"/>
      <c r="P438" s="117" t="s">
        <v>1</v>
      </c>
      <c r="Q438" s="117"/>
      <c r="R438" s="117" t="s">
        <v>2</v>
      </c>
      <c r="S438" s="117"/>
      <c r="T438" s="117" t="s">
        <v>3</v>
      </c>
      <c r="U438" s="117"/>
      <c r="V438" s="48"/>
      <c r="W438" s="48"/>
      <c r="X438" s="48"/>
      <c r="Y438" s="48"/>
    </row>
    <row r="439" spans="1:26" ht="15.75" x14ac:dyDescent="0.2">
      <c r="A439" s="115"/>
      <c r="B439" s="115"/>
      <c r="C439" s="115"/>
      <c r="D439" s="115"/>
      <c r="E439" s="115"/>
      <c r="F439" s="115"/>
      <c r="G439" s="115"/>
      <c r="H439" s="115"/>
      <c r="I439" s="115"/>
      <c r="J439" s="115"/>
      <c r="K439" s="115"/>
      <c r="L439" s="115"/>
      <c r="M439" s="115"/>
      <c r="N439" s="118">
        <f>СВЦЭМ!$D$12+'СЕТ СН'!$F$10-'СЕТ СН'!$F$24</f>
        <v>-245975.95958322712</v>
      </c>
      <c r="O439" s="119"/>
      <c r="P439" s="118">
        <f>СВЦЭМ!$D$12+'СЕТ СН'!$F$10-'СЕТ СН'!$G$24</f>
        <v>-601700.41958322725</v>
      </c>
      <c r="Q439" s="119"/>
      <c r="R439" s="118">
        <f>СВЦЭМ!$D$12+'СЕТ СН'!$F$10-'СЕТ СН'!$H$24</f>
        <v>-957424.87958322722</v>
      </c>
      <c r="S439" s="119"/>
      <c r="T439" s="118">
        <f>СВЦЭМ!$D$12+'СЕТ СН'!$F$10-'СЕТ СН'!$I$24</f>
        <v>-994435.38958322722</v>
      </c>
      <c r="U439" s="119"/>
      <c r="V439" s="48"/>
      <c r="W439" s="48"/>
      <c r="X439" s="48"/>
      <c r="Y439" s="48"/>
    </row>
    <row r="440" spans="1:26" ht="30" customHeight="1" x14ac:dyDescent="0.25"/>
    <row r="441" spans="1:26" ht="15.75" x14ac:dyDescent="0.25">
      <c r="A441" s="134" t="s">
        <v>78</v>
      </c>
      <c r="B441" s="135"/>
      <c r="C441" s="135"/>
      <c r="D441" s="135"/>
      <c r="E441" s="135"/>
      <c r="F441" s="135"/>
      <c r="G441" s="135"/>
      <c r="H441" s="135"/>
      <c r="I441" s="135"/>
      <c r="J441" s="135"/>
      <c r="K441" s="135"/>
      <c r="L441" s="135"/>
      <c r="M441" s="136"/>
      <c r="N441" s="116" t="s">
        <v>29</v>
      </c>
      <c r="O441" s="116"/>
      <c r="P441" s="116"/>
      <c r="Q441" s="116"/>
      <c r="R441" s="116"/>
      <c r="S441" s="116"/>
      <c r="T441" s="116"/>
      <c r="U441" s="116"/>
    </row>
    <row r="442" spans="1:26" ht="15.75" x14ac:dyDescent="0.25">
      <c r="A442" s="137"/>
      <c r="B442" s="138"/>
      <c r="C442" s="138"/>
      <c r="D442" s="138"/>
      <c r="E442" s="138"/>
      <c r="F442" s="138"/>
      <c r="G442" s="138"/>
      <c r="H442" s="138"/>
      <c r="I442" s="138"/>
      <c r="J442" s="138"/>
      <c r="K442" s="138"/>
      <c r="L442" s="138"/>
      <c r="M442" s="139"/>
      <c r="N442" s="117" t="s">
        <v>0</v>
      </c>
      <c r="O442" s="117"/>
      <c r="P442" s="117" t="s">
        <v>1</v>
      </c>
      <c r="Q442" s="117"/>
      <c r="R442" s="117" t="s">
        <v>2</v>
      </c>
      <c r="S442" s="117"/>
      <c r="T442" s="117" t="s">
        <v>3</v>
      </c>
      <c r="U442" s="117"/>
    </row>
    <row r="443" spans="1:26" ht="15.75" x14ac:dyDescent="0.25">
      <c r="A443" s="140"/>
      <c r="B443" s="141"/>
      <c r="C443" s="141"/>
      <c r="D443" s="141"/>
      <c r="E443" s="141"/>
      <c r="F443" s="141"/>
      <c r="G443" s="141"/>
      <c r="H443" s="141"/>
      <c r="I443" s="141"/>
      <c r="J443" s="141"/>
      <c r="K443" s="141"/>
      <c r="L443" s="141"/>
      <c r="M443" s="142"/>
      <c r="N443" s="133">
        <f>'СЕТ СН'!$F$7</f>
        <v>1548395.65</v>
      </c>
      <c r="O443" s="133"/>
      <c r="P443" s="133">
        <f>'СЕТ СН'!$G$7</f>
        <v>254072.38</v>
      </c>
      <c r="Q443" s="133"/>
      <c r="R443" s="133">
        <f>'СЕТ СН'!$H$7</f>
        <v>1469777.75</v>
      </c>
      <c r="S443" s="133"/>
      <c r="T443" s="133">
        <f>'СЕТ СН'!$I$7</f>
        <v>1217417.1100000001</v>
      </c>
      <c r="U443" s="13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85" zoomScaleNormal="85" zoomScaleSheetLayoutView="80" workbookViewId="0">
      <selection activeCell="A19" sqref="A19"/>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2" t="s">
        <v>43</v>
      </c>
      <c r="B1" s="152"/>
      <c r="C1" s="152"/>
      <c r="D1" s="152"/>
      <c r="E1" s="152"/>
      <c r="F1" s="152"/>
      <c r="G1" s="152"/>
      <c r="H1" s="152"/>
      <c r="I1" s="152"/>
    </row>
    <row r="2" spans="1:9" x14ac:dyDescent="0.25">
      <c r="A2" s="52"/>
      <c r="B2" s="52"/>
      <c r="C2" s="52"/>
      <c r="D2" s="52"/>
      <c r="E2" s="52"/>
      <c r="F2" s="52"/>
      <c r="G2" s="52"/>
      <c r="H2" s="52"/>
      <c r="I2" s="52"/>
    </row>
    <row r="3" spans="1:9" ht="39" customHeight="1" x14ac:dyDescent="0.2">
      <c r="A3" s="153" t="s">
        <v>15</v>
      </c>
      <c r="B3" s="154" t="s">
        <v>16</v>
      </c>
      <c r="C3" s="154" t="s">
        <v>17</v>
      </c>
      <c r="D3" s="154" t="s">
        <v>18</v>
      </c>
      <c r="E3" s="154" t="s">
        <v>11</v>
      </c>
      <c r="F3" s="154" t="s">
        <v>19</v>
      </c>
      <c r="G3" s="154"/>
      <c r="H3" s="154"/>
      <c r="I3" s="154"/>
    </row>
    <row r="4" spans="1:9" x14ac:dyDescent="0.2">
      <c r="A4" s="153"/>
      <c r="B4" s="154"/>
      <c r="C4" s="154"/>
      <c r="D4" s="154"/>
      <c r="E4" s="154"/>
      <c r="F4" s="53" t="s">
        <v>0</v>
      </c>
      <c r="G4" s="53" t="s">
        <v>1</v>
      </c>
      <c r="H4" s="53" t="s">
        <v>2</v>
      </c>
      <c r="I4" s="53" t="s">
        <v>3</v>
      </c>
    </row>
    <row r="5" spans="1:9" ht="84" customHeight="1" x14ac:dyDescent="0.2">
      <c r="A5" s="54" t="s">
        <v>44</v>
      </c>
      <c r="B5" s="53" t="s">
        <v>137</v>
      </c>
      <c r="C5" s="55">
        <v>42917</v>
      </c>
      <c r="D5" s="55">
        <v>43100</v>
      </c>
      <c r="E5" s="53" t="s">
        <v>20</v>
      </c>
      <c r="F5" s="53">
        <v>3361.55</v>
      </c>
      <c r="G5" s="53">
        <v>3751.31</v>
      </c>
      <c r="H5" s="53">
        <v>4187.91</v>
      </c>
      <c r="I5" s="53">
        <v>4293.6499999999996</v>
      </c>
    </row>
    <row r="6" spans="1:9" ht="84" customHeight="1" x14ac:dyDescent="0.2">
      <c r="A6" s="54" t="s">
        <v>45</v>
      </c>
      <c r="B6" s="88" t="s">
        <v>137</v>
      </c>
      <c r="C6" s="55">
        <v>42917</v>
      </c>
      <c r="D6" s="55">
        <v>43100</v>
      </c>
      <c r="E6" s="53" t="s">
        <v>20</v>
      </c>
      <c r="F6" s="53">
        <v>275.25</v>
      </c>
      <c r="G6" s="53">
        <v>532.24</v>
      </c>
      <c r="H6" s="53">
        <v>603.14</v>
      </c>
      <c r="I6" s="53">
        <v>1111.32</v>
      </c>
    </row>
    <row r="7" spans="1:9" ht="84" customHeight="1" x14ac:dyDescent="0.2">
      <c r="A7" s="54" t="s">
        <v>46</v>
      </c>
      <c r="B7" s="88" t="s">
        <v>137</v>
      </c>
      <c r="C7" s="55">
        <v>42917</v>
      </c>
      <c r="D7" s="55">
        <v>43100</v>
      </c>
      <c r="E7" s="53" t="s">
        <v>21</v>
      </c>
      <c r="F7" s="53">
        <v>1548395.65</v>
      </c>
      <c r="G7" s="53">
        <v>254072.38</v>
      </c>
      <c r="H7" s="53">
        <v>1469777.75</v>
      </c>
      <c r="I7" s="53">
        <v>1217417.1100000001</v>
      </c>
    </row>
    <row r="8" spans="1:9" ht="84" customHeight="1" x14ac:dyDescent="0.2">
      <c r="A8" s="54" t="s">
        <v>125</v>
      </c>
      <c r="B8" s="88" t="s">
        <v>138</v>
      </c>
      <c r="C8" s="55">
        <v>42917</v>
      </c>
      <c r="D8" s="55">
        <v>43100</v>
      </c>
      <c r="E8" s="53" t="s">
        <v>20</v>
      </c>
      <c r="F8" s="53">
        <v>276</v>
      </c>
      <c r="G8" s="53">
        <v>276</v>
      </c>
      <c r="H8" s="53">
        <v>276</v>
      </c>
      <c r="I8" s="53">
        <v>276</v>
      </c>
    </row>
    <row r="9" spans="1:9" ht="84" customHeight="1" x14ac:dyDescent="0.2">
      <c r="A9" s="54" t="s">
        <v>126</v>
      </c>
      <c r="B9" s="53" t="s">
        <v>138</v>
      </c>
      <c r="C9" s="55">
        <v>42917</v>
      </c>
      <c r="D9" s="55">
        <v>43100</v>
      </c>
      <c r="E9" s="53" t="s">
        <v>20</v>
      </c>
      <c r="F9" s="53">
        <v>276</v>
      </c>
      <c r="G9" s="53">
        <v>276</v>
      </c>
      <c r="H9" s="53">
        <v>276</v>
      </c>
      <c r="I9" s="53">
        <v>276</v>
      </c>
    </row>
    <row r="10" spans="1:9" ht="84" customHeight="1" x14ac:dyDescent="0.2">
      <c r="A10" s="54" t="s">
        <v>83</v>
      </c>
      <c r="B10" s="53" t="s">
        <v>138</v>
      </c>
      <c r="C10" s="55">
        <v>42917</v>
      </c>
      <c r="D10" s="55">
        <v>43100</v>
      </c>
      <c r="E10" s="53" t="s">
        <v>127</v>
      </c>
      <c r="F10" s="155">
        <v>0</v>
      </c>
      <c r="G10" s="156"/>
      <c r="H10" s="156"/>
      <c r="I10" s="157"/>
    </row>
    <row r="11" spans="1:9" ht="84" customHeight="1" x14ac:dyDescent="0.2">
      <c r="A11" s="54" t="s">
        <v>79</v>
      </c>
      <c r="B11" s="53" t="s">
        <v>138</v>
      </c>
      <c r="C11" s="55">
        <v>42917</v>
      </c>
      <c r="D11" s="55">
        <v>43100</v>
      </c>
      <c r="E11" s="53" t="s">
        <v>20</v>
      </c>
      <c r="F11" s="53">
        <v>276</v>
      </c>
      <c r="G11" s="53">
        <v>276</v>
      </c>
      <c r="H11" s="53">
        <v>276</v>
      </c>
      <c r="I11" s="53">
        <v>276</v>
      </c>
    </row>
    <row r="12" spans="1:9" ht="78" customHeight="1" x14ac:dyDescent="0.2">
      <c r="A12" s="54" t="s">
        <v>80</v>
      </c>
      <c r="B12" s="53" t="s">
        <v>138</v>
      </c>
      <c r="C12" s="55">
        <v>42917</v>
      </c>
      <c r="D12" s="55">
        <v>43100</v>
      </c>
      <c r="E12" s="53" t="s">
        <v>20</v>
      </c>
      <c r="F12" s="149">
        <v>0</v>
      </c>
      <c r="G12" s="150"/>
      <c r="H12" s="150"/>
      <c r="I12" s="151"/>
    </row>
    <row r="13" spans="1:9" ht="75" x14ac:dyDescent="0.2">
      <c r="A13" s="54" t="s">
        <v>81</v>
      </c>
      <c r="B13" s="53" t="s">
        <v>138</v>
      </c>
      <c r="C13" s="55">
        <v>42917</v>
      </c>
      <c r="D13" s="55">
        <v>43100</v>
      </c>
      <c r="E13" s="53" t="s">
        <v>20</v>
      </c>
      <c r="F13" s="149">
        <v>0</v>
      </c>
      <c r="G13" s="150"/>
      <c r="H13" s="150"/>
      <c r="I13" s="151"/>
    </row>
    <row r="14" spans="1:9" ht="75" x14ac:dyDescent="0.2">
      <c r="A14" s="54" t="s">
        <v>82</v>
      </c>
      <c r="B14" s="53" t="s">
        <v>138</v>
      </c>
      <c r="C14" s="55">
        <v>42917</v>
      </c>
      <c r="D14" s="55">
        <v>43100</v>
      </c>
      <c r="E14" s="53" t="s">
        <v>20</v>
      </c>
      <c r="F14" s="149">
        <v>0</v>
      </c>
      <c r="G14" s="150"/>
      <c r="H14" s="150"/>
      <c r="I14" s="151"/>
    </row>
    <row r="15" spans="1:9" ht="75" x14ac:dyDescent="0.2">
      <c r="A15" s="54" t="s">
        <v>139</v>
      </c>
      <c r="B15" s="90" t="s">
        <v>143</v>
      </c>
      <c r="C15" s="55">
        <v>42917</v>
      </c>
      <c r="D15" s="55">
        <v>43100</v>
      </c>
      <c r="E15" s="90" t="s">
        <v>20</v>
      </c>
      <c r="F15" s="90">
        <v>1701.54</v>
      </c>
      <c r="G15" s="90">
        <v>2017</v>
      </c>
      <c r="H15" s="90">
        <v>2770.91</v>
      </c>
      <c r="I15" s="90">
        <v>2826.54</v>
      </c>
    </row>
    <row r="16" spans="1:9" ht="75" x14ac:dyDescent="0.2">
      <c r="A16" s="54" t="s">
        <v>140</v>
      </c>
      <c r="B16" s="91" t="s">
        <v>143</v>
      </c>
      <c r="C16" s="55">
        <v>42917</v>
      </c>
      <c r="D16" s="55">
        <v>43100</v>
      </c>
      <c r="E16" s="91" t="s">
        <v>20</v>
      </c>
      <c r="F16" s="91">
        <v>1701.54</v>
      </c>
      <c r="G16" s="91">
        <v>2017</v>
      </c>
      <c r="H16" s="91">
        <v>2770.91</v>
      </c>
      <c r="I16" s="91">
        <v>2826.54</v>
      </c>
    </row>
    <row r="17" spans="1:9" ht="75" x14ac:dyDescent="0.2">
      <c r="A17" s="54" t="s">
        <v>141</v>
      </c>
      <c r="B17" s="91" t="s">
        <v>143</v>
      </c>
      <c r="C17" s="55">
        <v>42917</v>
      </c>
      <c r="D17" s="55">
        <v>43100</v>
      </c>
      <c r="E17" s="90" t="s">
        <v>20</v>
      </c>
      <c r="F17" s="90">
        <v>578.75</v>
      </c>
      <c r="G17" s="91">
        <v>578.75</v>
      </c>
      <c r="H17" s="91">
        <v>578.75</v>
      </c>
      <c r="I17" s="91">
        <v>578.75</v>
      </c>
    </row>
    <row r="18" spans="1:9" ht="75" x14ac:dyDescent="0.2">
      <c r="A18" s="54" t="s">
        <v>142</v>
      </c>
      <c r="B18" s="91" t="s">
        <v>143</v>
      </c>
      <c r="C18" s="55">
        <v>42917</v>
      </c>
      <c r="D18" s="55">
        <v>43100</v>
      </c>
      <c r="E18" s="90" t="s">
        <v>20</v>
      </c>
      <c r="F18" s="90">
        <v>746989.08</v>
      </c>
      <c r="G18" s="90">
        <v>1102713.54</v>
      </c>
      <c r="H18" s="90">
        <v>1458438</v>
      </c>
      <c r="I18" s="90">
        <v>1495448.51</v>
      </c>
    </row>
    <row r="19" spans="1:9" ht="75" x14ac:dyDescent="0.2">
      <c r="A19" s="54" t="s">
        <v>144</v>
      </c>
      <c r="B19" s="91" t="s">
        <v>143</v>
      </c>
      <c r="C19" s="55">
        <v>42917</v>
      </c>
      <c r="D19" s="55">
        <v>43100</v>
      </c>
      <c r="E19" s="91" t="s">
        <v>20</v>
      </c>
      <c r="F19" s="91">
        <v>578.75</v>
      </c>
      <c r="G19" s="91">
        <v>578.75</v>
      </c>
      <c r="H19" s="91">
        <v>578.75</v>
      </c>
      <c r="I19" s="91">
        <v>578.75</v>
      </c>
    </row>
    <row r="20" spans="1:9" ht="75" x14ac:dyDescent="0.2">
      <c r="A20" s="54" t="s">
        <v>145</v>
      </c>
      <c r="B20" s="91" t="s">
        <v>143</v>
      </c>
      <c r="C20" s="55">
        <v>42917</v>
      </c>
      <c r="D20" s="55">
        <v>43100</v>
      </c>
      <c r="E20" s="91" t="s">
        <v>20</v>
      </c>
      <c r="F20" s="91">
        <v>746989.08</v>
      </c>
      <c r="G20" s="91">
        <v>1102713.54</v>
      </c>
      <c r="H20" s="91">
        <v>1458438</v>
      </c>
      <c r="I20" s="91">
        <v>1495448.51</v>
      </c>
    </row>
    <row r="21" spans="1:9" ht="75" x14ac:dyDescent="0.2">
      <c r="A21" s="54" t="s">
        <v>147</v>
      </c>
      <c r="B21" s="91" t="s">
        <v>143</v>
      </c>
      <c r="C21" s="55">
        <v>42917</v>
      </c>
      <c r="D21" s="55">
        <v>43100</v>
      </c>
      <c r="E21" s="91" t="s">
        <v>20</v>
      </c>
      <c r="F21" s="91">
        <v>578.75</v>
      </c>
      <c r="G21" s="91">
        <v>578.75</v>
      </c>
      <c r="H21" s="91">
        <v>578.75</v>
      </c>
      <c r="I21" s="91">
        <v>578.75</v>
      </c>
    </row>
    <row r="22" spans="1:9" ht="75" x14ac:dyDescent="0.2">
      <c r="A22" s="54" t="s">
        <v>146</v>
      </c>
      <c r="B22" s="91" t="s">
        <v>143</v>
      </c>
      <c r="C22" s="55">
        <v>42917</v>
      </c>
      <c r="D22" s="55">
        <v>43100</v>
      </c>
      <c r="E22" s="91" t="s">
        <v>20</v>
      </c>
      <c r="F22" s="91">
        <v>746989.08</v>
      </c>
      <c r="G22" s="91">
        <v>1102713.54</v>
      </c>
      <c r="H22" s="91">
        <v>1458438</v>
      </c>
      <c r="I22" s="91">
        <v>1495448.51</v>
      </c>
    </row>
    <row r="23" spans="1:9" ht="75" x14ac:dyDescent="0.2">
      <c r="A23" s="54" t="s">
        <v>148</v>
      </c>
      <c r="B23" s="91" t="s">
        <v>143</v>
      </c>
      <c r="C23" s="55">
        <v>42917</v>
      </c>
      <c r="D23" s="55">
        <v>43100</v>
      </c>
      <c r="E23" s="91" t="s">
        <v>20</v>
      </c>
      <c r="F23" s="91">
        <v>578.75</v>
      </c>
      <c r="G23" s="91">
        <v>578.75</v>
      </c>
      <c r="H23" s="91">
        <v>578.75</v>
      </c>
      <c r="I23" s="91">
        <v>578.75</v>
      </c>
    </row>
    <row r="24" spans="1:9" ht="75" x14ac:dyDescent="0.2">
      <c r="A24" s="54" t="s">
        <v>149</v>
      </c>
      <c r="B24" s="91" t="s">
        <v>143</v>
      </c>
      <c r="C24" s="55">
        <v>42917</v>
      </c>
      <c r="D24" s="55">
        <v>43100</v>
      </c>
      <c r="E24" s="91" t="s">
        <v>20</v>
      </c>
      <c r="F24" s="91">
        <v>746989.08</v>
      </c>
      <c r="G24" s="91">
        <v>1102713.54</v>
      </c>
      <c r="H24" s="91">
        <v>1458438</v>
      </c>
      <c r="I24" s="91">
        <v>1495448.51</v>
      </c>
    </row>
  </sheetData>
  <sheetProtection password="FD97" sheet="1" objects="1" scenarios="1" formatCells="0" formatColumns="0" formatRows="0" insertColumns="0" insertRows="0" insertHyperlinks="0" deleteColumns="0" deleteRows="0" sort="0" autoFilter="0" pivotTables="0"/>
  <mergeCells count="11">
    <mergeCell ref="F14:I14"/>
    <mergeCell ref="A1:I1"/>
    <mergeCell ref="A3:A4"/>
    <mergeCell ref="B3:B4"/>
    <mergeCell ref="C3:C4"/>
    <mergeCell ref="D3:D4"/>
    <mergeCell ref="E3:E4"/>
    <mergeCell ref="F10:I10"/>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zoomScale="55" zoomScaleNormal="55" workbookViewId="0">
      <selection sqref="A1:L1048576"/>
    </sheetView>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73" t="s">
        <v>87</v>
      </c>
      <c r="B4" s="174"/>
      <c r="C4" s="65"/>
      <c r="D4" s="66" t="s">
        <v>88</v>
      </c>
    </row>
    <row r="5" spans="1:4" ht="15" customHeight="1" x14ac:dyDescent="0.2">
      <c r="A5" s="176" t="s">
        <v>89</v>
      </c>
      <c r="B5" s="177"/>
      <c r="C5" s="67"/>
      <c r="D5" s="68" t="s">
        <v>90</v>
      </c>
    </row>
    <row r="6" spans="1:4" ht="15" customHeight="1" x14ac:dyDescent="0.2">
      <c r="A6" s="173" t="s">
        <v>91</v>
      </c>
      <c r="B6" s="174"/>
      <c r="C6" s="69"/>
      <c r="D6" s="66" t="s">
        <v>92</v>
      </c>
    </row>
    <row r="7" spans="1:4" ht="15" customHeight="1" x14ac:dyDescent="0.2">
      <c r="A7" s="173" t="s">
        <v>93</v>
      </c>
      <c r="B7" s="174"/>
      <c r="C7" s="69"/>
      <c r="D7" s="66" t="s">
        <v>150</v>
      </c>
    </row>
    <row r="8" spans="1:4" ht="15" customHeight="1" x14ac:dyDescent="0.2">
      <c r="A8" s="175" t="s">
        <v>94</v>
      </c>
      <c r="B8" s="175"/>
      <c r="C8" s="92"/>
      <c r="D8" s="70"/>
    </row>
    <row r="9" spans="1:4" ht="15" customHeight="1" x14ac:dyDescent="0.2">
      <c r="A9" s="71" t="s">
        <v>95</v>
      </c>
      <c r="B9" s="72"/>
      <c r="C9" s="73"/>
      <c r="D9" s="74"/>
    </row>
    <row r="10" spans="1:4" ht="30" customHeight="1" x14ac:dyDescent="0.2">
      <c r="A10" s="166" t="s">
        <v>96</v>
      </c>
      <c r="B10" s="167"/>
      <c r="C10" s="75"/>
      <c r="D10" s="76">
        <v>2.72317163</v>
      </c>
    </row>
    <row r="11" spans="1:4" ht="66" customHeight="1" x14ac:dyDescent="0.2">
      <c r="A11" s="166" t="s">
        <v>97</v>
      </c>
      <c r="B11" s="167"/>
      <c r="C11" s="75"/>
      <c r="D11" s="76">
        <v>880.16748687999996</v>
      </c>
    </row>
    <row r="12" spans="1:4" ht="30" customHeight="1" x14ac:dyDescent="0.2">
      <c r="A12" s="166" t="s">
        <v>98</v>
      </c>
      <c r="B12" s="167"/>
      <c r="C12" s="75"/>
      <c r="D12" s="77">
        <v>501013.12041677284</v>
      </c>
    </row>
    <row r="13" spans="1:4" ht="30" customHeight="1" x14ac:dyDescent="0.2">
      <c r="A13" s="166" t="s">
        <v>99</v>
      </c>
      <c r="B13" s="167"/>
      <c r="C13" s="75"/>
      <c r="D13" s="78"/>
    </row>
    <row r="14" spans="1:4" ht="15" customHeight="1" x14ac:dyDescent="0.2">
      <c r="A14" s="164" t="s">
        <v>100</v>
      </c>
      <c r="B14" s="165"/>
      <c r="C14" s="75"/>
      <c r="D14" s="76">
        <v>1029.1240463900001</v>
      </c>
    </row>
    <row r="15" spans="1:4" ht="15" customHeight="1" x14ac:dyDescent="0.2">
      <c r="A15" s="164" t="s">
        <v>101</v>
      </c>
      <c r="B15" s="165"/>
      <c r="C15" s="75"/>
      <c r="D15" s="76">
        <v>1506.5700087099999</v>
      </c>
    </row>
    <row r="16" spans="1:4" ht="15" customHeight="1" x14ac:dyDescent="0.2">
      <c r="A16" s="164" t="s">
        <v>102</v>
      </c>
      <c r="B16" s="165"/>
      <c r="C16" s="75"/>
      <c r="D16" s="76">
        <v>2211.3776169500002</v>
      </c>
    </row>
    <row r="17" spans="1:12" ht="15" customHeight="1" x14ac:dyDescent="0.2">
      <c r="A17" s="164" t="s">
        <v>103</v>
      </c>
      <c r="B17" s="165"/>
      <c r="C17" s="75"/>
      <c r="D17" s="76">
        <v>1860.7062533999999</v>
      </c>
    </row>
    <row r="18" spans="1:12" ht="52.5" customHeight="1" x14ac:dyDescent="0.2">
      <c r="A18" s="166" t="s">
        <v>104</v>
      </c>
      <c r="B18" s="167"/>
      <c r="C18" s="75"/>
      <c r="D18" s="76">
        <v>0</v>
      </c>
    </row>
    <row r="19" spans="1:12" ht="15" customHeight="1" x14ac:dyDescent="0.2">
      <c r="A19" s="71" t="s">
        <v>105</v>
      </c>
      <c r="B19" s="72"/>
      <c r="C19" s="79"/>
      <c r="D19" s="80"/>
    </row>
    <row r="20" spans="1:12" ht="30" customHeight="1" x14ac:dyDescent="0.2">
      <c r="A20" s="166" t="s">
        <v>106</v>
      </c>
      <c r="B20" s="167"/>
      <c r="C20" s="75"/>
      <c r="D20" s="81">
        <v>25449.526999999998</v>
      </c>
    </row>
    <row r="21" spans="1:12" ht="30" customHeight="1" x14ac:dyDescent="0.2">
      <c r="A21" s="166" t="s">
        <v>107</v>
      </c>
      <c r="B21" s="167"/>
      <c r="C21" s="82"/>
      <c r="D21" s="81">
        <v>35.319000000000003</v>
      </c>
    </row>
    <row r="22" spans="1:12" ht="15" customHeight="1" x14ac:dyDescent="0.2">
      <c r="A22" s="71" t="s">
        <v>108</v>
      </c>
      <c r="B22" s="72"/>
      <c r="C22" s="79"/>
      <c r="D22" s="80"/>
    </row>
    <row r="23" spans="1:12" ht="15" customHeight="1" x14ac:dyDescent="0.25">
      <c r="A23" s="166" t="s">
        <v>109</v>
      </c>
      <c r="B23" s="167"/>
      <c r="C23" s="83"/>
      <c r="D23" s="78"/>
    </row>
    <row r="24" spans="1:12" ht="15" customHeight="1" x14ac:dyDescent="0.25">
      <c r="A24" s="164" t="s">
        <v>100</v>
      </c>
      <c r="B24" s="165"/>
      <c r="C24" s="83"/>
      <c r="D24" s="84">
        <v>0</v>
      </c>
    </row>
    <row r="25" spans="1:12" ht="15" customHeight="1" x14ac:dyDescent="0.25">
      <c r="A25" s="164" t="s">
        <v>101</v>
      </c>
      <c r="B25" s="165"/>
      <c r="C25" s="83"/>
      <c r="D25" s="84">
        <v>1.4023875134277989E-3</v>
      </c>
    </row>
    <row r="26" spans="1:12" ht="15" customHeight="1" x14ac:dyDescent="0.25">
      <c r="A26" s="164" t="s">
        <v>102</v>
      </c>
      <c r="B26" s="165"/>
      <c r="C26" s="83"/>
      <c r="D26" s="84">
        <v>2.8107876476674569E-3</v>
      </c>
    </row>
    <row r="27" spans="1:12" ht="15" customHeight="1" x14ac:dyDescent="0.25">
      <c r="A27" s="164" t="s">
        <v>103</v>
      </c>
      <c r="B27" s="165"/>
      <c r="C27" s="83"/>
      <c r="D27" s="84">
        <v>2.1100445684857595E-3</v>
      </c>
    </row>
    <row r="29" spans="1:12" x14ac:dyDescent="0.2">
      <c r="A29" s="59" t="s">
        <v>110</v>
      </c>
      <c r="B29" s="60"/>
      <c r="C29" s="60"/>
      <c r="D29" s="57"/>
      <c r="E29" s="57"/>
      <c r="F29" s="61"/>
      <c r="G29" s="61"/>
      <c r="H29" s="61"/>
      <c r="I29" s="62"/>
      <c r="J29" s="61"/>
      <c r="K29" s="61"/>
      <c r="L29" s="61"/>
    </row>
    <row r="30" spans="1:12" ht="280.5" customHeight="1" x14ac:dyDescent="0.2">
      <c r="A30" s="168" t="s">
        <v>7</v>
      </c>
      <c r="B30" s="168" t="s">
        <v>111</v>
      </c>
      <c r="C30" s="58" t="s">
        <v>112</v>
      </c>
      <c r="D30" s="58" t="s">
        <v>113</v>
      </c>
      <c r="E30" s="170" t="s">
        <v>114</v>
      </c>
      <c r="F30" s="171"/>
      <c r="G30" s="171"/>
      <c r="H30" s="172"/>
      <c r="I30" s="170" t="s">
        <v>115</v>
      </c>
      <c r="J30" s="171"/>
      <c r="K30" s="171"/>
      <c r="L30" s="172"/>
    </row>
    <row r="31" spans="1:12" x14ac:dyDescent="0.2">
      <c r="A31" s="169"/>
      <c r="B31" s="169"/>
      <c r="C31" s="58" t="s">
        <v>116</v>
      </c>
      <c r="D31" s="58" t="s">
        <v>116</v>
      </c>
      <c r="E31" s="170" t="s">
        <v>116</v>
      </c>
      <c r="F31" s="171"/>
      <c r="G31" s="171"/>
      <c r="H31" s="172"/>
      <c r="I31" s="170" t="s">
        <v>116</v>
      </c>
      <c r="J31" s="171"/>
      <c r="K31" s="171"/>
      <c r="L31" s="172"/>
    </row>
    <row r="32" spans="1:12" x14ac:dyDescent="0.2">
      <c r="A32" s="161"/>
      <c r="B32" s="161"/>
      <c r="C32" s="163"/>
      <c r="D32" s="163"/>
      <c r="E32" s="158"/>
      <c r="F32" s="159"/>
      <c r="G32" s="159"/>
      <c r="H32" s="160"/>
      <c r="I32" s="158"/>
      <c r="J32" s="159"/>
      <c r="K32" s="159"/>
      <c r="L32" s="160"/>
    </row>
    <row r="33" spans="1:12" ht="15" customHeight="1" x14ac:dyDescent="0.2">
      <c r="A33" s="162"/>
      <c r="B33" s="162"/>
      <c r="C33" s="162"/>
      <c r="D33" s="162"/>
      <c r="E33" s="85" t="s">
        <v>117</v>
      </c>
      <c r="F33" s="85" t="s">
        <v>118</v>
      </c>
      <c r="G33" s="85" t="s">
        <v>119</v>
      </c>
      <c r="H33" s="85" t="s">
        <v>120</v>
      </c>
      <c r="I33" s="85" t="s">
        <v>121</v>
      </c>
      <c r="J33" s="85" t="s">
        <v>122</v>
      </c>
      <c r="K33" s="85" t="s">
        <v>123</v>
      </c>
      <c r="L33" s="85" t="s">
        <v>124</v>
      </c>
    </row>
    <row r="34" spans="1:12" ht="12.75" customHeight="1" x14ac:dyDescent="0.2">
      <c r="A34" s="86" t="s">
        <v>151</v>
      </c>
      <c r="B34" s="86">
        <v>1</v>
      </c>
      <c r="C34" s="87">
        <v>971.19288763999998</v>
      </c>
      <c r="D34" s="87">
        <v>966.46801837999999</v>
      </c>
      <c r="E34" s="87">
        <v>0</v>
      </c>
      <c r="F34" s="87">
        <v>96.646801839999995</v>
      </c>
      <c r="G34" s="87">
        <v>241.6170046</v>
      </c>
      <c r="H34" s="87">
        <v>483.23400918999999</v>
      </c>
      <c r="I34" s="87">
        <v>0</v>
      </c>
      <c r="J34" s="87">
        <v>531.55741010999998</v>
      </c>
      <c r="K34" s="87">
        <v>628.20421194999994</v>
      </c>
      <c r="L34" s="87">
        <v>724.85101379000002</v>
      </c>
    </row>
    <row r="35" spans="1:12" ht="12.75" customHeight="1" x14ac:dyDescent="0.2">
      <c r="A35" s="86" t="s">
        <v>151</v>
      </c>
      <c r="B35" s="86">
        <v>2</v>
      </c>
      <c r="C35" s="87">
        <v>1090.2364441499999</v>
      </c>
      <c r="D35" s="87">
        <v>1084.90731364</v>
      </c>
      <c r="E35" s="87">
        <v>0</v>
      </c>
      <c r="F35" s="87">
        <v>108.49073136</v>
      </c>
      <c r="G35" s="87">
        <v>271.22682841</v>
      </c>
      <c r="H35" s="87">
        <v>542.45365681999999</v>
      </c>
      <c r="I35" s="87">
        <v>0</v>
      </c>
      <c r="J35" s="87">
        <v>596.69902249999996</v>
      </c>
      <c r="K35" s="87">
        <v>705.18975387</v>
      </c>
      <c r="L35" s="87">
        <v>813.68048523000004</v>
      </c>
    </row>
    <row r="36" spans="1:12" ht="12.75" customHeight="1" x14ac:dyDescent="0.2">
      <c r="A36" s="86" t="s">
        <v>151</v>
      </c>
      <c r="B36" s="86">
        <v>3</v>
      </c>
      <c r="C36" s="87">
        <v>1107.14929934</v>
      </c>
      <c r="D36" s="87">
        <v>1101.6440657099999</v>
      </c>
      <c r="E36" s="87">
        <v>0</v>
      </c>
      <c r="F36" s="87">
        <v>110.16440657</v>
      </c>
      <c r="G36" s="87">
        <v>275.41101643000002</v>
      </c>
      <c r="H36" s="87">
        <v>550.82203286000004</v>
      </c>
      <c r="I36" s="87">
        <v>0</v>
      </c>
      <c r="J36" s="87">
        <v>605.90423613999997</v>
      </c>
      <c r="K36" s="87">
        <v>716.06864270999995</v>
      </c>
      <c r="L36" s="87">
        <v>826.23304928000005</v>
      </c>
    </row>
    <row r="37" spans="1:12" ht="12.75" customHeight="1" x14ac:dyDescent="0.2">
      <c r="A37" s="86" t="s">
        <v>151</v>
      </c>
      <c r="B37" s="86">
        <v>4</v>
      </c>
      <c r="C37" s="87">
        <v>1093.7950526899999</v>
      </c>
      <c r="D37" s="87">
        <v>1088.4506465699999</v>
      </c>
      <c r="E37" s="87">
        <v>0</v>
      </c>
      <c r="F37" s="87">
        <v>108.84506466000001</v>
      </c>
      <c r="G37" s="87">
        <v>272.11266164</v>
      </c>
      <c r="H37" s="87">
        <v>544.22532329000001</v>
      </c>
      <c r="I37" s="87">
        <v>0</v>
      </c>
      <c r="J37" s="87">
        <v>598.64785560999997</v>
      </c>
      <c r="K37" s="87">
        <v>707.49292027000001</v>
      </c>
      <c r="L37" s="87">
        <v>816.33798492999995</v>
      </c>
    </row>
    <row r="38" spans="1:12" ht="12.75" customHeight="1" x14ac:dyDescent="0.2">
      <c r="A38" s="86" t="s">
        <v>151</v>
      </c>
      <c r="B38" s="86">
        <v>5</v>
      </c>
      <c r="C38" s="87">
        <v>1102.8891771599999</v>
      </c>
      <c r="D38" s="87">
        <v>1097.4783509199999</v>
      </c>
      <c r="E38" s="87">
        <v>0</v>
      </c>
      <c r="F38" s="87">
        <v>109.74783509</v>
      </c>
      <c r="G38" s="87">
        <v>274.36958772999998</v>
      </c>
      <c r="H38" s="87">
        <v>548.73917545999996</v>
      </c>
      <c r="I38" s="87">
        <v>0</v>
      </c>
      <c r="J38" s="87">
        <v>603.61309300999994</v>
      </c>
      <c r="K38" s="87">
        <v>713.36092810000002</v>
      </c>
      <c r="L38" s="87">
        <v>823.10876318999999</v>
      </c>
    </row>
    <row r="39" spans="1:12" ht="12.75" customHeight="1" x14ac:dyDescent="0.2">
      <c r="A39" s="86" t="s">
        <v>151</v>
      </c>
      <c r="B39" s="86">
        <v>6</v>
      </c>
      <c r="C39" s="87">
        <v>1103.12670594</v>
      </c>
      <c r="D39" s="87">
        <v>1097.8109563099999</v>
      </c>
      <c r="E39" s="87">
        <v>0</v>
      </c>
      <c r="F39" s="87">
        <v>109.78109563</v>
      </c>
      <c r="G39" s="87">
        <v>274.45273908000001</v>
      </c>
      <c r="H39" s="87">
        <v>548.90547816000003</v>
      </c>
      <c r="I39" s="87">
        <v>0</v>
      </c>
      <c r="J39" s="87">
        <v>603.79602596999996</v>
      </c>
      <c r="K39" s="87">
        <v>713.57712160000005</v>
      </c>
      <c r="L39" s="87">
        <v>823.35821723000004</v>
      </c>
    </row>
    <row r="40" spans="1:12" ht="12.75" customHeight="1" x14ac:dyDescent="0.2">
      <c r="A40" s="86" t="s">
        <v>151</v>
      </c>
      <c r="B40" s="86">
        <v>7</v>
      </c>
      <c r="C40" s="87">
        <v>1018.20703393</v>
      </c>
      <c r="D40" s="87">
        <v>1013.25313093</v>
      </c>
      <c r="E40" s="87">
        <v>0</v>
      </c>
      <c r="F40" s="87">
        <v>101.32531308999999</v>
      </c>
      <c r="G40" s="87">
        <v>253.31328273</v>
      </c>
      <c r="H40" s="87">
        <v>506.62656547</v>
      </c>
      <c r="I40" s="87">
        <v>0</v>
      </c>
      <c r="J40" s="87">
        <v>557.28922201</v>
      </c>
      <c r="K40" s="87">
        <v>658.61453510000001</v>
      </c>
      <c r="L40" s="87">
        <v>759.93984820000003</v>
      </c>
    </row>
    <row r="41" spans="1:12" ht="12.75" customHeight="1" x14ac:dyDescent="0.2">
      <c r="A41" s="86" t="s">
        <v>151</v>
      </c>
      <c r="B41" s="86">
        <v>8</v>
      </c>
      <c r="C41" s="87">
        <v>929.57492053999999</v>
      </c>
      <c r="D41" s="87">
        <v>924.66087078999999</v>
      </c>
      <c r="E41" s="87">
        <v>0</v>
      </c>
      <c r="F41" s="87">
        <v>92.466087079999994</v>
      </c>
      <c r="G41" s="87">
        <v>231.1652177</v>
      </c>
      <c r="H41" s="87">
        <v>462.3304354</v>
      </c>
      <c r="I41" s="87">
        <v>0</v>
      </c>
      <c r="J41" s="87">
        <v>508.56347892999997</v>
      </c>
      <c r="K41" s="87">
        <v>601.02956601000005</v>
      </c>
      <c r="L41" s="87">
        <v>693.49565309000002</v>
      </c>
    </row>
    <row r="42" spans="1:12" ht="12.75" customHeight="1" x14ac:dyDescent="0.2">
      <c r="A42" s="86" t="s">
        <v>151</v>
      </c>
      <c r="B42" s="86">
        <v>9</v>
      </c>
      <c r="C42" s="87">
        <v>821.61004305999995</v>
      </c>
      <c r="D42" s="87">
        <v>817.52664030000005</v>
      </c>
      <c r="E42" s="87">
        <v>0</v>
      </c>
      <c r="F42" s="87">
        <v>81.752664030000005</v>
      </c>
      <c r="G42" s="87">
        <v>204.38166007999999</v>
      </c>
      <c r="H42" s="87">
        <v>408.76332015000003</v>
      </c>
      <c r="I42" s="87">
        <v>0</v>
      </c>
      <c r="J42" s="87">
        <v>449.63965216999998</v>
      </c>
      <c r="K42" s="87">
        <v>531.39231619999998</v>
      </c>
      <c r="L42" s="87">
        <v>613.14498022999999</v>
      </c>
    </row>
    <row r="43" spans="1:12" ht="12.75" customHeight="1" x14ac:dyDescent="0.2">
      <c r="A43" s="86" t="s">
        <v>151</v>
      </c>
      <c r="B43" s="86">
        <v>10</v>
      </c>
      <c r="C43" s="87">
        <v>727.03546523</v>
      </c>
      <c r="D43" s="87">
        <v>722.42012118000002</v>
      </c>
      <c r="E43" s="87">
        <v>0</v>
      </c>
      <c r="F43" s="87">
        <v>72.242012119999998</v>
      </c>
      <c r="G43" s="87">
        <v>180.60503030000001</v>
      </c>
      <c r="H43" s="87">
        <v>361.21006059000001</v>
      </c>
      <c r="I43" s="87">
        <v>0</v>
      </c>
      <c r="J43" s="87">
        <v>397.33106665000003</v>
      </c>
      <c r="K43" s="87">
        <v>469.57307877</v>
      </c>
      <c r="L43" s="87">
        <v>541.81509088999996</v>
      </c>
    </row>
    <row r="44" spans="1:12" ht="12.75" customHeight="1" x14ac:dyDescent="0.2">
      <c r="A44" s="86" t="s">
        <v>151</v>
      </c>
      <c r="B44" s="86">
        <v>11</v>
      </c>
      <c r="C44" s="87">
        <v>694.47852436999995</v>
      </c>
      <c r="D44" s="87">
        <v>687.54295571</v>
      </c>
      <c r="E44" s="87">
        <v>0</v>
      </c>
      <c r="F44" s="87">
        <v>68.754295569999996</v>
      </c>
      <c r="G44" s="87">
        <v>171.88573893</v>
      </c>
      <c r="H44" s="87">
        <v>343.77147786</v>
      </c>
      <c r="I44" s="87">
        <v>0</v>
      </c>
      <c r="J44" s="87">
        <v>378.14862563999998</v>
      </c>
      <c r="K44" s="87">
        <v>446.90292120999999</v>
      </c>
      <c r="L44" s="87">
        <v>515.65721678</v>
      </c>
    </row>
    <row r="45" spans="1:12" ht="12.75" customHeight="1" x14ac:dyDescent="0.2">
      <c r="A45" s="86" t="s">
        <v>151</v>
      </c>
      <c r="B45" s="86">
        <v>12</v>
      </c>
      <c r="C45" s="87">
        <v>658.65304948999994</v>
      </c>
      <c r="D45" s="87">
        <v>652.12410017000002</v>
      </c>
      <c r="E45" s="87">
        <v>0</v>
      </c>
      <c r="F45" s="87">
        <v>65.212410019999993</v>
      </c>
      <c r="G45" s="87">
        <v>163.03102504</v>
      </c>
      <c r="H45" s="87">
        <v>326.06205009000001</v>
      </c>
      <c r="I45" s="87">
        <v>0</v>
      </c>
      <c r="J45" s="87">
        <v>358.66825509</v>
      </c>
      <c r="K45" s="87">
        <v>423.88066511</v>
      </c>
      <c r="L45" s="87">
        <v>489.09307512999999</v>
      </c>
    </row>
    <row r="46" spans="1:12" ht="12.75" customHeight="1" x14ac:dyDescent="0.2">
      <c r="A46" s="86" t="s">
        <v>151</v>
      </c>
      <c r="B46" s="86">
        <v>13</v>
      </c>
      <c r="C46" s="87">
        <v>667.07432987000004</v>
      </c>
      <c r="D46" s="87">
        <v>661.83507549000001</v>
      </c>
      <c r="E46" s="87">
        <v>0</v>
      </c>
      <c r="F46" s="87">
        <v>66.183507550000002</v>
      </c>
      <c r="G46" s="87">
        <v>165.45876887</v>
      </c>
      <c r="H46" s="87">
        <v>330.91753775000001</v>
      </c>
      <c r="I46" s="87">
        <v>0</v>
      </c>
      <c r="J46" s="87">
        <v>364.00929151999998</v>
      </c>
      <c r="K46" s="87">
        <v>430.19279906999998</v>
      </c>
      <c r="L46" s="87">
        <v>496.37630661999998</v>
      </c>
    </row>
    <row r="47" spans="1:12" ht="12.75" customHeight="1" x14ac:dyDescent="0.2">
      <c r="A47" s="86" t="s">
        <v>151</v>
      </c>
      <c r="B47" s="86">
        <v>14</v>
      </c>
      <c r="C47" s="87">
        <v>665.3207549</v>
      </c>
      <c r="D47" s="87">
        <v>660.78772742000001</v>
      </c>
      <c r="E47" s="87">
        <v>0</v>
      </c>
      <c r="F47" s="87">
        <v>66.078772740000005</v>
      </c>
      <c r="G47" s="87">
        <v>165.19693186000001</v>
      </c>
      <c r="H47" s="87">
        <v>330.39386371000001</v>
      </c>
      <c r="I47" s="87">
        <v>0</v>
      </c>
      <c r="J47" s="87">
        <v>363.43325007999999</v>
      </c>
      <c r="K47" s="87">
        <v>429.51202282000003</v>
      </c>
      <c r="L47" s="87">
        <v>495.59079557000001</v>
      </c>
    </row>
    <row r="48" spans="1:12" ht="12.75" customHeight="1" x14ac:dyDescent="0.2">
      <c r="A48" s="86" t="s">
        <v>151</v>
      </c>
      <c r="B48" s="86">
        <v>15</v>
      </c>
      <c r="C48" s="87">
        <v>660.40380782</v>
      </c>
      <c r="D48" s="87">
        <v>656.58525739000004</v>
      </c>
      <c r="E48" s="87">
        <v>0</v>
      </c>
      <c r="F48" s="87">
        <v>65.658525740000002</v>
      </c>
      <c r="G48" s="87">
        <v>164.14631435000001</v>
      </c>
      <c r="H48" s="87">
        <v>328.29262870000002</v>
      </c>
      <c r="I48" s="87">
        <v>0</v>
      </c>
      <c r="J48" s="87">
        <v>361.12189155999999</v>
      </c>
      <c r="K48" s="87">
        <v>426.78041730000001</v>
      </c>
      <c r="L48" s="87">
        <v>492.43894304000003</v>
      </c>
    </row>
    <row r="49" spans="1:12" ht="12.75" customHeight="1" x14ac:dyDescent="0.2">
      <c r="A49" s="86" t="s">
        <v>151</v>
      </c>
      <c r="B49" s="86">
        <v>16</v>
      </c>
      <c r="C49" s="87">
        <v>655.62143413000001</v>
      </c>
      <c r="D49" s="87">
        <v>652.28739591999999</v>
      </c>
      <c r="E49" s="87">
        <v>0</v>
      </c>
      <c r="F49" s="87">
        <v>65.228739590000004</v>
      </c>
      <c r="G49" s="87">
        <v>163.07184898</v>
      </c>
      <c r="H49" s="87">
        <v>326.14369796</v>
      </c>
      <c r="I49" s="87">
        <v>0</v>
      </c>
      <c r="J49" s="87">
        <v>358.75806776000002</v>
      </c>
      <c r="K49" s="87">
        <v>423.98680734999999</v>
      </c>
      <c r="L49" s="87">
        <v>489.21554694000002</v>
      </c>
    </row>
    <row r="50" spans="1:12" ht="12.75" customHeight="1" x14ac:dyDescent="0.2">
      <c r="A50" s="86" t="s">
        <v>151</v>
      </c>
      <c r="B50" s="86">
        <v>17</v>
      </c>
      <c r="C50" s="87">
        <v>654.09783915000003</v>
      </c>
      <c r="D50" s="87">
        <v>650.73013433000006</v>
      </c>
      <c r="E50" s="87">
        <v>0</v>
      </c>
      <c r="F50" s="87">
        <v>65.073013430000003</v>
      </c>
      <c r="G50" s="87">
        <v>162.68253358000001</v>
      </c>
      <c r="H50" s="87">
        <v>325.36506716999997</v>
      </c>
      <c r="I50" s="87">
        <v>0</v>
      </c>
      <c r="J50" s="87">
        <v>357.90157388</v>
      </c>
      <c r="K50" s="87">
        <v>422.97458731</v>
      </c>
      <c r="L50" s="87">
        <v>488.04760075000002</v>
      </c>
    </row>
    <row r="51" spans="1:12" ht="12.75" customHeight="1" x14ac:dyDescent="0.2">
      <c r="A51" s="86" t="s">
        <v>151</v>
      </c>
      <c r="B51" s="86">
        <v>18</v>
      </c>
      <c r="C51" s="87">
        <v>654.34729050999999</v>
      </c>
      <c r="D51" s="87">
        <v>650.94659662000004</v>
      </c>
      <c r="E51" s="87">
        <v>0</v>
      </c>
      <c r="F51" s="87">
        <v>65.094659660000005</v>
      </c>
      <c r="G51" s="87">
        <v>162.73664916000001</v>
      </c>
      <c r="H51" s="87">
        <v>325.47329831000002</v>
      </c>
      <c r="I51" s="87">
        <v>0</v>
      </c>
      <c r="J51" s="87">
        <v>358.02062813999999</v>
      </c>
      <c r="K51" s="87">
        <v>423.11528779999998</v>
      </c>
      <c r="L51" s="87">
        <v>488.20994746999997</v>
      </c>
    </row>
    <row r="52" spans="1:12" ht="12.75" customHeight="1" x14ac:dyDescent="0.2">
      <c r="A52" s="86" t="s">
        <v>151</v>
      </c>
      <c r="B52" s="86">
        <v>19</v>
      </c>
      <c r="C52" s="87">
        <v>652.02333529999999</v>
      </c>
      <c r="D52" s="87">
        <v>648.09206537</v>
      </c>
      <c r="E52" s="87">
        <v>0</v>
      </c>
      <c r="F52" s="87">
        <v>64.809206540000005</v>
      </c>
      <c r="G52" s="87">
        <v>162.02301634</v>
      </c>
      <c r="H52" s="87">
        <v>324.04603269</v>
      </c>
      <c r="I52" s="87">
        <v>0</v>
      </c>
      <c r="J52" s="87">
        <v>356.45063594999999</v>
      </c>
      <c r="K52" s="87">
        <v>421.25984248999998</v>
      </c>
      <c r="L52" s="87">
        <v>486.06904902999997</v>
      </c>
    </row>
    <row r="53" spans="1:12" ht="12.75" customHeight="1" x14ac:dyDescent="0.2">
      <c r="A53" s="86" t="s">
        <v>151</v>
      </c>
      <c r="B53" s="86">
        <v>20</v>
      </c>
      <c r="C53" s="87">
        <v>648.52384774999996</v>
      </c>
      <c r="D53" s="87">
        <v>644.56629902999998</v>
      </c>
      <c r="E53" s="87">
        <v>0</v>
      </c>
      <c r="F53" s="87">
        <v>64.456629899999996</v>
      </c>
      <c r="G53" s="87">
        <v>161.14157476</v>
      </c>
      <c r="H53" s="87">
        <v>322.28314951999999</v>
      </c>
      <c r="I53" s="87">
        <v>0</v>
      </c>
      <c r="J53" s="87">
        <v>354.51146447000002</v>
      </c>
      <c r="K53" s="87">
        <v>418.96809437000002</v>
      </c>
      <c r="L53" s="87">
        <v>483.42472427000001</v>
      </c>
    </row>
    <row r="54" spans="1:12" ht="12.75" customHeight="1" x14ac:dyDescent="0.2">
      <c r="A54" s="86" t="s">
        <v>151</v>
      </c>
      <c r="B54" s="86">
        <v>21</v>
      </c>
      <c r="C54" s="87">
        <v>656.45269914000005</v>
      </c>
      <c r="D54" s="87">
        <v>652.52159359999996</v>
      </c>
      <c r="E54" s="87">
        <v>0</v>
      </c>
      <c r="F54" s="87">
        <v>65.252159359999993</v>
      </c>
      <c r="G54" s="87">
        <v>163.13039839999999</v>
      </c>
      <c r="H54" s="87">
        <v>326.26079679999998</v>
      </c>
      <c r="I54" s="87">
        <v>0</v>
      </c>
      <c r="J54" s="87">
        <v>358.88687648000001</v>
      </c>
      <c r="K54" s="87">
        <v>424.13903584000002</v>
      </c>
      <c r="L54" s="87">
        <v>489.39119520000003</v>
      </c>
    </row>
    <row r="55" spans="1:12" ht="12.75" customHeight="1" x14ac:dyDescent="0.2">
      <c r="A55" s="86" t="s">
        <v>151</v>
      </c>
      <c r="B55" s="86">
        <v>22</v>
      </c>
      <c r="C55" s="87">
        <v>749.66262123000001</v>
      </c>
      <c r="D55" s="87">
        <v>745.51428414999998</v>
      </c>
      <c r="E55" s="87">
        <v>0</v>
      </c>
      <c r="F55" s="87">
        <v>74.551428419999993</v>
      </c>
      <c r="G55" s="87">
        <v>186.37857104</v>
      </c>
      <c r="H55" s="87">
        <v>372.75714207999999</v>
      </c>
      <c r="I55" s="87">
        <v>0</v>
      </c>
      <c r="J55" s="87">
        <v>410.03285627999998</v>
      </c>
      <c r="K55" s="87">
        <v>484.58428470000001</v>
      </c>
      <c r="L55" s="87">
        <v>559.13571310999998</v>
      </c>
    </row>
    <row r="56" spans="1:12" ht="12.75" customHeight="1" x14ac:dyDescent="0.2">
      <c r="A56" s="86" t="s">
        <v>151</v>
      </c>
      <c r="B56" s="86">
        <v>23</v>
      </c>
      <c r="C56" s="87">
        <v>826.04437489999998</v>
      </c>
      <c r="D56" s="87">
        <v>821.82980894000002</v>
      </c>
      <c r="E56" s="87">
        <v>0</v>
      </c>
      <c r="F56" s="87">
        <v>82.182980889999996</v>
      </c>
      <c r="G56" s="87">
        <v>205.45745224000001</v>
      </c>
      <c r="H56" s="87">
        <v>410.91490447000001</v>
      </c>
      <c r="I56" s="87">
        <v>0</v>
      </c>
      <c r="J56" s="87">
        <v>452.00639491999999</v>
      </c>
      <c r="K56" s="87">
        <v>534.18937581</v>
      </c>
      <c r="L56" s="87">
        <v>616.37235670999996</v>
      </c>
    </row>
    <row r="57" spans="1:12" ht="12.75" customHeight="1" x14ac:dyDescent="0.2">
      <c r="A57" s="86" t="s">
        <v>151</v>
      </c>
      <c r="B57" s="86">
        <v>24</v>
      </c>
      <c r="C57" s="87">
        <v>898.48652786000002</v>
      </c>
      <c r="D57" s="87">
        <v>894.11143215000004</v>
      </c>
      <c r="E57" s="87">
        <v>0</v>
      </c>
      <c r="F57" s="87">
        <v>89.41114322</v>
      </c>
      <c r="G57" s="87">
        <v>223.52785804000001</v>
      </c>
      <c r="H57" s="87">
        <v>447.05571608000002</v>
      </c>
      <c r="I57" s="87">
        <v>0</v>
      </c>
      <c r="J57" s="87">
        <v>491.76128768000001</v>
      </c>
      <c r="K57" s="87">
        <v>581.17243089999999</v>
      </c>
      <c r="L57" s="87">
        <v>670.58357410999997</v>
      </c>
    </row>
    <row r="58" spans="1:12" ht="12.75" customHeight="1" x14ac:dyDescent="0.2">
      <c r="A58" s="86" t="s">
        <v>152</v>
      </c>
      <c r="B58" s="86">
        <v>1</v>
      </c>
      <c r="C58" s="87">
        <v>1050.7118132600001</v>
      </c>
      <c r="D58" s="87">
        <v>1045.5438713399999</v>
      </c>
      <c r="E58" s="87">
        <v>0</v>
      </c>
      <c r="F58" s="87">
        <v>104.55438712999999</v>
      </c>
      <c r="G58" s="87">
        <v>261.38596783999998</v>
      </c>
      <c r="H58" s="87">
        <v>522.77193566999995</v>
      </c>
      <c r="I58" s="87">
        <v>0</v>
      </c>
      <c r="J58" s="87">
        <v>575.04912923999996</v>
      </c>
      <c r="K58" s="87">
        <v>679.60351636999997</v>
      </c>
      <c r="L58" s="87">
        <v>784.15790350999998</v>
      </c>
    </row>
    <row r="59" spans="1:12" ht="12.75" customHeight="1" x14ac:dyDescent="0.2">
      <c r="A59" s="86" t="s">
        <v>152</v>
      </c>
      <c r="B59" s="86">
        <v>2</v>
      </c>
      <c r="C59" s="87">
        <v>1109.20646231</v>
      </c>
      <c r="D59" s="87">
        <v>1103.7110285599999</v>
      </c>
      <c r="E59" s="87">
        <v>0</v>
      </c>
      <c r="F59" s="87">
        <v>110.37110285999999</v>
      </c>
      <c r="G59" s="87">
        <v>275.92775713999998</v>
      </c>
      <c r="H59" s="87">
        <v>551.85551427999997</v>
      </c>
      <c r="I59" s="87">
        <v>0</v>
      </c>
      <c r="J59" s="87">
        <v>607.04106571</v>
      </c>
      <c r="K59" s="87">
        <v>717.41216856000005</v>
      </c>
      <c r="L59" s="87">
        <v>827.78327142000001</v>
      </c>
    </row>
    <row r="60" spans="1:12" ht="12.75" customHeight="1" x14ac:dyDescent="0.2">
      <c r="A60" s="86" t="s">
        <v>152</v>
      </c>
      <c r="B60" s="86">
        <v>3</v>
      </c>
      <c r="C60" s="87">
        <v>1119.0332797799999</v>
      </c>
      <c r="D60" s="87">
        <v>1113.2915812399999</v>
      </c>
      <c r="E60" s="87">
        <v>0</v>
      </c>
      <c r="F60" s="87">
        <v>111.32915812</v>
      </c>
      <c r="G60" s="87">
        <v>278.32289530999998</v>
      </c>
      <c r="H60" s="87">
        <v>556.64579061999996</v>
      </c>
      <c r="I60" s="87">
        <v>0</v>
      </c>
      <c r="J60" s="87">
        <v>612.31036968000001</v>
      </c>
      <c r="K60" s="87">
        <v>723.63952781</v>
      </c>
      <c r="L60" s="87">
        <v>834.96868592999999</v>
      </c>
    </row>
    <row r="61" spans="1:12" ht="12.75" customHeight="1" x14ac:dyDescent="0.2">
      <c r="A61" s="86" t="s">
        <v>152</v>
      </c>
      <c r="B61" s="86">
        <v>4</v>
      </c>
      <c r="C61" s="87">
        <v>1128.7267619300001</v>
      </c>
      <c r="D61" s="87">
        <v>1123.23366392</v>
      </c>
      <c r="E61" s="87">
        <v>0</v>
      </c>
      <c r="F61" s="87">
        <v>112.32336639</v>
      </c>
      <c r="G61" s="87">
        <v>280.80841598000001</v>
      </c>
      <c r="H61" s="87">
        <v>561.61683196000001</v>
      </c>
      <c r="I61" s="87">
        <v>0</v>
      </c>
      <c r="J61" s="87">
        <v>617.77851515999998</v>
      </c>
      <c r="K61" s="87">
        <v>730.10188155000003</v>
      </c>
      <c r="L61" s="87">
        <v>842.42524793999996</v>
      </c>
    </row>
    <row r="62" spans="1:12" ht="12.75" customHeight="1" x14ac:dyDescent="0.2">
      <c r="A62" s="86" t="s">
        <v>152</v>
      </c>
      <c r="B62" s="86">
        <v>5</v>
      </c>
      <c r="C62" s="87">
        <v>1142.4182742</v>
      </c>
      <c r="D62" s="87">
        <v>1136.69639452</v>
      </c>
      <c r="E62" s="87">
        <v>0</v>
      </c>
      <c r="F62" s="87">
        <v>113.66963945000001</v>
      </c>
      <c r="G62" s="87">
        <v>284.17409863</v>
      </c>
      <c r="H62" s="87">
        <v>568.34819726000001</v>
      </c>
      <c r="I62" s="87">
        <v>0</v>
      </c>
      <c r="J62" s="87">
        <v>625.18301699000006</v>
      </c>
      <c r="K62" s="87">
        <v>738.85265644000003</v>
      </c>
      <c r="L62" s="87">
        <v>852.52229589000001</v>
      </c>
    </row>
    <row r="63" spans="1:12" ht="12.75" customHeight="1" x14ac:dyDescent="0.2">
      <c r="A63" s="86" t="s">
        <v>152</v>
      </c>
      <c r="B63" s="86">
        <v>6</v>
      </c>
      <c r="C63" s="87">
        <v>1130.0294750800001</v>
      </c>
      <c r="D63" s="87">
        <v>1124.21784314</v>
      </c>
      <c r="E63" s="87">
        <v>0</v>
      </c>
      <c r="F63" s="87">
        <v>112.42178431000001</v>
      </c>
      <c r="G63" s="87">
        <v>281.05446079000001</v>
      </c>
      <c r="H63" s="87">
        <v>562.10892157000001</v>
      </c>
      <c r="I63" s="87">
        <v>0</v>
      </c>
      <c r="J63" s="87">
        <v>618.31981372999996</v>
      </c>
      <c r="K63" s="87">
        <v>730.74159803999999</v>
      </c>
      <c r="L63" s="87">
        <v>843.16338236000001</v>
      </c>
    </row>
    <row r="64" spans="1:12" ht="12.75" customHeight="1" x14ac:dyDescent="0.2">
      <c r="A64" s="86" t="s">
        <v>152</v>
      </c>
      <c r="B64" s="86">
        <v>7</v>
      </c>
      <c r="C64" s="87">
        <v>1055.3451311700001</v>
      </c>
      <c r="D64" s="87">
        <v>1049.9718946800001</v>
      </c>
      <c r="E64" s="87">
        <v>0</v>
      </c>
      <c r="F64" s="87">
        <v>104.99718947</v>
      </c>
      <c r="G64" s="87">
        <v>262.49297367000003</v>
      </c>
      <c r="H64" s="87">
        <v>524.98594734000005</v>
      </c>
      <c r="I64" s="87">
        <v>0</v>
      </c>
      <c r="J64" s="87">
        <v>577.48454206999997</v>
      </c>
      <c r="K64" s="87">
        <v>682.48173154000006</v>
      </c>
      <c r="L64" s="87">
        <v>787.47892101000002</v>
      </c>
    </row>
    <row r="65" spans="1:12" ht="12.75" customHeight="1" x14ac:dyDescent="0.2">
      <c r="A65" s="86" t="s">
        <v>152</v>
      </c>
      <c r="B65" s="86">
        <v>8</v>
      </c>
      <c r="C65" s="87">
        <v>974.20443564000004</v>
      </c>
      <c r="D65" s="87">
        <v>969.22768842000005</v>
      </c>
      <c r="E65" s="87">
        <v>0</v>
      </c>
      <c r="F65" s="87">
        <v>96.922768840000003</v>
      </c>
      <c r="G65" s="87">
        <v>242.30692210999999</v>
      </c>
      <c r="H65" s="87">
        <v>484.61384421000002</v>
      </c>
      <c r="I65" s="87">
        <v>0</v>
      </c>
      <c r="J65" s="87">
        <v>533.07522862999997</v>
      </c>
      <c r="K65" s="87">
        <v>629.99799746999997</v>
      </c>
      <c r="L65" s="87">
        <v>726.92076631999998</v>
      </c>
    </row>
    <row r="66" spans="1:12" ht="12.75" customHeight="1" x14ac:dyDescent="0.2">
      <c r="A66" s="86" t="s">
        <v>152</v>
      </c>
      <c r="B66" s="86">
        <v>9</v>
      </c>
      <c r="C66" s="87">
        <v>876.47204079999995</v>
      </c>
      <c r="D66" s="87">
        <v>872.10775678000005</v>
      </c>
      <c r="E66" s="87">
        <v>0</v>
      </c>
      <c r="F66" s="87">
        <v>87.210775679999998</v>
      </c>
      <c r="G66" s="87">
        <v>218.02693919999999</v>
      </c>
      <c r="H66" s="87">
        <v>436.05387839000002</v>
      </c>
      <c r="I66" s="87">
        <v>0</v>
      </c>
      <c r="J66" s="87">
        <v>479.65926623000001</v>
      </c>
      <c r="K66" s="87">
        <v>566.87004191000005</v>
      </c>
      <c r="L66" s="87">
        <v>654.08081759000004</v>
      </c>
    </row>
    <row r="67" spans="1:12" ht="12.75" customHeight="1" x14ac:dyDescent="0.2">
      <c r="A67" s="86" t="s">
        <v>152</v>
      </c>
      <c r="B67" s="86">
        <v>10</v>
      </c>
      <c r="C67" s="87">
        <v>752.09005561000004</v>
      </c>
      <c r="D67" s="87">
        <v>748.85852996000006</v>
      </c>
      <c r="E67" s="87">
        <v>0</v>
      </c>
      <c r="F67" s="87">
        <v>74.885852999999997</v>
      </c>
      <c r="G67" s="87">
        <v>187.21463249000001</v>
      </c>
      <c r="H67" s="87">
        <v>374.42926498000003</v>
      </c>
      <c r="I67" s="87">
        <v>0</v>
      </c>
      <c r="J67" s="87">
        <v>411.87219148000003</v>
      </c>
      <c r="K67" s="87">
        <v>486.75804447000002</v>
      </c>
      <c r="L67" s="87">
        <v>561.64389746999996</v>
      </c>
    </row>
    <row r="68" spans="1:12" ht="12.75" customHeight="1" x14ac:dyDescent="0.2">
      <c r="A68" s="86" t="s">
        <v>152</v>
      </c>
      <c r="B68" s="86">
        <v>11</v>
      </c>
      <c r="C68" s="87">
        <v>673.92241834000004</v>
      </c>
      <c r="D68" s="87">
        <v>670.88781965999999</v>
      </c>
      <c r="E68" s="87">
        <v>0</v>
      </c>
      <c r="F68" s="87">
        <v>67.088781969999999</v>
      </c>
      <c r="G68" s="87">
        <v>167.72195492</v>
      </c>
      <c r="H68" s="87">
        <v>335.44390983</v>
      </c>
      <c r="I68" s="87">
        <v>0</v>
      </c>
      <c r="J68" s="87">
        <v>368.98830081</v>
      </c>
      <c r="K68" s="87">
        <v>436.07708278000001</v>
      </c>
      <c r="L68" s="87">
        <v>503.16586475000003</v>
      </c>
    </row>
    <row r="69" spans="1:12" ht="12.75" customHeight="1" x14ac:dyDescent="0.2">
      <c r="A69" s="86" t="s">
        <v>152</v>
      </c>
      <c r="B69" s="86">
        <v>12</v>
      </c>
      <c r="C69" s="87">
        <v>641.95728236000002</v>
      </c>
      <c r="D69" s="87">
        <v>638.59960925999997</v>
      </c>
      <c r="E69" s="87">
        <v>0</v>
      </c>
      <c r="F69" s="87">
        <v>63.85996093</v>
      </c>
      <c r="G69" s="87">
        <v>159.64990232</v>
      </c>
      <c r="H69" s="87">
        <v>319.29980462999998</v>
      </c>
      <c r="I69" s="87">
        <v>0</v>
      </c>
      <c r="J69" s="87">
        <v>351.22978509000001</v>
      </c>
      <c r="K69" s="87">
        <v>415.08974602000001</v>
      </c>
      <c r="L69" s="87">
        <v>478.94970695000001</v>
      </c>
    </row>
    <row r="70" spans="1:12" ht="12.75" customHeight="1" x14ac:dyDescent="0.2">
      <c r="A70" s="86" t="s">
        <v>152</v>
      </c>
      <c r="B70" s="86">
        <v>13</v>
      </c>
      <c r="C70" s="87">
        <v>650.09018334999996</v>
      </c>
      <c r="D70" s="87">
        <v>646.69267420999995</v>
      </c>
      <c r="E70" s="87">
        <v>0</v>
      </c>
      <c r="F70" s="87">
        <v>64.669267419999997</v>
      </c>
      <c r="G70" s="87">
        <v>161.67316855000001</v>
      </c>
      <c r="H70" s="87">
        <v>323.34633710999998</v>
      </c>
      <c r="I70" s="87">
        <v>0</v>
      </c>
      <c r="J70" s="87">
        <v>355.68097082000003</v>
      </c>
      <c r="K70" s="87">
        <v>420.35023824000001</v>
      </c>
      <c r="L70" s="87">
        <v>485.01950565999999</v>
      </c>
    </row>
    <row r="71" spans="1:12" ht="12.75" customHeight="1" x14ac:dyDescent="0.2">
      <c r="A71" s="86" t="s">
        <v>152</v>
      </c>
      <c r="B71" s="86">
        <v>14</v>
      </c>
      <c r="C71" s="87">
        <v>646.41034517000003</v>
      </c>
      <c r="D71" s="87">
        <v>643.26929260999998</v>
      </c>
      <c r="E71" s="87">
        <v>0</v>
      </c>
      <c r="F71" s="87">
        <v>64.32692926</v>
      </c>
      <c r="G71" s="87">
        <v>160.81732314999999</v>
      </c>
      <c r="H71" s="87">
        <v>321.63464630999999</v>
      </c>
      <c r="I71" s="87">
        <v>0</v>
      </c>
      <c r="J71" s="87">
        <v>353.79811094000002</v>
      </c>
      <c r="K71" s="87">
        <v>418.1250402</v>
      </c>
      <c r="L71" s="87">
        <v>482.45196945999999</v>
      </c>
    </row>
    <row r="72" spans="1:12" ht="12.75" customHeight="1" x14ac:dyDescent="0.2">
      <c r="A72" s="86" t="s">
        <v>152</v>
      </c>
      <c r="B72" s="86">
        <v>15</v>
      </c>
      <c r="C72" s="87">
        <v>658.70074574</v>
      </c>
      <c r="D72" s="87">
        <v>655.44189319999998</v>
      </c>
      <c r="E72" s="87">
        <v>0</v>
      </c>
      <c r="F72" s="87">
        <v>65.544189320000001</v>
      </c>
      <c r="G72" s="87">
        <v>163.8604733</v>
      </c>
      <c r="H72" s="87">
        <v>327.72094659999999</v>
      </c>
      <c r="I72" s="87">
        <v>0</v>
      </c>
      <c r="J72" s="87">
        <v>360.49304125999998</v>
      </c>
      <c r="K72" s="87">
        <v>426.03723058000003</v>
      </c>
      <c r="L72" s="87">
        <v>491.58141990000001</v>
      </c>
    </row>
    <row r="73" spans="1:12" ht="12.75" customHeight="1" x14ac:dyDescent="0.2">
      <c r="A73" s="86" t="s">
        <v>152</v>
      </c>
      <c r="B73" s="86">
        <v>16</v>
      </c>
      <c r="C73" s="87">
        <v>667.06548607000002</v>
      </c>
      <c r="D73" s="87">
        <v>663.87846689000003</v>
      </c>
      <c r="E73" s="87">
        <v>0</v>
      </c>
      <c r="F73" s="87">
        <v>66.387846690000003</v>
      </c>
      <c r="G73" s="87">
        <v>165.96961672</v>
      </c>
      <c r="H73" s="87">
        <v>331.93923345000002</v>
      </c>
      <c r="I73" s="87">
        <v>0</v>
      </c>
      <c r="J73" s="87">
        <v>365.13315678999999</v>
      </c>
      <c r="K73" s="87">
        <v>431.52100347999999</v>
      </c>
      <c r="L73" s="87">
        <v>497.90885016999999</v>
      </c>
    </row>
    <row r="74" spans="1:12" ht="12.75" customHeight="1" x14ac:dyDescent="0.2">
      <c r="A74" s="86" t="s">
        <v>152</v>
      </c>
      <c r="B74" s="86">
        <v>17</v>
      </c>
      <c r="C74" s="87">
        <v>672.20255665000002</v>
      </c>
      <c r="D74" s="87">
        <v>668.88841832000003</v>
      </c>
      <c r="E74" s="87">
        <v>0</v>
      </c>
      <c r="F74" s="87">
        <v>66.888841830000004</v>
      </c>
      <c r="G74" s="87">
        <v>167.22210458000001</v>
      </c>
      <c r="H74" s="87">
        <v>334.44420916000001</v>
      </c>
      <c r="I74" s="87">
        <v>0</v>
      </c>
      <c r="J74" s="87">
        <v>367.88863007999998</v>
      </c>
      <c r="K74" s="87">
        <v>434.77747190999997</v>
      </c>
      <c r="L74" s="87">
        <v>501.66631374000002</v>
      </c>
    </row>
    <row r="75" spans="1:12" ht="12.75" customHeight="1" x14ac:dyDescent="0.2">
      <c r="A75" s="86" t="s">
        <v>152</v>
      </c>
      <c r="B75" s="86">
        <v>18</v>
      </c>
      <c r="C75" s="87">
        <v>657.28104727000004</v>
      </c>
      <c r="D75" s="87">
        <v>653.81641552999997</v>
      </c>
      <c r="E75" s="87">
        <v>0</v>
      </c>
      <c r="F75" s="87">
        <v>65.381641549999998</v>
      </c>
      <c r="G75" s="87">
        <v>163.45410387999999</v>
      </c>
      <c r="H75" s="87">
        <v>326.90820776999999</v>
      </c>
      <c r="I75" s="87">
        <v>0</v>
      </c>
      <c r="J75" s="87">
        <v>359.59902854000001</v>
      </c>
      <c r="K75" s="87">
        <v>424.98067008999999</v>
      </c>
      <c r="L75" s="87">
        <v>490.36231164999998</v>
      </c>
    </row>
    <row r="76" spans="1:12" ht="12.75" customHeight="1" x14ac:dyDescent="0.2">
      <c r="A76" s="86" t="s">
        <v>152</v>
      </c>
      <c r="B76" s="86">
        <v>19</v>
      </c>
      <c r="C76" s="87">
        <v>638.98621083</v>
      </c>
      <c r="D76" s="87">
        <v>635.89261333000002</v>
      </c>
      <c r="E76" s="87">
        <v>0</v>
      </c>
      <c r="F76" s="87">
        <v>63.589261329999999</v>
      </c>
      <c r="G76" s="87">
        <v>158.97315333</v>
      </c>
      <c r="H76" s="87">
        <v>317.94630667000001</v>
      </c>
      <c r="I76" s="87">
        <v>0</v>
      </c>
      <c r="J76" s="87">
        <v>349.74093733000001</v>
      </c>
      <c r="K76" s="87">
        <v>413.33019866000001</v>
      </c>
      <c r="L76" s="87">
        <v>476.91946000000002</v>
      </c>
    </row>
    <row r="77" spans="1:12" ht="12.75" customHeight="1" x14ac:dyDescent="0.2">
      <c r="A77" s="86" t="s">
        <v>152</v>
      </c>
      <c r="B77" s="86">
        <v>20</v>
      </c>
      <c r="C77" s="87">
        <v>667.65978447999998</v>
      </c>
      <c r="D77" s="87">
        <v>664.47663998999997</v>
      </c>
      <c r="E77" s="87">
        <v>0</v>
      </c>
      <c r="F77" s="87">
        <v>66.447664000000003</v>
      </c>
      <c r="G77" s="87">
        <v>166.11915999999999</v>
      </c>
      <c r="H77" s="87">
        <v>332.23831999999999</v>
      </c>
      <c r="I77" s="87">
        <v>0</v>
      </c>
      <c r="J77" s="87">
        <v>365.46215199</v>
      </c>
      <c r="K77" s="87">
        <v>431.90981599000003</v>
      </c>
      <c r="L77" s="87">
        <v>498.35747999</v>
      </c>
    </row>
    <row r="78" spans="1:12" ht="12.75" customHeight="1" x14ac:dyDescent="0.2">
      <c r="A78" s="86" t="s">
        <v>152</v>
      </c>
      <c r="B78" s="86">
        <v>21</v>
      </c>
      <c r="C78" s="87">
        <v>666.84653552999998</v>
      </c>
      <c r="D78" s="87">
        <v>663.71092076000002</v>
      </c>
      <c r="E78" s="87">
        <v>0</v>
      </c>
      <c r="F78" s="87">
        <v>66.371092079999997</v>
      </c>
      <c r="G78" s="87">
        <v>165.92773019000001</v>
      </c>
      <c r="H78" s="87">
        <v>331.85546038000001</v>
      </c>
      <c r="I78" s="87">
        <v>0</v>
      </c>
      <c r="J78" s="87">
        <v>365.04100641999997</v>
      </c>
      <c r="K78" s="87">
        <v>431.41209849000001</v>
      </c>
      <c r="L78" s="87">
        <v>497.78319056999999</v>
      </c>
    </row>
    <row r="79" spans="1:12" ht="12.75" customHeight="1" x14ac:dyDescent="0.2">
      <c r="A79" s="86" t="s">
        <v>152</v>
      </c>
      <c r="B79" s="86">
        <v>22</v>
      </c>
      <c r="C79" s="87">
        <v>734.39502820999996</v>
      </c>
      <c r="D79" s="87">
        <v>730.89856181000005</v>
      </c>
      <c r="E79" s="87">
        <v>0</v>
      </c>
      <c r="F79" s="87">
        <v>73.089856179999998</v>
      </c>
      <c r="G79" s="87">
        <v>182.72464045000001</v>
      </c>
      <c r="H79" s="87">
        <v>365.44928091000003</v>
      </c>
      <c r="I79" s="87">
        <v>0</v>
      </c>
      <c r="J79" s="87">
        <v>401.99420900000001</v>
      </c>
      <c r="K79" s="87">
        <v>475.08406517999998</v>
      </c>
      <c r="L79" s="87">
        <v>548.17392136000001</v>
      </c>
    </row>
    <row r="80" spans="1:12" ht="12.75" customHeight="1" x14ac:dyDescent="0.2">
      <c r="A80" s="86" t="s">
        <v>152</v>
      </c>
      <c r="B80" s="86">
        <v>23</v>
      </c>
      <c r="C80" s="87">
        <v>806.43857874000003</v>
      </c>
      <c r="D80" s="87">
        <v>802.78908980999995</v>
      </c>
      <c r="E80" s="87">
        <v>0</v>
      </c>
      <c r="F80" s="87">
        <v>80.278908979999997</v>
      </c>
      <c r="G80" s="87">
        <v>200.69727245000001</v>
      </c>
      <c r="H80" s="87">
        <v>401.39454490999998</v>
      </c>
      <c r="I80" s="87">
        <v>0</v>
      </c>
      <c r="J80" s="87">
        <v>441.53399940000003</v>
      </c>
      <c r="K80" s="87">
        <v>521.81290837999995</v>
      </c>
      <c r="L80" s="87">
        <v>602.09181736000005</v>
      </c>
    </row>
    <row r="81" spans="1:12" ht="12.75" customHeight="1" x14ac:dyDescent="0.2">
      <c r="A81" s="86" t="s">
        <v>152</v>
      </c>
      <c r="B81" s="86">
        <v>24</v>
      </c>
      <c r="C81" s="87">
        <v>883.43466511999998</v>
      </c>
      <c r="D81" s="87">
        <v>879.40442711000003</v>
      </c>
      <c r="E81" s="87">
        <v>0</v>
      </c>
      <c r="F81" s="87">
        <v>87.940442709999999</v>
      </c>
      <c r="G81" s="87">
        <v>219.85110678000001</v>
      </c>
      <c r="H81" s="87">
        <v>439.70221356000002</v>
      </c>
      <c r="I81" s="87">
        <v>0</v>
      </c>
      <c r="J81" s="87">
        <v>483.67243490999999</v>
      </c>
      <c r="K81" s="87">
        <v>571.61287761999995</v>
      </c>
      <c r="L81" s="87">
        <v>659.55332033000002</v>
      </c>
    </row>
    <row r="82" spans="1:12" ht="12.75" customHeight="1" x14ac:dyDescent="0.2">
      <c r="A82" s="86" t="s">
        <v>153</v>
      </c>
      <c r="B82" s="86">
        <v>1</v>
      </c>
      <c r="C82" s="87">
        <v>910.61394126000005</v>
      </c>
      <c r="D82" s="87">
        <v>906.40546724000001</v>
      </c>
      <c r="E82" s="87">
        <v>0</v>
      </c>
      <c r="F82" s="87">
        <v>90.640546720000003</v>
      </c>
      <c r="G82" s="87">
        <v>226.60136681</v>
      </c>
      <c r="H82" s="87">
        <v>453.20273362</v>
      </c>
      <c r="I82" s="87">
        <v>0</v>
      </c>
      <c r="J82" s="87">
        <v>498.52300697999999</v>
      </c>
      <c r="K82" s="87">
        <v>589.16355370999997</v>
      </c>
      <c r="L82" s="87">
        <v>679.80410042999995</v>
      </c>
    </row>
    <row r="83" spans="1:12" ht="12.75" customHeight="1" x14ac:dyDescent="0.2">
      <c r="A83" s="86" t="s">
        <v>153</v>
      </c>
      <c r="B83" s="86">
        <v>2</v>
      </c>
      <c r="C83" s="87">
        <v>970.09163023999997</v>
      </c>
      <c r="D83" s="87">
        <v>965.65398099000004</v>
      </c>
      <c r="E83" s="87">
        <v>0</v>
      </c>
      <c r="F83" s="87">
        <v>96.565398099999996</v>
      </c>
      <c r="G83" s="87">
        <v>241.41349525000001</v>
      </c>
      <c r="H83" s="87">
        <v>482.82699050000002</v>
      </c>
      <c r="I83" s="87">
        <v>0</v>
      </c>
      <c r="J83" s="87">
        <v>531.10968953999998</v>
      </c>
      <c r="K83" s="87">
        <v>627.67508764000002</v>
      </c>
      <c r="L83" s="87">
        <v>724.24048574000005</v>
      </c>
    </row>
    <row r="84" spans="1:12" ht="12.75" customHeight="1" x14ac:dyDescent="0.2">
      <c r="A84" s="86" t="s">
        <v>153</v>
      </c>
      <c r="B84" s="86">
        <v>3</v>
      </c>
      <c r="C84" s="87">
        <v>998.82195786</v>
      </c>
      <c r="D84" s="87">
        <v>993.95317956999997</v>
      </c>
      <c r="E84" s="87">
        <v>0</v>
      </c>
      <c r="F84" s="87">
        <v>99.39531796</v>
      </c>
      <c r="G84" s="87">
        <v>248.48829488999999</v>
      </c>
      <c r="H84" s="87">
        <v>496.97658978999999</v>
      </c>
      <c r="I84" s="87">
        <v>0</v>
      </c>
      <c r="J84" s="87">
        <v>546.67424875999995</v>
      </c>
      <c r="K84" s="87">
        <v>646.06956672000001</v>
      </c>
      <c r="L84" s="87">
        <v>745.46488467999995</v>
      </c>
    </row>
    <row r="85" spans="1:12" ht="12.75" customHeight="1" x14ac:dyDescent="0.2">
      <c r="A85" s="86" t="s">
        <v>153</v>
      </c>
      <c r="B85" s="86">
        <v>4</v>
      </c>
      <c r="C85" s="87">
        <v>1003.11049013</v>
      </c>
      <c r="D85" s="87">
        <v>998.10240878000002</v>
      </c>
      <c r="E85" s="87">
        <v>0</v>
      </c>
      <c r="F85" s="87">
        <v>99.810240879999995</v>
      </c>
      <c r="G85" s="87">
        <v>249.52560220000001</v>
      </c>
      <c r="H85" s="87">
        <v>499.05120439000001</v>
      </c>
      <c r="I85" s="87">
        <v>0</v>
      </c>
      <c r="J85" s="87">
        <v>548.95632482999997</v>
      </c>
      <c r="K85" s="87">
        <v>648.76656571000001</v>
      </c>
      <c r="L85" s="87">
        <v>748.57680659000005</v>
      </c>
    </row>
    <row r="86" spans="1:12" ht="12.75" customHeight="1" x14ac:dyDescent="0.2">
      <c r="A86" s="86" t="s">
        <v>153</v>
      </c>
      <c r="B86" s="86">
        <v>5</v>
      </c>
      <c r="C86" s="87">
        <v>1001.18322233</v>
      </c>
      <c r="D86" s="87">
        <v>996.31543853000005</v>
      </c>
      <c r="E86" s="87">
        <v>0</v>
      </c>
      <c r="F86" s="87">
        <v>99.63154385</v>
      </c>
      <c r="G86" s="87">
        <v>249.07885963000001</v>
      </c>
      <c r="H86" s="87">
        <v>498.15771926999997</v>
      </c>
      <c r="I86" s="87">
        <v>0</v>
      </c>
      <c r="J86" s="87">
        <v>547.97349119</v>
      </c>
      <c r="K86" s="87">
        <v>647.60503503999996</v>
      </c>
      <c r="L86" s="87">
        <v>747.23657890000004</v>
      </c>
    </row>
    <row r="87" spans="1:12" ht="12.75" customHeight="1" x14ac:dyDescent="0.2">
      <c r="A87" s="86" t="s">
        <v>153</v>
      </c>
      <c r="B87" s="86">
        <v>6</v>
      </c>
      <c r="C87" s="87">
        <v>988.62925940000002</v>
      </c>
      <c r="D87" s="87">
        <v>984.05028328000003</v>
      </c>
      <c r="E87" s="87">
        <v>0</v>
      </c>
      <c r="F87" s="87">
        <v>98.405028329999993</v>
      </c>
      <c r="G87" s="87">
        <v>246.01257082000001</v>
      </c>
      <c r="H87" s="87">
        <v>492.02514164000002</v>
      </c>
      <c r="I87" s="87">
        <v>0</v>
      </c>
      <c r="J87" s="87">
        <v>541.22765579999998</v>
      </c>
      <c r="K87" s="87">
        <v>639.63268413000003</v>
      </c>
      <c r="L87" s="87">
        <v>738.03771245999997</v>
      </c>
    </row>
    <row r="88" spans="1:12" ht="12.75" customHeight="1" x14ac:dyDescent="0.2">
      <c r="A88" s="86" t="s">
        <v>153</v>
      </c>
      <c r="B88" s="86">
        <v>7</v>
      </c>
      <c r="C88" s="87">
        <v>924.46124209000004</v>
      </c>
      <c r="D88" s="87">
        <v>920.05176009000002</v>
      </c>
      <c r="E88" s="87">
        <v>0</v>
      </c>
      <c r="F88" s="87">
        <v>92.00517601</v>
      </c>
      <c r="G88" s="87">
        <v>230.01294002</v>
      </c>
      <c r="H88" s="87">
        <v>460.02588005000001</v>
      </c>
      <c r="I88" s="87">
        <v>0</v>
      </c>
      <c r="J88" s="87">
        <v>506.02846805000001</v>
      </c>
      <c r="K88" s="87">
        <v>598.03364406000003</v>
      </c>
      <c r="L88" s="87">
        <v>690.03882007000004</v>
      </c>
    </row>
    <row r="89" spans="1:12" ht="12.75" customHeight="1" x14ac:dyDescent="0.2">
      <c r="A89" s="86" t="s">
        <v>153</v>
      </c>
      <c r="B89" s="86">
        <v>8</v>
      </c>
      <c r="C89" s="87">
        <v>876.99090357</v>
      </c>
      <c r="D89" s="87">
        <v>872.85955849000004</v>
      </c>
      <c r="E89" s="87">
        <v>0</v>
      </c>
      <c r="F89" s="87">
        <v>87.285955849999993</v>
      </c>
      <c r="G89" s="87">
        <v>218.21488962000001</v>
      </c>
      <c r="H89" s="87">
        <v>436.42977925000002</v>
      </c>
      <c r="I89" s="87">
        <v>0</v>
      </c>
      <c r="J89" s="87">
        <v>480.07275716999999</v>
      </c>
      <c r="K89" s="87">
        <v>567.35871301999998</v>
      </c>
      <c r="L89" s="87">
        <v>654.64466887000003</v>
      </c>
    </row>
    <row r="90" spans="1:12" ht="12.75" customHeight="1" x14ac:dyDescent="0.2">
      <c r="A90" s="86" t="s">
        <v>153</v>
      </c>
      <c r="B90" s="86">
        <v>9</v>
      </c>
      <c r="C90" s="87">
        <v>834.57452848000003</v>
      </c>
      <c r="D90" s="87">
        <v>830.32692688999998</v>
      </c>
      <c r="E90" s="87">
        <v>0</v>
      </c>
      <c r="F90" s="87">
        <v>83.032692690000005</v>
      </c>
      <c r="G90" s="87">
        <v>207.58173171999999</v>
      </c>
      <c r="H90" s="87">
        <v>415.16346344999999</v>
      </c>
      <c r="I90" s="87">
        <v>0</v>
      </c>
      <c r="J90" s="87">
        <v>456.67980978999998</v>
      </c>
      <c r="K90" s="87">
        <v>539.71250248000001</v>
      </c>
      <c r="L90" s="87">
        <v>622.74519516999999</v>
      </c>
    </row>
    <row r="91" spans="1:12" ht="12.75" customHeight="1" x14ac:dyDescent="0.2">
      <c r="A91" s="86" t="s">
        <v>153</v>
      </c>
      <c r="B91" s="86">
        <v>10</v>
      </c>
      <c r="C91" s="87">
        <v>755.42223819000003</v>
      </c>
      <c r="D91" s="87">
        <v>752.24244852000004</v>
      </c>
      <c r="E91" s="87">
        <v>0</v>
      </c>
      <c r="F91" s="87">
        <v>75.224244850000005</v>
      </c>
      <c r="G91" s="87">
        <v>188.06061213000001</v>
      </c>
      <c r="H91" s="87">
        <v>376.12122426000002</v>
      </c>
      <c r="I91" s="87">
        <v>0</v>
      </c>
      <c r="J91" s="87">
        <v>413.73334669000002</v>
      </c>
      <c r="K91" s="87">
        <v>488.95759154000001</v>
      </c>
      <c r="L91" s="87">
        <v>564.18183638999994</v>
      </c>
    </row>
    <row r="92" spans="1:12" ht="12.75" customHeight="1" x14ac:dyDescent="0.2">
      <c r="A92" s="86" t="s">
        <v>153</v>
      </c>
      <c r="B92" s="86">
        <v>11</v>
      </c>
      <c r="C92" s="87">
        <v>686.86971696000001</v>
      </c>
      <c r="D92" s="87">
        <v>683.43171137000002</v>
      </c>
      <c r="E92" s="87">
        <v>0</v>
      </c>
      <c r="F92" s="87">
        <v>68.343171139999995</v>
      </c>
      <c r="G92" s="87">
        <v>170.85792784</v>
      </c>
      <c r="H92" s="87">
        <v>341.71585569000001</v>
      </c>
      <c r="I92" s="87">
        <v>0</v>
      </c>
      <c r="J92" s="87">
        <v>375.88744124999999</v>
      </c>
      <c r="K92" s="87">
        <v>444.23061238999998</v>
      </c>
      <c r="L92" s="87">
        <v>512.57378353000001</v>
      </c>
    </row>
    <row r="93" spans="1:12" ht="12.75" customHeight="1" x14ac:dyDescent="0.2">
      <c r="A93" s="86" t="s">
        <v>153</v>
      </c>
      <c r="B93" s="86">
        <v>12</v>
      </c>
      <c r="C93" s="87">
        <v>653.36648458000002</v>
      </c>
      <c r="D93" s="87">
        <v>650.07600058000003</v>
      </c>
      <c r="E93" s="87">
        <v>0</v>
      </c>
      <c r="F93" s="87">
        <v>65.007600060000001</v>
      </c>
      <c r="G93" s="87">
        <v>162.51900015000001</v>
      </c>
      <c r="H93" s="87">
        <v>325.03800029000001</v>
      </c>
      <c r="I93" s="87">
        <v>0</v>
      </c>
      <c r="J93" s="87">
        <v>357.54180031999999</v>
      </c>
      <c r="K93" s="87">
        <v>422.54940038000001</v>
      </c>
      <c r="L93" s="87">
        <v>487.55700044000002</v>
      </c>
    </row>
    <row r="94" spans="1:12" ht="12.75" customHeight="1" x14ac:dyDescent="0.2">
      <c r="A94" s="86" t="s">
        <v>153</v>
      </c>
      <c r="B94" s="86">
        <v>13</v>
      </c>
      <c r="C94" s="87">
        <v>644.75228884000001</v>
      </c>
      <c r="D94" s="87">
        <v>641.41791548000003</v>
      </c>
      <c r="E94" s="87">
        <v>0</v>
      </c>
      <c r="F94" s="87">
        <v>64.141791549999994</v>
      </c>
      <c r="G94" s="87">
        <v>160.35447887000001</v>
      </c>
      <c r="H94" s="87">
        <v>320.70895774000002</v>
      </c>
      <c r="I94" s="87">
        <v>0</v>
      </c>
      <c r="J94" s="87">
        <v>352.77985351000001</v>
      </c>
      <c r="K94" s="87">
        <v>416.92164506</v>
      </c>
      <c r="L94" s="87">
        <v>481.06343661</v>
      </c>
    </row>
    <row r="95" spans="1:12" ht="12.75" customHeight="1" x14ac:dyDescent="0.2">
      <c r="A95" s="86" t="s">
        <v>153</v>
      </c>
      <c r="B95" s="86">
        <v>14</v>
      </c>
      <c r="C95" s="87">
        <v>649.88591445999998</v>
      </c>
      <c r="D95" s="87">
        <v>646.55135638000002</v>
      </c>
      <c r="E95" s="87">
        <v>0</v>
      </c>
      <c r="F95" s="87">
        <v>64.655135639999997</v>
      </c>
      <c r="G95" s="87">
        <v>161.63783910000001</v>
      </c>
      <c r="H95" s="87">
        <v>323.27567819000001</v>
      </c>
      <c r="I95" s="87">
        <v>0</v>
      </c>
      <c r="J95" s="87">
        <v>355.60324601000002</v>
      </c>
      <c r="K95" s="87">
        <v>420.25838164999999</v>
      </c>
      <c r="L95" s="87">
        <v>484.91351729000002</v>
      </c>
    </row>
    <row r="96" spans="1:12" ht="12.75" customHeight="1" x14ac:dyDescent="0.2">
      <c r="A96" s="86" t="s">
        <v>153</v>
      </c>
      <c r="B96" s="86">
        <v>15</v>
      </c>
      <c r="C96" s="87">
        <v>649.56973427000003</v>
      </c>
      <c r="D96" s="87">
        <v>646.31921551000005</v>
      </c>
      <c r="E96" s="87">
        <v>0</v>
      </c>
      <c r="F96" s="87">
        <v>64.631921550000001</v>
      </c>
      <c r="G96" s="87">
        <v>161.57980387999999</v>
      </c>
      <c r="H96" s="87">
        <v>323.15960775999997</v>
      </c>
      <c r="I96" s="87">
        <v>0</v>
      </c>
      <c r="J96" s="87">
        <v>355.47556852999998</v>
      </c>
      <c r="K96" s="87">
        <v>420.10749007999999</v>
      </c>
      <c r="L96" s="87">
        <v>484.73941163000001</v>
      </c>
    </row>
    <row r="97" spans="1:12" ht="12.75" customHeight="1" x14ac:dyDescent="0.2">
      <c r="A97" s="86" t="s">
        <v>153</v>
      </c>
      <c r="B97" s="86">
        <v>16</v>
      </c>
      <c r="C97" s="87">
        <v>649.07994414999996</v>
      </c>
      <c r="D97" s="87">
        <v>645.57241514999998</v>
      </c>
      <c r="E97" s="87">
        <v>0</v>
      </c>
      <c r="F97" s="87">
        <v>64.557241520000005</v>
      </c>
      <c r="G97" s="87">
        <v>161.39310379</v>
      </c>
      <c r="H97" s="87">
        <v>322.78620758</v>
      </c>
      <c r="I97" s="87">
        <v>0</v>
      </c>
      <c r="J97" s="87">
        <v>355.06482833000001</v>
      </c>
      <c r="K97" s="87">
        <v>419.62206985</v>
      </c>
      <c r="L97" s="87">
        <v>484.17931135999999</v>
      </c>
    </row>
    <row r="98" spans="1:12" ht="12.75" customHeight="1" x14ac:dyDescent="0.2">
      <c r="A98" s="86" t="s">
        <v>153</v>
      </c>
      <c r="B98" s="86">
        <v>17</v>
      </c>
      <c r="C98" s="87">
        <v>649.33427570000003</v>
      </c>
      <c r="D98" s="87">
        <v>645.6893331</v>
      </c>
      <c r="E98" s="87">
        <v>0</v>
      </c>
      <c r="F98" s="87">
        <v>64.568933310000006</v>
      </c>
      <c r="G98" s="87">
        <v>161.42233328</v>
      </c>
      <c r="H98" s="87">
        <v>322.84466655</v>
      </c>
      <c r="I98" s="87">
        <v>0</v>
      </c>
      <c r="J98" s="87">
        <v>355.12913321000002</v>
      </c>
      <c r="K98" s="87">
        <v>419.69806652</v>
      </c>
      <c r="L98" s="87">
        <v>484.26699982999997</v>
      </c>
    </row>
    <row r="99" spans="1:12" ht="12.75" customHeight="1" x14ac:dyDescent="0.2">
      <c r="A99" s="86" t="s">
        <v>153</v>
      </c>
      <c r="B99" s="86">
        <v>18</v>
      </c>
      <c r="C99" s="87">
        <v>648.28239451000002</v>
      </c>
      <c r="D99" s="87">
        <v>644.22926131999998</v>
      </c>
      <c r="E99" s="87">
        <v>0</v>
      </c>
      <c r="F99" s="87">
        <v>64.422926129999993</v>
      </c>
      <c r="G99" s="87">
        <v>161.05731532999999</v>
      </c>
      <c r="H99" s="87">
        <v>322.11463065999999</v>
      </c>
      <c r="I99" s="87">
        <v>0</v>
      </c>
      <c r="J99" s="87">
        <v>354.32609373000003</v>
      </c>
      <c r="K99" s="87">
        <v>418.74901985999998</v>
      </c>
      <c r="L99" s="87">
        <v>483.17194598999998</v>
      </c>
    </row>
    <row r="100" spans="1:12" ht="12.75" customHeight="1" x14ac:dyDescent="0.2">
      <c r="A100" s="86" t="s">
        <v>153</v>
      </c>
      <c r="B100" s="86">
        <v>19</v>
      </c>
      <c r="C100" s="87">
        <v>649.44833836999999</v>
      </c>
      <c r="D100" s="87">
        <v>645.81671190999998</v>
      </c>
      <c r="E100" s="87">
        <v>0</v>
      </c>
      <c r="F100" s="87">
        <v>64.581671189999994</v>
      </c>
      <c r="G100" s="87">
        <v>161.45417798</v>
      </c>
      <c r="H100" s="87">
        <v>322.90835595999999</v>
      </c>
      <c r="I100" s="87">
        <v>0</v>
      </c>
      <c r="J100" s="87">
        <v>355.19919155000002</v>
      </c>
      <c r="K100" s="87">
        <v>419.78086273999998</v>
      </c>
      <c r="L100" s="87">
        <v>484.36253392999998</v>
      </c>
    </row>
    <row r="101" spans="1:12" ht="12.75" customHeight="1" x14ac:dyDescent="0.2">
      <c r="A101" s="86" t="s">
        <v>153</v>
      </c>
      <c r="B101" s="86">
        <v>20</v>
      </c>
      <c r="C101" s="87">
        <v>678.72468858000002</v>
      </c>
      <c r="D101" s="87">
        <v>675.35598965999998</v>
      </c>
      <c r="E101" s="87">
        <v>0</v>
      </c>
      <c r="F101" s="87">
        <v>67.535598969999995</v>
      </c>
      <c r="G101" s="87">
        <v>168.83899742</v>
      </c>
      <c r="H101" s="87">
        <v>337.67799482999999</v>
      </c>
      <c r="I101" s="87">
        <v>0</v>
      </c>
      <c r="J101" s="87">
        <v>371.44579431</v>
      </c>
      <c r="K101" s="87">
        <v>438.98139328000002</v>
      </c>
      <c r="L101" s="87">
        <v>506.51699224999999</v>
      </c>
    </row>
    <row r="102" spans="1:12" ht="12.75" customHeight="1" x14ac:dyDescent="0.2">
      <c r="A102" s="86" t="s">
        <v>153</v>
      </c>
      <c r="B102" s="86">
        <v>21</v>
      </c>
      <c r="C102" s="87">
        <v>673.68929946000003</v>
      </c>
      <c r="D102" s="87">
        <v>670.50000612999997</v>
      </c>
      <c r="E102" s="87">
        <v>0</v>
      </c>
      <c r="F102" s="87">
        <v>67.050000609999998</v>
      </c>
      <c r="G102" s="87">
        <v>167.62500152999999</v>
      </c>
      <c r="H102" s="87">
        <v>335.25000306999999</v>
      </c>
      <c r="I102" s="87">
        <v>0</v>
      </c>
      <c r="J102" s="87">
        <v>368.77500336999998</v>
      </c>
      <c r="K102" s="87">
        <v>435.82500398000002</v>
      </c>
      <c r="L102" s="87">
        <v>502.87500460000001</v>
      </c>
    </row>
    <row r="103" spans="1:12" ht="12.75" customHeight="1" x14ac:dyDescent="0.2">
      <c r="A103" s="86" t="s">
        <v>153</v>
      </c>
      <c r="B103" s="86">
        <v>22</v>
      </c>
      <c r="C103" s="87">
        <v>736.01905852000004</v>
      </c>
      <c r="D103" s="87">
        <v>732.43742828999996</v>
      </c>
      <c r="E103" s="87">
        <v>0</v>
      </c>
      <c r="F103" s="87">
        <v>73.243742830000002</v>
      </c>
      <c r="G103" s="87">
        <v>183.10935706999999</v>
      </c>
      <c r="H103" s="87">
        <v>366.21871414999998</v>
      </c>
      <c r="I103" s="87">
        <v>0</v>
      </c>
      <c r="J103" s="87">
        <v>402.84058556000002</v>
      </c>
      <c r="K103" s="87">
        <v>476.08432839</v>
      </c>
      <c r="L103" s="87">
        <v>549.32807121999997</v>
      </c>
    </row>
    <row r="104" spans="1:12" ht="12.75" customHeight="1" x14ac:dyDescent="0.2">
      <c r="A104" s="86" t="s">
        <v>153</v>
      </c>
      <c r="B104" s="86">
        <v>23</v>
      </c>
      <c r="C104" s="87">
        <v>792.97517993999998</v>
      </c>
      <c r="D104" s="87">
        <v>789.26479787999995</v>
      </c>
      <c r="E104" s="87">
        <v>0</v>
      </c>
      <c r="F104" s="87">
        <v>78.926479790000002</v>
      </c>
      <c r="G104" s="87">
        <v>197.31619946999999</v>
      </c>
      <c r="H104" s="87">
        <v>394.63239893999997</v>
      </c>
      <c r="I104" s="87">
        <v>0</v>
      </c>
      <c r="J104" s="87">
        <v>434.09563882999998</v>
      </c>
      <c r="K104" s="87">
        <v>513.02211862000001</v>
      </c>
      <c r="L104" s="87">
        <v>591.94859841000005</v>
      </c>
    </row>
    <row r="105" spans="1:12" ht="12.75" customHeight="1" x14ac:dyDescent="0.2">
      <c r="A105" s="86" t="s">
        <v>153</v>
      </c>
      <c r="B105" s="86">
        <v>24</v>
      </c>
      <c r="C105" s="87">
        <v>853.85246617999996</v>
      </c>
      <c r="D105" s="87">
        <v>849.81816190999996</v>
      </c>
      <c r="E105" s="87">
        <v>0</v>
      </c>
      <c r="F105" s="87">
        <v>84.981816190000004</v>
      </c>
      <c r="G105" s="87">
        <v>212.45454047999999</v>
      </c>
      <c r="H105" s="87">
        <v>424.90908095999998</v>
      </c>
      <c r="I105" s="87">
        <v>0</v>
      </c>
      <c r="J105" s="87">
        <v>467.39998904999999</v>
      </c>
      <c r="K105" s="87">
        <v>552.38180523999995</v>
      </c>
      <c r="L105" s="87">
        <v>637.36362142999997</v>
      </c>
    </row>
    <row r="106" spans="1:12" ht="12.75" customHeight="1" x14ac:dyDescent="0.2">
      <c r="A106" s="86" t="s">
        <v>154</v>
      </c>
      <c r="B106" s="86">
        <v>1</v>
      </c>
      <c r="C106" s="87">
        <v>904.87456711000004</v>
      </c>
      <c r="D106" s="87">
        <v>900.46829710999998</v>
      </c>
      <c r="E106" s="87">
        <v>0</v>
      </c>
      <c r="F106" s="87">
        <v>90.046829709999997</v>
      </c>
      <c r="G106" s="87">
        <v>225.11707428</v>
      </c>
      <c r="H106" s="87">
        <v>450.23414855999999</v>
      </c>
      <c r="I106" s="87">
        <v>0</v>
      </c>
      <c r="J106" s="87">
        <v>495.25756340999999</v>
      </c>
      <c r="K106" s="87">
        <v>585.30439311999999</v>
      </c>
      <c r="L106" s="87">
        <v>675.35122282999998</v>
      </c>
    </row>
    <row r="107" spans="1:12" ht="12.75" customHeight="1" x14ac:dyDescent="0.2">
      <c r="A107" s="86" t="s">
        <v>154</v>
      </c>
      <c r="B107" s="86">
        <v>2</v>
      </c>
      <c r="C107" s="87">
        <v>932.82438958</v>
      </c>
      <c r="D107" s="87">
        <v>928.27463231000002</v>
      </c>
      <c r="E107" s="87">
        <v>0</v>
      </c>
      <c r="F107" s="87">
        <v>92.827463230000006</v>
      </c>
      <c r="G107" s="87">
        <v>232.06865808000001</v>
      </c>
      <c r="H107" s="87">
        <v>464.13731616000001</v>
      </c>
      <c r="I107" s="87">
        <v>0</v>
      </c>
      <c r="J107" s="87">
        <v>510.55104777000003</v>
      </c>
      <c r="K107" s="87">
        <v>603.378511</v>
      </c>
      <c r="L107" s="87">
        <v>696.20597423000004</v>
      </c>
    </row>
    <row r="108" spans="1:12" ht="12.75" customHeight="1" x14ac:dyDescent="0.2">
      <c r="A108" s="86" t="s">
        <v>154</v>
      </c>
      <c r="B108" s="86">
        <v>3</v>
      </c>
      <c r="C108" s="87">
        <v>914.14485901</v>
      </c>
      <c r="D108" s="87">
        <v>909.50142314000004</v>
      </c>
      <c r="E108" s="87">
        <v>0</v>
      </c>
      <c r="F108" s="87">
        <v>90.950142310000004</v>
      </c>
      <c r="G108" s="87">
        <v>227.37535578999999</v>
      </c>
      <c r="H108" s="87">
        <v>454.75071157000002</v>
      </c>
      <c r="I108" s="87">
        <v>0</v>
      </c>
      <c r="J108" s="87">
        <v>500.22578272999999</v>
      </c>
      <c r="K108" s="87">
        <v>591.17592504000004</v>
      </c>
      <c r="L108" s="87">
        <v>682.12606735999998</v>
      </c>
    </row>
    <row r="109" spans="1:12" ht="12.75" customHeight="1" x14ac:dyDescent="0.2">
      <c r="A109" s="86" t="s">
        <v>154</v>
      </c>
      <c r="B109" s="86">
        <v>4</v>
      </c>
      <c r="C109" s="87">
        <v>907.13627944999996</v>
      </c>
      <c r="D109" s="87">
        <v>902.69607939000002</v>
      </c>
      <c r="E109" s="87">
        <v>0</v>
      </c>
      <c r="F109" s="87">
        <v>90.26960794</v>
      </c>
      <c r="G109" s="87">
        <v>225.67401985000001</v>
      </c>
      <c r="H109" s="87">
        <v>451.34803970000002</v>
      </c>
      <c r="I109" s="87">
        <v>0</v>
      </c>
      <c r="J109" s="87">
        <v>496.48284366000001</v>
      </c>
      <c r="K109" s="87">
        <v>586.75245159999997</v>
      </c>
      <c r="L109" s="87">
        <v>677.02205953999999</v>
      </c>
    </row>
    <row r="110" spans="1:12" ht="12.75" customHeight="1" x14ac:dyDescent="0.2">
      <c r="A110" s="86" t="s">
        <v>154</v>
      </c>
      <c r="B110" s="86">
        <v>5</v>
      </c>
      <c r="C110" s="87">
        <v>905.33515533000002</v>
      </c>
      <c r="D110" s="87">
        <v>900.66404067999997</v>
      </c>
      <c r="E110" s="87">
        <v>0</v>
      </c>
      <c r="F110" s="87">
        <v>90.066404070000004</v>
      </c>
      <c r="G110" s="87">
        <v>225.16601016999999</v>
      </c>
      <c r="H110" s="87">
        <v>450.33202033999999</v>
      </c>
      <c r="I110" s="87">
        <v>0</v>
      </c>
      <c r="J110" s="87">
        <v>495.36522237000003</v>
      </c>
      <c r="K110" s="87">
        <v>585.43162643999995</v>
      </c>
      <c r="L110" s="87">
        <v>675.49803051000004</v>
      </c>
    </row>
    <row r="111" spans="1:12" ht="12.75" customHeight="1" x14ac:dyDescent="0.2">
      <c r="A111" s="86" t="s">
        <v>154</v>
      </c>
      <c r="B111" s="86">
        <v>6</v>
      </c>
      <c r="C111" s="87">
        <v>920.46291370999995</v>
      </c>
      <c r="D111" s="87">
        <v>915.28393330999995</v>
      </c>
      <c r="E111" s="87">
        <v>0</v>
      </c>
      <c r="F111" s="87">
        <v>91.52839333</v>
      </c>
      <c r="G111" s="87">
        <v>228.82098332999999</v>
      </c>
      <c r="H111" s="87">
        <v>457.64196665999998</v>
      </c>
      <c r="I111" s="87">
        <v>0</v>
      </c>
      <c r="J111" s="87">
        <v>503.40616332000002</v>
      </c>
      <c r="K111" s="87">
        <v>594.93455664999999</v>
      </c>
      <c r="L111" s="87">
        <v>686.46294997999996</v>
      </c>
    </row>
    <row r="112" spans="1:12" ht="12.75" customHeight="1" x14ac:dyDescent="0.2">
      <c r="A112" s="86" t="s">
        <v>154</v>
      </c>
      <c r="B112" s="86">
        <v>7</v>
      </c>
      <c r="C112" s="87">
        <v>957.42713834999995</v>
      </c>
      <c r="D112" s="87">
        <v>952.11671744</v>
      </c>
      <c r="E112" s="87">
        <v>0</v>
      </c>
      <c r="F112" s="87">
        <v>95.21167174</v>
      </c>
      <c r="G112" s="87">
        <v>238.02917936</v>
      </c>
      <c r="H112" s="87">
        <v>476.05835872</v>
      </c>
      <c r="I112" s="87">
        <v>0</v>
      </c>
      <c r="J112" s="87">
        <v>523.66419458999997</v>
      </c>
      <c r="K112" s="87">
        <v>618.87586634000002</v>
      </c>
      <c r="L112" s="87">
        <v>714.08753807999994</v>
      </c>
    </row>
    <row r="113" spans="1:12" ht="12.75" customHeight="1" x14ac:dyDescent="0.2">
      <c r="A113" s="86" t="s">
        <v>154</v>
      </c>
      <c r="B113" s="86">
        <v>8</v>
      </c>
      <c r="C113" s="87">
        <v>931.56900640000003</v>
      </c>
      <c r="D113" s="87">
        <v>926.30186197</v>
      </c>
      <c r="E113" s="87">
        <v>0</v>
      </c>
      <c r="F113" s="87">
        <v>92.630186199999997</v>
      </c>
      <c r="G113" s="87">
        <v>231.57546549</v>
      </c>
      <c r="H113" s="87">
        <v>463.15093099000001</v>
      </c>
      <c r="I113" s="87">
        <v>0</v>
      </c>
      <c r="J113" s="87">
        <v>509.46602408000001</v>
      </c>
      <c r="K113" s="87">
        <v>602.09621028000004</v>
      </c>
      <c r="L113" s="87">
        <v>694.72639647999995</v>
      </c>
    </row>
    <row r="114" spans="1:12" ht="12.75" customHeight="1" x14ac:dyDescent="0.2">
      <c r="A114" s="86" t="s">
        <v>154</v>
      </c>
      <c r="B114" s="86">
        <v>9</v>
      </c>
      <c r="C114" s="87">
        <v>878.37845381</v>
      </c>
      <c r="D114" s="87">
        <v>873.35721617000002</v>
      </c>
      <c r="E114" s="87">
        <v>0</v>
      </c>
      <c r="F114" s="87">
        <v>87.335721620000001</v>
      </c>
      <c r="G114" s="87">
        <v>218.33930404</v>
      </c>
      <c r="H114" s="87">
        <v>436.67860809000001</v>
      </c>
      <c r="I114" s="87">
        <v>0</v>
      </c>
      <c r="J114" s="87">
        <v>480.34646888999998</v>
      </c>
      <c r="K114" s="87">
        <v>567.68219051000005</v>
      </c>
      <c r="L114" s="87">
        <v>655.01791213000001</v>
      </c>
    </row>
    <row r="115" spans="1:12" ht="12.75" customHeight="1" x14ac:dyDescent="0.2">
      <c r="A115" s="86" t="s">
        <v>154</v>
      </c>
      <c r="B115" s="86">
        <v>10</v>
      </c>
      <c r="C115" s="87">
        <v>769.60534152000002</v>
      </c>
      <c r="D115" s="87">
        <v>765.85483465000004</v>
      </c>
      <c r="E115" s="87">
        <v>0</v>
      </c>
      <c r="F115" s="87">
        <v>76.58548347</v>
      </c>
      <c r="G115" s="87">
        <v>191.46370866000001</v>
      </c>
      <c r="H115" s="87">
        <v>382.92741733000003</v>
      </c>
      <c r="I115" s="87">
        <v>0</v>
      </c>
      <c r="J115" s="87">
        <v>421.22015906000001</v>
      </c>
      <c r="K115" s="87">
        <v>497.80564251999999</v>
      </c>
      <c r="L115" s="87">
        <v>574.39112598999998</v>
      </c>
    </row>
    <row r="116" spans="1:12" ht="12.75" customHeight="1" x14ac:dyDescent="0.2">
      <c r="A116" s="86" t="s">
        <v>154</v>
      </c>
      <c r="B116" s="86">
        <v>11</v>
      </c>
      <c r="C116" s="87">
        <v>667.29709971</v>
      </c>
      <c r="D116" s="87">
        <v>664.03261057999998</v>
      </c>
      <c r="E116" s="87">
        <v>0</v>
      </c>
      <c r="F116" s="87">
        <v>66.403261060000006</v>
      </c>
      <c r="G116" s="87">
        <v>166.00815265</v>
      </c>
      <c r="H116" s="87">
        <v>332.01630528999999</v>
      </c>
      <c r="I116" s="87">
        <v>0</v>
      </c>
      <c r="J116" s="87">
        <v>365.21793581999998</v>
      </c>
      <c r="K116" s="87">
        <v>431.62119688000001</v>
      </c>
      <c r="L116" s="87">
        <v>498.02445793999999</v>
      </c>
    </row>
    <row r="117" spans="1:12" ht="12.75" customHeight="1" x14ac:dyDescent="0.2">
      <c r="A117" s="86" t="s">
        <v>154</v>
      </c>
      <c r="B117" s="86">
        <v>12</v>
      </c>
      <c r="C117" s="87">
        <v>642.24774205000006</v>
      </c>
      <c r="D117" s="87">
        <v>639.18072345999997</v>
      </c>
      <c r="E117" s="87">
        <v>0</v>
      </c>
      <c r="F117" s="87">
        <v>63.918072350000003</v>
      </c>
      <c r="G117" s="87">
        <v>159.79518087</v>
      </c>
      <c r="H117" s="87">
        <v>319.59036172999998</v>
      </c>
      <c r="I117" s="87">
        <v>0</v>
      </c>
      <c r="J117" s="87">
        <v>351.54939789999997</v>
      </c>
      <c r="K117" s="87">
        <v>415.46747025000002</v>
      </c>
      <c r="L117" s="87">
        <v>479.38554260000001</v>
      </c>
    </row>
    <row r="118" spans="1:12" ht="12.75" customHeight="1" x14ac:dyDescent="0.2">
      <c r="A118" s="86" t="s">
        <v>154</v>
      </c>
      <c r="B118" s="86">
        <v>13</v>
      </c>
      <c r="C118" s="87">
        <v>635.42827899999997</v>
      </c>
      <c r="D118" s="87">
        <v>632.24482751000005</v>
      </c>
      <c r="E118" s="87">
        <v>0</v>
      </c>
      <c r="F118" s="87">
        <v>63.22448275</v>
      </c>
      <c r="G118" s="87">
        <v>158.06120687999999</v>
      </c>
      <c r="H118" s="87">
        <v>316.12241375999997</v>
      </c>
      <c r="I118" s="87">
        <v>0</v>
      </c>
      <c r="J118" s="87">
        <v>347.73465513000002</v>
      </c>
      <c r="K118" s="87">
        <v>410.95913788000001</v>
      </c>
      <c r="L118" s="87">
        <v>474.18362063000001</v>
      </c>
    </row>
    <row r="119" spans="1:12" ht="12.75" customHeight="1" x14ac:dyDescent="0.2">
      <c r="A119" s="86" t="s">
        <v>154</v>
      </c>
      <c r="B119" s="86">
        <v>14</v>
      </c>
      <c r="C119" s="87">
        <v>638.78163178</v>
      </c>
      <c r="D119" s="87">
        <v>635.51561077999997</v>
      </c>
      <c r="E119" s="87">
        <v>0</v>
      </c>
      <c r="F119" s="87">
        <v>63.551561079999999</v>
      </c>
      <c r="G119" s="87">
        <v>158.8789027</v>
      </c>
      <c r="H119" s="87">
        <v>317.75780538999999</v>
      </c>
      <c r="I119" s="87">
        <v>0</v>
      </c>
      <c r="J119" s="87">
        <v>349.53358593000002</v>
      </c>
      <c r="K119" s="87">
        <v>413.08514701000001</v>
      </c>
      <c r="L119" s="87">
        <v>476.63670809000001</v>
      </c>
    </row>
    <row r="120" spans="1:12" ht="12.75" customHeight="1" x14ac:dyDescent="0.2">
      <c r="A120" s="86" t="s">
        <v>154</v>
      </c>
      <c r="B120" s="86">
        <v>15</v>
      </c>
      <c r="C120" s="87">
        <v>636.39536065000004</v>
      </c>
      <c r="D120" s="87">
        <v>633.27688760000001</v>
      </c>
      <c r="E120" s="87">
        <v>0</v>
      </c>
      <c r="F120" s="87">
        <v>63.327688760000001</v>
      </c>
      <c r="G120" s="87">
        <v>158.3192219</v>
      </c>
      <c r="H120" s="87">
        <v>316.6384438</v>
      </c>
      <c r="I120" s="87">
        <v>0</v>
      </c>
      <c r="J120" s="87">
        <v>348.30228818000001</v>
      </c>
      <c r="K120" s="87">
        <v>411.62997694000001</v>
      </c>
      <c r="L120" s="87">
        <v>474.95766570000001</v>
      </c>
    </row>
    <row r="121" spans="1:12" ht="12.75" customHeight="1" x14ac:dyDescent="0.2">
      <c r="A121" s="86" t="s">
        <v>154</v>
      </c>
      <c r="B121" s="86">
        <v>16</v>
      </c>
      <c r="C121" s="87">
        <v>636.97912172999997</v>
      </c>
      <c r="D121" s="87">
        <v>633.94458109000004</v>
      </c>
      <c r="E121" s="87">
        <v>0</v>
      </c>
      <c r="F121" s="87">
        <v>63.394458110000002</v>
      </c>
      <c r="G121" s="87">
        <v>158.48614527000001</v>
      </c>
      <c r="H121" s="87">
        <v>316.97229055000003</v>
      </c>
      <c r="I121" s="87">
        <v>0</v>
      </c>
      <c r="J121" s="87">
        <v>348.6695196</v>
      </c>
      <c r="K121" s="87">
        <v>412.06397771000002</v>
      </c>
      <c r="L121" s="87">
        <v>475.45843581999998</v>
      </c>
    </row>
    <row r="122" spans="1:12" ht="12.75" customHeight="1" x14ac:dyDescent="0.2">
      <c r="A122" s="86" t="s">
        <v>154</v>
      </c>
      <c r="B122" s="86">
        <v>17</v>
      </c>
      <c r="C122" s="87">
        <v>647.82884573000001</v>
      </c>
      <c r="D122" s="87">
        <v>644.65607401</v>
      </c>
      <c r="E122" s="87">
        <v>0</v>
      </c>
      <c r="F122" s="87">
        <v>64.465607399999996</v>
      </c>
      <c r="G122" s="87">
        <v>161.1640185</v>
      </c>
      <c r="H122" s="87">
        <v>322.32803701</v>
      </c>
      <c r="I122" s="87">
        <v>0</v>
      </c>
      <c r="J122" s="87">
        <v>354.56084070999998</v>
      </c>
      <c r="K122" s="87">
        <v>419.02644810999999</v>
      </c>
      <c r="L122" s="87">
        <v>483.49205551</v>
      </c>
    </row>
    <row r="123" spans="1:12" ht="12.75" customHeight="1" x14ac:dyDescent="0.2">
      <c r="A123" s="86" t="s">
        <v>154</v>
      </c>
      <c r="B123" s="86">
        <v>18</v>
      </c>
      <c r="C123" s="87">
        <v>658.35286599000005</v>
      </c>
      <c r="D123" s="87">
        <v>654.67602856999997</v>
      </c>
      <c r="E123" s="87">
        <v>0</v>
      </c>
      <c r="F123" s="87">
        <v>65.46760286</v>
      </c>
      <c r="G123" s="87">
        <v>163.66900713999999</v>
      </c>
      <c r="H123" s="87">
        <v>327.33801428999999</v>
      </c>
      <c r="I123" s="87">
        <v>0</v>
      </c>
      <c r="J123" s="87">
        <v>360.07181571000001</v>
      </c>
      <c r="K123" s="87">
        <v>425.53941857000001</v>
      </c>
      <c r="L123" s="87">
        <v>491.00702143000001</v>
      </c>
    </row>
    <row r="124" spans="1:12" ht="12.75" customHeight="1" x14ac:dyDescent="0.2">
      <c r="A124" s="86" t="s">
        <v>154</v>
      </c>
      <c r="B124" s="86">
        <v>19</v>
      </c>
      <c r="C124" s="87">
        <v>664.94871329</v>
      </c>
      <c r="D124" s="87">
        <v>661.28544566999994</v>
      </c>
      <c r="E124" s="87">
        <v>0</v>
      </c>
      <c r="F124" s="87">
        <v>66.128544570000003</v>
      </c>
      <c r="G124" s="87">
        <v>165.32136141999999</v>
      </c>
      <c r="H124" s="87">
        <v>330.64272283999998</v>
      </c>
      <c r="I124" s="87">
        <v>0</v>
      </c>
      <c r="J124" s="87">
        <v>363.70699511999999</v>
      </c>
      <c r="K124" s="87">
        <v>429.83553969000002</v>
      </c>
      <c r="L124" s="87">
        <v>495.96408424999998</v>
      </c>
    </row>
    <row r="125" spans="1:12" ht="12.75" customHeight="1" x14ac:dyDescent="0.2">
      <c r="A125" s="86" t="s">
        <v>154</v>
      </c>
      <c r="B125" s="86">
        <v>20</v>
      </c>
      <c r="C125" s="87">
        <v>690.34425266999995</v>
      </c>
      <c r="D125" s="87">
        <v>686.55736077999995</v>
      </c>
      <c r="E125" s="87">
        <v>0</v>
      </c>
      <c r="F125" s="87">
        <v>68.655736079999997</v>
      </c>
      <c r="G125" s="87">
        <v>171.63934019999999</v>
      </c>
      <c r="H125" s="87">
        <v>343.27868038999998</v>
      </c>
      <c r="I125" s="87">
        <v>0</v>
      </c>
      <c r="J125" s="87">
        <v>377.60654842999998</v>
      </c>
      <c r="K125" s="87">
        <v>446.26228450999997</v>
      </c>
      <c r="L125" s="87">
        <v>514.91802058999997</v>
      </c>
    </row>
    <row r="126" spans="1:12" ht="12.75" customHeight="1" x14ac:dyDescent="0.2">
      <c r="A126" s="86" t="s">
        <v>154</v>
      </c>
      <c r="B126" s="86">
        <v>21</v>
      </c>
      <c r="C126" s="87">
        <v>715.05186418000005</v>
      </c>
      <c r="D126" s="87">
        <v>711.46044112000004</v>
      </c>
      <c r="E126" s="87">
        <v>0</v>
      </c>
      <c r="F126" s="87">
        <v>71.146044110000005</v>
      </c>
      <c r="G126" s="87">
        <v>177.86511028000001</v>
      </c>
      <c r="H126" s="87">
        <v>355.73022056000002</v>
      </c>
      <c r="I126" s="87">
        <v>0</v>
      </c>
      <c r="J126" s="87">
        <v>391.30324261999999</v>
      </c>
      <c r="K126" s="87">
        <v>462.44928672999998</v>
      </c>
      <c r="L126" s="87">
        <v>533.59533083999997</v>
      </c>
    </row>
    <row r="127" spans="1:12" ht="12.75" customHeight="1" x14ac:dyDescent="0.2">
      <c r="A127" s="86" t="s">
        <v>154</v>
      </c>
      <c r="B127" s="86">
        <v>22</v>
      </c>
      <c r="C127" s="87">
        <v>734.85782762999997</v>
      </c>
      <c r="D127" s="87">
        <v>730.25265723999996</v>
      </c>
      <c r="E127" s="87">
        <v>0</v>
      </c>
      <c r="F127" s="87">
        <v>73.025265719999993</v>
      </c>
      <c r="G127" s="87">
        <v>182.56316430999999</v>
      </c>
      <c r="H127" s="87">
        <v>365.12632861999998</v>
      </c>
      <c r="I127" s="87">
        <v>0</v>
      </c>
      <c r="J127" s="87">
        <v>401.63896147999998</v>
      </c>
      <c r="K127" s="87">
        <v>474.66422720999998</v>
      </c>
      <c r="L127" s="87">
        <v>547.68949293000003</v>
      </c>
    </row>
    <row r="128" spans="1:12" ht="12.75" customHeight="1" x14ac:dyDescent="0.2">
      <c r="A128" s="86" t="s">
        <v>154</v>
      </c>
      <c r="B128" s="86">
        <v>23</v>
      </c>
      <c r="C128" s="87">
        <v>816.46838996999998</v>
      </c>
      <c r="D128" s="87">
        <v>811.38155853000001</v>
      </c>
      <c r="E128" s="87">
        <v>0</v>
      </c>
      <c r="F128" s="87">
        <v>81.138155850000004</v>
      </c>
      <c r="G128" s="87">
        <v>202.84538963</v>
      </c>
      <c r="H128" s="87">
        <v>405.69077927000001</v>
      </c>
      <c r="I128" s="87">
        <v>0</v>
      </c>
      <c r="J128" s="87">
        <v>446.25985718999999</v>
      </c>
      <c r="K128" s="87">
        <v>527.39801304000002</v>
      </c>
      <c r="L128" s="87">
        <v>608.53616890000001</v>
      </c>
    </row>
    <row r="129" spans="1:12" ht="12.75" customHeight="1" x14ac:dyDescent="0.2">
      <c r="A129" s="86" t="s">
        <v>154</v>
      </c>
      <c r="B129" s="86">
        <v>24</v>
      </c>
      <c r="C129" s="87">
        <v>942.71932714000002</v>
      </c>
      <c r="D129" s="87">
        <v>937.53972940999995</v>
      </c>
      <c r="E129" s="87">
        <v>0</v>
      </c>
      <c r="F129" s="87">
        <v>93.753972939999997</v>
      </c>
      <c r="G129" s="87">
        <v>234.38493235000001</v>
      </c>
      <c r="H129" s="87">
        <v>468.76986470999998</v>
      </c>
      <c r="I129" s="87">
        <v>0</v>
      </c>
      <c r="J129" s="87">
        <v>515.64685118</v>
      </c>
      <c r="K129" s="87">
        <v>609.40082412000004</v>
      </c>
      <c r="L129" s="87">
        <v>703.15479705999996</v>
      </c>
    </row>
    <row r="130" spans="1:12" ht="12.75" customHeight="1" x14ac:dyDescent="0.2">
      <c r="A130" s="86" t="s">
        <v>155</v>
      </c>
      <c r="B130" s="86">
        <v>1</v>
      </c>
      <c r="C130" s="87">
        <v>933.18198815000005</v>
      </c>
      <c r="D130" s="87">
        <v>928.12612581999997</v>
      </c>
      <c r="E130" s="87">
        <v>0</v>
      </c>
      <c r="F130" s="87">
        <v>92.812612580000007</v>
      </c>
      <c r="G130" s="87">
        <v>232.03153146</v>
      </c>
      <c r="H130" s="87">
        <v>464.06306290999999</v>
      </c>
      <c r="I130" s="87">
        <v>0</v>
      </c>
      <c r="J130" s="87">
        <v>510.46936920000002</v>
      </c>
      <c r="K130" s="87">
        <v>603.28198178000002</v>
      </c>
      <c r="L130" s="87">
        <v>696.09459436999998</v>
      </c>
    </row>
    <row r="131" spans="1:12" ht="12.75" customHeight="1" x14ac:dyDescent="0.2">
      <c r="A131" s="86" t="s">
        <v>155</v>
      </c>
      <c r="B131" s="86">
        <v>2</v>
      </c>
      <c r="C131" s="87">
        <v>957.02238219000003</v>
      </c>
      <c r="D131" s="87">
        <v>951.84716584</v>
      </c>
      <c r="E131" s="87">
        <v>0</v>
      </c>
      <c r="F131" s="87">
        <v>95.18471658</v>
      </c>
      <c r="G131" s="87">
        <v>237.96179146</v>
      </c>
      <c r="H131" s="87">
        <v>475.92358292</v>
      </c>
      <c r="I131" s="87">
        <v>0</v>
      </c>
      <c r="J131" s="87">
        <v>523.51594121000005</v>
      </c>
      <c r="K131" s="87">
        <v>618.70065780000004</v>
      </c>
      <c r="L131" s="87">
        <v>713.88537438000003</v>
      </c>
    </row>
    <row r="132" spans="1:12" ht="12.75" customHeight="1" x14ac:dyDescent="0.2">
      <c r="A132" s="86" t="s">
        <v>155</v>
      </c>
      <c r="B132" s="86">
        <v>3</v>
      </c>
      <c r="C132" s="87">
        <v>937.65714902000002</v>
      </c>
      <c r="D132" s="87">
        <v>932.66406590999998</v>
      </c>
      <c r="E132" s="87">
        <v>0</v>
      </c>
      <c r="F132" s="87">
        <v>93.266406590000003</v>
      </c>
      <c r="G132" s="87">
        <v>233.16601648</v>
      </c>
      <c r="H132" s="87">
        <v>466.33203295999999</v>
      </c>
      <c r="I132" s="87">
        <v>0</v>
      </c>
      <c r="J132" s="87">
        <v>512.96523624999998</v>
      </c>
      <c r="K132" s="87">
        <v>606.23164283999995</v>
      </c>
      <c r="L132" s="87">
        <v>699.49804943000004</v>
      </c>
    </row>
    <row r="133" spans="1:12" ht="12.75" customHeight="1" x14ac:dyDescent="0.2">
      <c r="A133" s="86" t="s">
        <v>155</v>
      </c>
      <c r="B133" s="86">
        <v>4</v>
      </c>
      <c r="C133" s="87">
        <v>931.09489908</v>
      </c>
      <c r="D133" s="87">
        <v>926.04402187999995</v>
      </c>
      <c r="E133" s="87">
        <v>0</v>
      </c>
      <c r="F133" s="87">
        <v>92.604402190000002</v>
      </c>
      <c r="G133" s="87">
        <v>231.51100546999999</v>
      </c>
      <c r="H133" s="87">
        <v>463.02201093999997</v>
      </c>
      <c r="I133" s="87">
        <v>0</v>
      </c>
      <c r="J133" s="87">
        <v>509.32421203000001</v>
      </c>
      <c r="K133" s="87">
        <v>601.92861421999999</v>
      </c>
      <c r="L133" s="87">
        <v>694.53301640999996</v>
      </c>
    </row>
    <row r="134" spans="1:12" ht="12.75" customHeight="1" x14ac:dyDescent="0.2">
      <c r="A134" s="86" t="s">
        <v>155</v>
      </c>
      <c r="B134" s="86">
        <v>5</v>
      </c>
      <c r="C134" s="87">
        <v>928.96447121000006</v>
      </c>
      <c r="D134" s="87">
        <v>923.94243726000002</v>
      </c>
      <c r="E134" s="87">
        <v>0</v>
      </c>
      <c r="F134" s="87">
        <v>92.394243729999999</v>
      </c>
      <c r="G134" s="87">
        <v>230.98560932000001</v>
      </c>
      <c r="H134" s="87">
        <v>461.97121863000001</v>
      </c>
      <c r="I134" s="87">
        <v>0</v>
      </c>
      <c r="J134" s="87">
        <v>508.16834048999999</v>
      </c>
      <c r="K134" s="87">
        <v>600.56258421999996</v>
      </c>
      <c r="L134" s="87">
        <v>692.95682795000005</v>
      </c>
    </row>
    <row r="135" spans="1:12" ht="12.75" customHeight="1" x14ac:dyDescent="0.2">
      <c r="A135" s="86" t="s">
        <v>155</v>
      </c>
      <c r="B135" s="86">
        <v>6</v>
      </c>
      <c r="C135" s="87">
        <v>962.30407549999995</v>
      </c>
      <c r="D135" s="87">
        <v>956.99608459000001</v>
      </c>
      <c r="E135" s="87">
        <v>0</v>
      </c>
      <c r="F135" s="87">
        <v>95.699608459999993</v>
      </c>
      <c r="G135" s="87">
        <v>239.24902115</v>
      </c>
      <c r="H135" s="87">
        <v>478.49804230000001</v>
      </c>
      <c r="I135" s="87">
        <v>0</v>
      </c>
      <c r="J135" s="87">
        <v>526.34784651999996</v>
      </c>
      <c r="K135" s="87">
        <v>622.04745498</v>
      </c>
      <c r="L135" s="87">
        <v>717.74706344000003</v>
      </c>
    </row>
    <row r="136" spans="1:12" ht="12.75" customHeight="1" x14ac:dyDescent="0.2">
      <c r="A136" s="86" t="s">
        <v>155</v>
      </c>
      <c r="B136" s="86">
        <v>7</v>
      </c>
      <c r="C136" s="87">
        <v>952.73655207000002</v>
      </c>
      <c r="D136" s="87">
        <v>947.49322117999998</v>
      </c>
      <c r="E136" s="87">
        <v>0</v>
      </c>
      <c r="F136" s="87">
        <v>94.749322120000002</v>
      </c>
      <c r="G136" s="87">
        <v>236.8733053</v>
      </c>
      <c r="H136" s="87">
        <v>473.74661058999999</v>
      </c>
      <c r="I136" s="87">
        <v>0</v>
      </c>
      <c r="J136" s="87">
        <v>521.12127165000004</v>
      </c>
      <c r="K136" s="87">
        <v>615.87059377000003</v>
      </c>
      <c r="L136" s="87">
        <v>710.61991589000002</v>
      </c>
    </row>
    <row r="137" spans="1:12" ht="12.75" customHeight="1" x14ac:dyDescent="0.2">
      <c r="A137" s="86" t="s">
        <v>155</v>
      </c>
      <c r="B137" s="86">
        <v>8</v>
      </c>
      <c r="C137" s="87">
        <v>901.49338096999998</v>
      </c>
      <c r="D137" s="87">
        <v>896.47884830999999</v>
      </c>
      <c r="E137" s="87">
        <v>0</v>
      </c>
      <c r="F137" s="87">
        <v>89.647884829999995</v>
      </c>
      <c r="G137" s="87">
        <v>224.11971208</v>
      </c>
      <c r="H137" s="87">
        <v>448.23942416</v>
      </c>
      <c r="I137" s="87">
        <v>0</v>
      </c>
      <c r="J137" s="87">
        <v>493.06336657000003</v>
      </c>
      <c r="K137" s="87">
        <v>582.71125140000004</v>
      </c>
      <c r="L137" s="87">
        <v>672.35913622999999</v>
      </c>
    </row>
    <row r="138" spans="1:12" ht="12.75" customHeight="1" x14ac:dyDescent="0.2">
      <c r="A138" s="86" t="s">
        <v>155</v>
      </c>
      <c r="B138" s="86">
        <v>9</v>
      </c>
      <c r="C138" s="87">
        <v>831.31923772000005</v>
      </c>
      <c r="D138" s="87">
        <v>826.51895707999995</v>
      </c>
      <c r="E138" s="87">
        <v>0</v>
      </c>
      <c r="F138" s="87">
        <v>82.651895710000005</v>
      </c>
      <c r="G138" s="87">
        <v>206.62973926999999</v>
      </c>
      <c r="H138" s="87">
        <v>413.25947853999998</v>
      </c>
      <c r="I138" s="87">
        <v>0</v>
      </c>
      <c r="J138" s="87">
        <v>454.58542639000001</v>
      </c>
      <c r="K138" s="87">
        <v>537.23732210000003</v>
      </c>
      <c r="L138" s="87">
        <v>619.88921780999999</v>
      </c>
    </row>
    <row r="139" spans="1:12" ht="12.75" customHeight="1" x14ac:dyDescent="0.2">
      <c r="A139" s="86" t="s">
        <v>155</v>
      </c>
      <c r="B139" s="86">
        <v>10</v>
      </c>
      <c r="C139" s="87">
        <v>812.87826772999995</v>
      </c>
      <c r="D139" s="87">
        <v>808.72537470999998</v>
      </c>
      <c r="E139" s="87">
        <v>0</v>
      </c>
      <c r="F139" s="87">
        <v>80.872537469999997</v>
      </c>
      <c r="G139" s="87">
        <v>202.18134368</v>
      </c>
      <c r="H139" s="87">
        <v>404.36268736</v>
      </c>
      <c r="I139" s="87">
        <v>0</v>
      </c>
      <c r="J139" s="87">
        <v>444.79895608999999</v>
      </c>
      <c r="K139" s="87">
        <v>525.67149356000004</v>
      </c>
      <c r="L139" s="87">
        <v>606.54403103000004</v>
      </c>
    </row>
    <row r="140" spans="1:12" ht="12.75" customHeight="1" x14ac:dyDescent="0.2">
      <c r="A140" s="86" t="s">
        <v>155</v>
      </c>
      <c r="B140" s="86">
        <v>11</v>
      </c>
      <c r="C140" s="87">
        <v>756.75813826000001</v>
      </c>
      <c r="D140" s="87">
        <v>753.21503069000005</v>
      </c>
      <c r="E140" s="87">
        <v>0</v>
      </c>
      <c r="F140" s="87">
        <v>75.321503070000006</v>
      </c>
      <c r="G140" s="87">
        <v>188.30375767000001</v>
      </c>
      <c r="H140" s="87">
        <v>376.60751535000003</v>
      </c>
      <c r="I140" s="87">
        <v>0</v>
      </c>
      <c r="J140" s="87">
        <v>414.26826688</v>
      </c>
      <c r="K140" s="87">
        <v>489.58976995</v>
      </c>
      <c r="L140" s="87">
        <v>564.91127301999995</v>
      </c>
    </row>
    <row r="141" spans="1:12" ht="12.75" customHeight="1" x14ac:dyDescent="0.2">
      <c r="A141" s="86" t="s">
        <v>155</v>
      </c>
      <c r="B141" s="86">
        <v>12</v>
      </c>
      <c r="C141" s="87">
        <v>722.40894620999995</v>
      </c>
      <c r="D141" s="87">
        <v>718.98588065000001</v>
      </c>
      <c r="E141" s="87">
        <v>0</v>
      </c>
      <c r="F141" s="87">
        <v>71.898588070000002</v>
      </c>
      <c r="G141" s="87">
        <v>179.74647016</v>
      </c>
      <c r="H141" s="87">
        <v>359.49294033000001</v>
      </c>
      <c r="I141" s="87">
        <v>0</v>
      </c>
      <c r="J141" s="87">
        <v>395.44223435999999</v>
      </c>
      <c r="K141" s="87">
        <v>467.34082241999999</v>
      </c>
      <c r="L141" s="87">
        <v>539.23941048999995</v>
      </c>
    </row>
    <row r="142" spans="1:12" ht="12.75" customHeight="1" x14ac:dyDescent="0.2">
      <c r="A142" s="86" t="s">
        <v>155</v>
      </c>
      <c r="B142" s="86">
        <v>13</v>
      </c>
      <c r="C142" s="87">
        <v>712.19882961999997</v>
      </c>
      <c r="D142" s="87">
        <v>708.77285281000002</v>
      </c>
      <c r="E142" s="87">
        <v>0</v>
      </c>
      <c r="F142" s="87">
        <v>70.877285279999995</v>
      </c>
      <c r="G142" s="87">
        <v>177.1932132</v>
      </c>
      <c r="H142" s="87">
        <v>354.38642641000001</v>
      </c>
      <c r="I142" s="87">
        <v>0</v>
      </c>
      <c r="J142" s="87">
        <v>389.82506905000002</v>
      </c>
      <c r="K142" s="87">
        <v>460.70235432999999</v>
      </c>
      <c r="L142" s="87">
        <v>531.57963960999996</v>
      </c>
    </row>
    <row r="143" spans="1:12" ht="12.75" customHeight="1" x14ac:dyDescent="0.2">
      <c r="A143" s="86" t="s">
        <v>155</v>
      </c>
      <c r="B143" s="86">
        <v>14</v>
      </c>
      <c r="C143" s="87">
        <v>715.52388101999998</v>
      </c>
      <c r="D143" s="87">
        <v>711.94244544000003</v>
      </c>
      <c r="E143" s="87">
        <v>0</v>
      </c>
      <c r="F143" s="87">
        <v>71.19424454</v>
      </c>
      <c r="G143" s="87">
        <v>177.98561136000001</v>
      </c>
      <c r="H143" s="87">
        <v>355.97122272000001</v>
      </c>
      <c r="I143" s="87">
        <v>0</v>
      </c>
      <c r="J143" s="87">
        <v>391.56834499000001</v>
      </c>
      <c r="K143" s="87">
        <v>462.76258954000002</v>
      </c>
      <c r="L143" s="87">
        <v>533.95683408000002</v>
      </c>
    </row>
    <row r="144" spans="1:12" ht="12.75" customHeight="1" x14ac:dyDescent="0.2">
      <c r="A144" s="86" t="s">
        <v>155</v>
      </c>
      <c r="B144" s="86">
        <v>15</v>
      </c>
      <c r="C144" s="87">
        <v>717.62526380999998</v>
      </c>
      <c r="D144" s="87">
        <v>714.13261433000002</v>
      </c>
      <c r="E144" s="87">
        <v>0</v>
      </c>
      <c r="F144" s="87">
        <v>71.413261430000006</v>
      </c>
      <c r="G144" s="87">
        <v>178.53315358</v>
      </c>
      <c r="H144" s="87">
        <v>357.06630717000002</v>
      </c>
      <c r="I144" s="87">
        <v>0</v>
      </c>
      <c r="J144" s="87">
        <v>392.77293787999997</v>
      </c>
      <c r="K144" s="87">
        <v>464.18619931000001</v>
      </c>
      <c r="L144" s="87">
        <v>535.59946075000005</v>
      </c>
    </row>
    <row r="145" spans="1:12" ht="12.75" customHeight="1" x14ac:dyDescent="0.2">
      <c r="A145" s="86" t="s">
        <v>155</v>
      </c>
      <c r="B145" s="86">
        <v>16</v>
      </c>
      <c r="C145" s="87">
        <v>716.29629817</v>
      </c>
      <c r="D145" s="87">
        <v>712.78732093999997</v>
      </c>
      <c r="E145" s="87">
        <v>0</v>
      </c>
      <c r="F145" s="87">
        <v>71.278732090000005</v>
      </c>
      <c r="G145" s="87">
        <v>178.19683024</v>
      </c>
      <c r="H145" s="87">
        <v>356.39366046999999</v>
      </c>
      <c r="I145" s="87">
        <v>0</v>
      </c>
      <c r="J145" s="87">
        <v>392.03302652000002</v>
      </c>
      <c r="K145" s="87">
        <v>463.31175861000003</v>
      </c>
      <c r="L145" s="87">
        <v>534.59049071000004</v>
      </c>
    </row>
    <row r="146" spans="1:12" ht="12.75" customHeight="1" x14ac:dyDescent="0.2">
      <c r="A146" s="86" t="s">
        <v>155</v>
      </c>
      <c r="B146" s="86">
        <v>17</v>
      </c>
      <c r="C146" s="87">
        <v>696.91129851000005</v>
      </c>
      <c r="D146" s="87">
        <v>693.58160605</v>
      </c>
      <c r="E146" s="87">
        <v>0</v>
      </c>
      <c r="F146" s="87">
        <v>69.358160609999999</v>
      </c>
      <c r="G146" s="87">
        <v>173.39540151</v>
      </c>
      <c r="H146" s="87">
        <v>346.79080303000001</v>
      </c>
      <c r="I146" s="87">
        <v>0</v>
      </c>
      <c r="J146" s="87">
        <v>381.46988333000002</v>
      </c>
      <c r="K146" s="87">
        <v>450.82804392999998</v>
      </c>
      <c r="L146" s="87">
        <v>520.18620453999995</v>
      </c>
    </row>
    <row r="147" spans="1:12" ht="12.75" customHeight="1" x14ac:dyDescent="0.2">
      <c r="A147" s="86" t="s">
        <v>155</v>
      </c>
      <c r="B147" s="86">
        <v>18</v>
      </c>
      <c r="C147" s="87">
        <v>655.49694638000005</v>
      </c>
      <c r="D147" s="87">
        <v>651.81784843000003</v>
      </c>
      <c r="E147" s="87">
        <v>0</v>
      </c>
      <c r="F147" s="87">
        <v>65.181784840000006</v>
      </c>
      <c r="G147" s="87">
        <v>162.95446211000001</v>
      </c>
      <c r="H147" s="87">
        <v>325.90892422000002</v>
      </c>
      <c r="I147" s="87">
        <v>0</v>
      </c>
      <c r="J147" s="87">
        <v>358.49981664000001</v>
      </c>
      <c r="K147" s="87">
        <v>423.68160147999998</v>
      </c>
      <c r="L147" s="87">
        <v>488.86338632000002</v>
      </c>
    </row>
    <row r="148" spans="1:12" ht="12.75" customHeight="1" x14ac:dyDescent="0.2">
      <c r="A148" s="86" t="s">
        <v>155</v>
      </c>
      <c r="B148" s="86">
        <v>19</v>
      </c>
      <c r="C148" s="87">
        <v>642.66049186999999</v>
      </c>
      <c r="D148" s="87">
        <v>639.18680026000004</v>
      </c>
      <c r="E148" s="87">
        <v>0</v>
      </c>
      <c r="F148" s="87">
        <v>63.918680029999997</v>
      </c>
      <c r="G148" s="87">
        <v>159.79670007000001</v>
      </c>
      <c r="H148" s="87">
        <v>319.59340013000002</v>
      </c>
      <c r="I148" s="87">
        <v>0</v>
      </c>
      <c r="J148" s="87">
        <v>351.55274014000003</v>
      </c>
      <c r="K148" s="87">
        <v>415.47142016999999</v>
      </c>
      <c r="L148" s="87">
        <v>479.39010020000001</v>
      </c>
    </row>
    <row r="149" spans="1:12" ht="12.75" customHeight="1" x14ac:dyDescent="0.2">
      <c r="A149" s="86" t="s">
        <v>155</v>
      </c>
      <c r="B149" s="86">
        <v>20</v>
      </c>
      <c r="C149" s="87">
        <v>632.76626294000005</v>
      </c>
      <c r="D149" s="87">
        <v>629.37066885000002</v>
      </c>
      <c r="E149" s="87">
        <v>0</v>
      </c>
      <c r="F149" s="87">
        <v>62.937066889999997</v>
      </c>
      <c r="G149" s="87">
        <v>157.34266721</v>
      </c>
      <c r="H149" s="87">
        <v>314.68533443000001</v>
      </c>
      <c r="I149" s="87">
        <v>0</v>
      </c>
      <c r="J149" s="87">
        <v>346.15386787</v>
      </c>
      <c r="K149" s="87">
        <v>409.09093474999997</v>
      </c>
      <c r="L149" s="87">
        <v>472.02800164000001</v>
      </c>
    </row>
    <row r="150" spans="1:12" ht="12.75" customHeight="1" x14ac:dyDescent="0.2">
      <c r="A150" s="86" t="s">
        <v>155</v>
      </c>
      <c r="B150" s="86">
        <v>21</v>
      </c>
      <c r="C150" s="87">
        <v>675.20217229000002</v>
      </c>
      <c r="D150" s="87">
        <v>671.09490173999995</v>
      </c>
      <c r="E150" s="87">
        <v>0</v>
      </c>
      <c r="F150" s="87">
        <v>67.109490170000001</v>
      </c>
      <c r="G150" s="87">
        <v>167.77372543999999</v>
      </c>
      <c r="H150" s="87">
        <v>335.54745086999998</v>
      </c>
      <c r="I150" s="87">
        <v>0</v>
      </c>
      <c r="J150" s="87">
        <v>369.10219596000002</v>
      </c>
      <c r="K150" s="87">
        <v>436.21168612999998</v>
      </c>
      <c r="L150" s="87">
        <v>503.32117631</v>
      </c>
    </row>
    <row r="151" spans="1:12" ht="12.75" customHeight="1" x14ac:dyDescent="0.2">
      <c r="A151" s="86" t="s">
        <v>155</v>
      </c>
      <c r="B151" s="86">
        <v>22</v>
      </c>
      <c r="C151" s="87">
        <v>723.47262520000004</v>
      </c>
      <c r="D151" s="87">
        <v>719.48320415000001</v>
      </c>
      <c r="E151" s="87">
        <v>0</v>
      </c>
      <c r="F151" s="87">
        <v>71.948320420000002</v>
      </c>
      <c r="G151" s="87">
        <v>179.87080104</v>
      </c>
      <c r="H151" s="87">
        <v>359.74160208000001</v>
      </c>
      <c r="I151" s="87">
        <v>0</v>
      </c>
      <c r="J151" s="87">
        <v>395.71576227999998</v>
      </c>
      <c r="K151" s="87">
        <v>467.66408269999999</v>
      </c>
      <c r="L151" s="87">
        <v>539.61240310999995</v>
      </c>
    </row>
    <row r="152" spans="1:12" ht="12.75" customHeight="1" x14ac:dyDescent="0.2">
      <c r="A152" s="86" t="s">
        <v>155</v>
      </c>
      <c r="B152" s="86">
        <v>23</v>
      </c>
      <c r="C152" s="87">
        <v>838.63868682999998</v>
      </c>
      <c r="D152" s="87">
        <v>834.00542011000005</v>
      </c>
      <c r="E152" s="87">
        <v>0</v>
      </c>
      <c r="F152" s="87">
        <v>83.400542009999995</v>
      </c>
      <c r="G152" s="87">
        <v>208.50135503000001</v>
      </c>
      <c r="H152" s="87">
        <v>417.00271006000003</v>
      </c>
      <c r="I152" s="87">
        <v>0</v>
      </c>
      <c r="J152" s="87">
        <v>458.70298106000001</v>
      </c>
      <c r="K152" s="87">
        <v>542.10352307000005</v>
      </c>
      <c r="L152" s="87">
        <v>625.50406508000003</v>
      </c>
    </row>
    <row r="153" spans="1:12" ht="12.75" customHeight="1" x14ac:dyDescent="0.2">
      <c r="A153" s="86" t="s">
        <v>155</v>
      </c>
      <c r="B153" s="86">
        <v>24</v>
      </c>
      <c r="C153" s="87">
        <v>904.70510144000002</v>
      </c>
      <c r="D153" s="87">
        <v>899.68280894999998</v>
      </c>
      <c r="E153" s="87">
        <v>0</v>
      </c>
      <c r="F153" s="87">
        <v>89.968280899999996</v>
      </c>
      <c r="G153" s="87">
        <v>224.92070224</v>
      </c>
      <c r="H153" s="87">
        <v>449.84140447999999</v>
      </c>
      <c r="I153" s="87">
        <v>0</v>
      </c>
      <c r="J153" s="87">
        <v>494.82554492000003</v>
      </c>
      <c r="K153" s="87">
        <v>584.79382582000005</v>
      </c>
      <c r="L153" s="87">
        <v>674.76210671000001</v>
      </c>
    </row>
    <row r="154" spans="1:12" ht="12.75" customHeight="1" x14ac:dyDescent="0.2">
      <c r="A154" s="86" t="s">
        <v>156</v>
      </c>
      <c r="B154" s="86">
        <v>1</v>
      </c>
      <c r="C154" s="87">
        <v>944.4974684</v>
      </c>
      <c r="D154" s="87">
        <v>939.34019168999998</v>
      </c>
      <c r="E154" s="87">
        <v>0</v>
      </c>
      <c r="F154" s="87">
        <v>93.934019169999999</v>
      </c>
      <c r="G154" s="87">
        <v>234.83504791999999</v>
      </c>
      <c r="H154" s="87">
        <v>469.67009585</v>
      </c>
      <c r="I154" s="87">
        <v>0</v>
      </c>
      <c r="J154" s="87">
        <v>516.63710543000002</v>
      </c>
      <c r="K154" s="87">
        <v>610.57112459999996</v>
      </c>
      <c r="L154" s="87">
        <v>704.50514377000002</v>
      </c>
    </row>
    <row r="155" spans="1:12" ht="12.75" customHeight="1" x14ac:dyDescent="0.2">
      <c r="A155" s="86" t="s">
        <v>156</v>
      </c>
      <c r="B155" s="86">
        <v>2</v>
      </c>
      <c r="C155" s="87">
        <v>995.02007209999999</v>
      </c>
      <c r="D155" s="87">
        <v>989.6038112</v>
      </c>
      <c r="E155" s="87">
        <v>0</v>
      </c>
      <c r="F155" s="87">
        <v>98.960381119999994</v>
      </c>
      <c r="G155" s="87">
        <v>247.4009528</v>
      </c>
      <c r="H155" s="87">
        <v>494.8019056</v>
      </c>
      <c r="I155" s="87">
        <v>0</v>
      </c>
      <c r="J155" s="87">
        <v>544.28209616000004</v>
      </c>
      <c r="K155" s="87">
        <v>643.24247728</v>
      </c>
      <c r="L155" s="87">
        <v>742.20285839999997</v>
      </c>
    </row>
    <row r="156" spans="1:12" ht="12.75" customHeight="1" x14ac:dyDescent="0.2">
      <c r="A156" s="86" t="s">
        <v>156</v>
      </c>
      <c r="B156" s="86">
        <v>3</v>
      </c>
      <c r="C156" s="87">
        <v>1023.26141538</v>
      </c>
      <c r="D156" s="87">
        <v>1017.8767833000001</v>
      </c>
      <c r="E156" s="87">
        <v>0</v>
      </c>
      <c r="F156" s="87">
        <v>101.78767833000001</v>
      </c>
      <c r="G156" s="87">
        <v>254.46919582999999</v>
      </c>
      <c r="H156" s="87">
        <v>508.93839165000003</v>
      </c>
      <c r="I156" s="87">
        <v>0</v>
      </c>
      <c r="J156" s="87">
        <v>559.83223081999995</v>
      </c>
      <c r="K156" s="87">
        <v>661.61990915000001</v>
      </c>
      <c r="L156" s="87">
        <v>763.40758747999996</v>
      </c>
    </row>
    <row r="157" spans="1:12" ht="12.75" customHeight="1" x14ac:dyDescent="0.2">
      <c r="A157" s="86" t="s">
        <v>156</v>
      </c>
      <c r="B157" s="86">
        <v>4</v>
      </c>
      <c r="C157" s="87">
        <v>1036.67282052</v>
      </c>
      <c r="D157" s="87">
        <v>1031.2179521800001</v>
      </c>
      <c r="E157" s="87">
        <v>0</v>
      </c>
      <c r="F157" s="87">
        <v>103.12179522</v>
      </c>
      <c r="G157" s="87">
        <v>257.80448804999997</v>
      </c>
      <c r="H157" s="87">
        <v>515.60897609000006</v>
      </c>
      <c r="I157" s="87">
        <v>0</v>
      </c>
      <c r="J157" s="87">
        <v>567.16987370000004</v>
      </c>
      <c r="K157" s="87">
        <v>670.29166892000001</v>
      </c>
      <c r="L157" s="87">
        <v>773.41346413999997</v>
      </c>
    </row>
    <row r="158" spans="1:12" ht="12.75" customHeight="1" x14ac:dyDescent="0.2">
      <c r="A158" s="86" t="s">
        <v>156</v>
      </c>
      <c r="B158" s="86">
        <v>5</v>
      </c>
      <c r="C158" s="87">
        <v>1039.46700214</v>
      </c>
      <c r="D158" s="87">
        <v>1033.9247833100001</v>
      </c>
      <c r="E158" s="87">
        <v>0</v>
      </c>
      <c r="F158" s="87">
        <v>103.39247833</v>
      </c>
      <c r="G158" s="87">
        <v>258.48119582999999</v>
      </c>
      <c r="H158" s="87">
        <v>516.96239165999998</v>
      </c>
      <c r="I158" s="87">
        <v>0</v>
      </c>
      <c r="J158" s="87">
        <v>568.65863081999998</v>
      </c>
      <c r="K158" s="87">
        <v>672.05110915</v>
      </c>
      <c r="L158" s="87">
        <v>775.44358748000002</v>
      </c>
    </row>
    <row r="159" spans="1:12" ht="12.75" customHeight="1" x14ac:dyDescent="0.2">
      <c r="A159" s="86" t="s">
        <v>156</v>
      </c>
      <c r="B159" s="86">
        <v>6</v>
      </c>
      <c r="C159" s="87">
        <v>1015.42141048</v>
      </c>
      <c r="D159" s="87">
        <v>1009.88092406</v>
      </c>
      <c r="E159" s="87">
        <v>0</v>
      </c>
      <c r="F159" s="87">
        <v>100.98809240999999</v>
      </c>
      <c r="G159" s="87">
        <v>252.47023102</v>
      </c>
      <c r="H159" s="87">
        <v>504.94046202999999</v>
      </c>
      <c r="I159" s="87">
        <v>0</v>
      </c>
      <c r="J159" s="87">
        <v>555.43450823000001</v>
      </c>
      <c r="K159" s="87">
        <v>656.42260064000004</v>
      </c>
      <c r="L159" s="87">
        <v>757.41069304999996</v>
      </c>
    </row>
    <row r="160" spans="1:12" ht="12.75" customHeight="1" x14ac:dyDescent="0.2">
      <c r="A160" s="86" t="s">
        <v>156</v>
      </c>
      <c r="B160" s="86">
        <v>7</v>
      </c>
      <c r="C160" s="87">
        <v>963.15073069000005</v>
      </c>
      <c r="D160" s="87">
        <v>957.95913981000001</v>
      </c>
      <c r="E160" s="87">
        <v>0</v>
      </c>
      <c r="F160" s="87">
        <v>95.795913979999995</v>
      </c>
      <c r="G160" s="87">
        <v>239.48978495</v>
      </c>
      <c r="H160" s="87">
        <v>478.97956991000001</v>
      </c>
      <c r="I160" s="87">
        <v>0</v>
      </c>
      <c r="J160" s="87">
        <v>526.87752690000002</v>
      </c>
      <c r="K160" s="87">
        <v>622.67344088000004</v>
      </c>
      <c r="L160" s="87">
        <v>718.46935485999995</v>
      </c>
    </row>
    <row r="161" spans="1:12" ht="12.75" customHeight="1" x14ac:dyDescent="0.2">
      <c r="A161" s="86" t="s">
        <v>156</v>
      </c>
      <c r="B161" s="86">
        <v>8</v>
      </c>
      <c r="C161" s="87">
        <v>940.98150768000005</v>
      </c>
      <c r="D161" s="87">
        <v>935.78909977000001</v>
      </c>
      <c r="E161" s="87">
        <v>0</v>
      </c>
      <c r="F161" s="87">
        <v>93.578909980000006</v>
      </c>
      <c r="G161" s="87">
        <v>233.94727494</v>
      </c>
      <c r="H161" s="87">
        <v>467.89454989000001</v>
      </c>
      <c r="I161" s="87">
        <v>0</v>
      </c>
      <c r="J161" s="87">
        <v>514.68400486999997</v>
      </c>
      <c r="K161" s="87">
        <v>608.26291485000002</v>
      </c>
      <c r="L161" s="87">
        <v>701.84182482999995</v>
      </c>
    </row>
    <row r="162" spans="1:12" ht="12.75" customHeight="1" x14ac:dyDescent="0.2">
      <c r="A162" s="86" t="s">
        <v>156</v>
      </c>
      <c r="B162" s="86">
        <v>9</v>
      </c>
      <c r="C162" s="87">
        <v>850.89906585999995</v>
      </c>
      <c r="D162" s="87">
        <v>846.01055265000002</v>
      </c>
      <c r="E162" s="87">
        <v>0</v>
      </c>
      <c r="F162" s="87">
        <v>84.601055270000003</v>
      </c>
      <c r="G162" s="87">
        <v>211.50263816</v>
      </c>
      <c r="H162" s="87">
        <v>423.00527633000002</v>
      </c>
      <c r="I162" s="87">
        <v>0</v>
      </c>
      <c r="J162" s="87">
        <v>465.30580395999999</v>
      </c>
      <c r="K162" s="87">
        <v>549.90685922</v>
      </c>
      <c r="L162" s="87">
        <v>634.50791448999996</v>
      </c>
    </row>
    <row r="163" spans="1:12" ht="12.75" customHeight="1" x14ac:dyDescent="0.2">
      <c r="A163" s="86" t="s">
        <v>156</v>
      </c>
      <c r="B163" s="86">
        <v>10</v>
      </c>
      <c r="C163" s="87">
        <v>761.24869655999998</v>
      </c>
      <c r="D163" s="87">
        <v>757.66290997999999</v>
      </c>
      <c r="E163" s="87">
        <v>0</v>
      </c>
      <c r="F163" s="87">
        <v>75.766290999999995</v>
      </c>
      <c r="G163" s="87">
        <v>189.4157275</v>
      </c>
      <c r="H163" s="87">
        <v>378.83145499</v>
      </c>
      <c r="I163" s="87">
        <v>0</v>
      </c>
      <c r="J163" s="87">
        <v>416.71460049000001</v>
      </c>
      <c r="K163" s="87">
        <v>492.48089148999998</v>
      </c>
      <c r="L163" s="87">
        <v>568.24718249</v>
      </c>
    </row>
    <row r="164" spans="1:12" ht="12.75" customHeight="1" x14ac:dyDescent="0.2">
      <c r="A164" s="86" t="s">
        <v>156</v>
      </c>
      <c r="B164" s="86">
        <v>11</v>
      </c>
      <c r="C164" s="87">
        <v>663.04332924000005</v>
      </c>
      <c r="D164" s="87">
        <v>659.43018429999995</v>
      </c>
      <c r="E164" s="87">
        <v>0</v>
      </c>
      <c r="F164" s="87">
        <v>65.943018429999995</v>
      </c>
      <c r="G164" s="87">
        <v>164.85754607999999</v>
      </c>
      <c r="H164" s="87">
        <v>329.71509214999998</v>
      </c>
      <c r="I164" s="87">
        <v>0</v>
      </c>
      <c r="J164" s="87">
        <v>362.68660137000001</v>
      </c>
      <c r="K164" s="87">
        <v>428.6296198</v>
      </c>
      <c r="L164" s="87">
        <v>494.57263823</v>
      </c>
    </row>
    <row r="165" spans="1:12" ht="12.75" customHeight="1" x14ac:dyDescent="0.2">
      <c r="A165" s="86" t="s">
        <v>156</v>
      </c>
      <c r="B165" s="86">
        <v>12</v>
      </c>
      <c r="C165" s="87">
        <v>616.92619951999995</v>
      </c>
      <c r="D165" s="87">
        <v>612.83017330999996</v>
      </c>
      <c r="E165" s="87">
        <v>0</v>
      </c>
      <c r="F165" s="87">
        <v>61.28301733</v>
      </c>
      <c r="G165" s="87">
        <v>153.20754332999999</v>
      </c>
      <c r="H165" s="87">
        <v>306.41508665999999</v>
      </c>
      <c r="I165" s="87">
        <v>0</v>
      </c>
      <c r="J165" s="87">
        <v>337.05659531999999</v>
      </c>
      <c r="K165" s="87">
        <v>398.33961264999999</v>
      </c>
      <c r="L165" s="87">
        <v>459.62262998</v>
      </c>
    </row>
    <row r="166" spans="1:12" ht="12.75" customHeight="1" x14ac:dyDescent="0.2">
      <c r="A166" s="86" t="s">
        <v>156</v>
      </c>
      <c r="B166" s="86">
        <v>13</v>
      </c>
      <c r="C166" s="87">
        <v>582.17419554000003</v>
      </c>
      <c r="D166" s="87">
        <v>578.01924754000004</v>
      </c>
      <c r="E166" s="87">
        <v>0</v>
      </c>
      <c r="F166" s="87">
        <v>57.801924749999998</v>
      </c>
      <c r="G166" s="87">
        <v>144.50481189000001</v>
      </c>
      <c r="H166" s="87">
        <v>289.00962377000002</v>
      </c>
      <c r="I166" s="87">
        <v>0</v>
      </c>
      <c r="J166" s="87">
        <v>317.91058614999997</v>
      </c>
      <c r="K166" s="87">
        <v>375.71251089999998</v>
      </c>
      <c r="L166" s="87">
        <v>433.51443566</v>
      </c>
    </row>
    <row r="167" spans="1:12" ht="12.75" customHeight="1" x14ac:dyDescent="0.2">
      <c r="A167" s="86" t="s">
        <v>156</v>
      </c>
      <c r="B167" s="86">
        <v>14</v>
      </c>
      <c r="C167" s="87">
        <v>583.91131469000004</v>
      </c>
      <c r="D167" s="87">
        <v>578.80606504000002</v>
      </c>
      <c r="E167" s="87">
        <v>0</v>
      </c>
      <c r="F167" s="87">
        <v>57.880606499999999</v>
      </c>
      <c r="G167" s="87">
        <v>144.70151626000001</v>
      </c>
      <c r="H167" s="87">
        <v>289.40303252000001</v>
      </c>
      <c r="I167" s="87">
        <v>0</v>
      </c>
      <c r="J167" s="87">
        <v>318.34333577000001</v>
      </c>
      <c r="K167" s="87">
        <v>376.22394228000002</v>
      </c>
      <c r="L167" s="87">
        <v>434.10454878000002</v>
      </c>
    </row>
    <row r="168" spans="1:12" ht="12.75" customHeight="1" x14ac:dyDescent="0.2">
      <c r="A168" s="86" t="s">
        <v>156</v>
      </c>
      <c r="B168" s="86">
        <v>15</v>
      </c>
      <c r="C168" s="87">
        <v>577.98746749999998</v>
      </c>
      <c r="D168" s="87">
        <v>574.85464180999998</v>
      </c>
      <c r="E168" s="87">
        <v>0</v>
      </c>
      <c r="F168" s="87">
        <v>57.485464180000001</v>
      </c>
      <c r="G168" s="87">
        <v>143.71366044999999</v>
      </c>
      <c r="H168" s="87">
        <v>287.42732090999999</v>
      </c>
      <c r="I168" s="87">
        <v>0</v>
      </c>
      <c r="J168" s="87">
        <v>316.170053</v>
      </c>
      <c r="K168" s="87">
        <v>373.65551718</v>
      </c>
      <c r="L168" s="87">
        <v>431.14098136000001</v>
      </c>
    </row>
    <row r="169" spans="1:12" ht="12.75" customHeight="1" x14ac:dyDescent="0.2">
      <c r="A169" s="86" t="s">
        <v>156</v>
      </c>
      <c r="B169" s="86">
        <v>16</v>
      </c>
      <c r="C169" s="87">
        <v>629.57185416000004</v>
      </c>
      <c r="D169" s="87">
        <v>626.83414023</v>
      </c>
      <c r="E169" s="87">
        <v>0</v>
      </c>
      <c r="F169" s="87">
        <v>62.683414020000001</v>
      </c>
      <c r="G169" s="87">
        <v>156.70853506</v>
      </c>
      <c r="H169" s="87">
        <v>313.41707012000001</v>
      </c>
      <c r="I169" s="87">
        <v>0</v>
      </c>
      <c r="J169" s="87">
        <v>344.75877713</v>
      </c>
      <c r="K169" s="87">
        <v>407.44219114999999</v>
      </c>
      <c r="L169" s="87">
        <v>470.12560516999997</v>
      </c>
    </row>
    <row r="170" spans="1:12" ht="12.75" customHeight="1" x14ac:dyDescent="0.2">
      <c r="A170" s="86" t="s">
        <v>156</v>
      </c>
      <c r="B170" s="86">
        <v>17</v>
      </c>
      <c r="C170" s="87">
        <v>674.58284246999995</v>
      </c>
      <c r="D170" s="87">
        <v>671.71785433000002</v>
      </c>
      <c r="E170" s="87">
        <v>0</v>
      </c>
      <c r="F170" s="87">
        <v>67.17178543</v>
      </c>
      <c r="G170" s="87">
        <v>167.92946358</v>
      </c>
      <c r="H170" s="87">
        <v>335.85892717000002</v>
      </c>
      <c r="I170" s="87">
        <v>0</v>
      </c>
      <c r="J170" s="87">
        <v>369.44481988000001</v>
      </c>
      <c r="K170" s="87">
        <v>436.61660531000001</v>
      </c>
      <c r="L170" s="87">
        <v>503.78839075000002</v>
      </c>
    </row>
    <row r="171" spans="1:12" ht="12.75" customHeight="1" x14ac:dyDescent="0.2">
      <c r="A171" s="86" t="s">
        <v>156</v>
      </c>
      <c r="B171" s="86">
        <v>18</v>
      </c>
      <c r="C171" s="87">
        <v>670.53408305000005</v>
      </c>
      <c r="D171" s="87">
        <v>667.03237072000002</v>
      </c>
      <c r="E171" s="87">
        <v>0</v>
      </c>
      <c r="F171" s="87">
        <v>66.70323707</v>
      </c>
      <c r="G171" s="87">
        <v>166.75809268</v>
      </c>
      <c r="H171" s="87">
        <v>333.51618536000001</v>
      </c>
      <c r="I171" s="87">
        <v>0</v>
      </c>
      <c r="J171" s="87">
        <v>366.86780390000001</v>
      </c>
      <c r="K171" s="87">
        <v>433.57104097000001</v>
      </c>
      <c r="L171" s="87">
        <v>500.27427804000001</v>
      </c>
    </row>
    <row r="172" spans="1:12" ht="12.75" customHeight="1" x14ac:dyDescent="0.2">
      <c r="A172" s="86" t="s">
        <v>156</v>
      </c>
      <c r="B172" s="86">
        <v>19</v>
      </c>
      <c r="C172" s="87">
        <v>657.52697052999997</v>
      </c>
      <c r="D172" s="87">
        <v>653.92091237</v>
      </c>
      <c r="E172" s="87">
        <v>0</v>
      </c>
      <c r="F172" s="87">
        <v>65.392091239999999</v>
      </c>
      <c r="G172" s="87">
        <v>163.48022809</v>
      </c>
      <c r="H172" s="87">
        <v>326.96045619</v>
      </c>
      <c r="I172" s="87">
        <v>0</v>
      </c>
      <c r="J172" s="87">
        <v>359.6565018</v>
      </c>
      <c r="K172" s="87">
        <v>425.04859304000001</v>
      </c>
      <c r="L172" s="87">
        <v>490.44068428000003</v>
      </c>
    </row>
    <row r="173" spans="1:12" ht="12.75" customHeight="1" x14ac:dyDescent="0.2">
      <c r="A173" s="86" t="s">
        <v>156</v>
      </c>
      <c r="B173" s="86">
        <v>20</v>
      </c>
      <c r="C173" s="87">
        <v>606.59787725000001</v>
      </c>
      <c r="D173" s="87">
        <v>602.99996786999998</v>
      </c>
      <c r="E173" s="87">
        <v>0</v>
      </c>
      <c r="F173" s="87">
        <v>60.299996790000002</v>
      </c>
      <c r="G173" s="87">
        <v>150.74999197</v>
      </c>
      <c r="H173" s="87">
        <v>301.49998393999999</v>
      </c>
      <c r="I173" s="87">
        <v>0</v>
      </c>
      <c r="J173" s="87">
        <v>331.64998233</v>
      </c>
      <c r="K173" s="87">
        <v>391.94997912000002</v>
      </c>
      <c r="L173" s="87">
        <v>452.24997589999998</v>
      </c>
    </row>
    <row r="174" spans="1:12" ht="12.75" customHeight="1" x14ac:dyDescent="0.2">
      <c r="A174" s="86" t="s">
        <v>156</v>
      </c>
      <c r="B174" s="86">
        <v>21</v>
      </c>
      <c r="C174" s="87">
        <v>637.45107338000003</v>
      </c>
      <c r="D174" s="87">
        <v>633.92213617000004</v>
      </c>
      <c r="E174" s="87">
        <v>0</v>
      </c>
      <c r="F174" s="87">
        <v>63.39221362</v>
      </c>
      <c r="G174" s="87">
        <v>158.48053404000001</v>
      </c>
      <c r="H174" s="87">
        <v>316.96106809000003</v>
      </c>
      <c r="I174" s="87">
        <v>0</v>
      </c>
      <c r="J174" s="87">
        <v>348.65717489000002</v>
      </c>
      <c r="K174" s="87">
        <v>412.04938851000003</v>
      </c>
      <c r="L174" s="87">
        <v>475.44160212999998</v>
      </c>
    </row>
    <row r="175" spans="1:12" ht="12.75" customHeight="1" x14ac:dyDescent="0.2">
      <c r="A175" s="86" t="s">
        <v>156</v>
      </c>
      <c r="B175" s="86">
        <v>22</v>
      </c>
      <c r="C175" s="87">
        <v>730.51727259999996</v>
      </c>
      <c r="D175" s="87">
        <v>726.43171729000005</v>
      </c>
      <c r="E175" s="87">
        <v>0</v>
      </c>
      <c r="F175" s="87">
        <v>72.643171730000006</v>
      </c>
      <c r="G175" s="87">
        <v>181.60792932000001</v>
      </c>
      <c r="H175" s="87">
        <v>363.21585864999997</v>
      </c>
      <c r="I175" s="87">
        <v>0</v>
      </c>
      <c r="J175" s="87">
        <v>399.53744451</v>
      </c>
      <c r="K175" s="87">
        <v>472.18061624000001</v>
      </c>
      <c r="L175" s="87">
        <v>544.82378797000001</v>
      </c>
    </row>
    <row r="176" spans="1:12" ht="12.75" customHeight="1" x14ac:dyDescent="0.2">
      <c r="A176" s="86" t="s">
        <v>156</v>
      </c>
      <c r="B176" s="86">
        <v>23</v>
      </c>
      <c r="C176" s="87">
        <v>844.12463022999998</v>
      </c>
      <c r="D176" s="87">
        <v>839.62996787999998</v>
      </c>
      <c r="E176" s="87">
        <v>0</v>
      </c>
      <c r="F176" s="87">
        <v>83.962996790000005</v>
      </c>
      <c r="G176" s="87">
        <v>209.90749197</v>
      </c>
      <c r="H176" s="87">
        <v>419.81498393999999</v>
      </c>
      <c r="I176" s="87">
        <v>0</v>
      </c>
      <c r="J176" s="87">
        <v>461.79648233</v>
      </c>
      <c r="K176" s="87">
        <v>545.75947912000004</v>
      </c>
      <c r="L176" s="87">
        <v>629.72247590999996</v>
      </c>
    </row>
    <row r="177" spans="1:12" ht="12.75" customHeight="1" x14ac:dyDescent="0.2">
      <c r="A177" s="86" t="s">
        <v>156</v>
      </c>
      <c r="B177" s="86">
        <v>24</v>
      </c>
      <c r="C177" s="87">
        <v>941.74918467999998</v>
      </c>
      <c r="D177" s="87">
        <v>937.10635764999995</v>
      </c>
      <c r="E177" s="87">
        <v>0</v>
      </c>
      <c r="F177" s="87">
        <v>93.710635769999996</v>
      </c>
      <c r="G177" s="87">
        <v>234.27658941000001</v>
      </c>
      <c r="H177" s="87">
        <v>468.55317882999998</v>
      </c>
      <c r="I177" s="87">
        <v>0</v>
      </c>
      <c r="J177" s="87">
        <v>515.40849671000001</v>
      </c>
      <c r="K177" s="87">
        <v>609.11913246999995</v>
      </c>
      <c r="L177" s="87">
        <v>702.82976824000002</v>
      </c>
    </row>
    <row r="178" spans="1:12" ht="12.75" customHeight="1" x14ac:dyDescent="0.2">
      <c r="A178" s="86" t="s">
        <v>157</v>
      </c>
      <c r="B178" s="86">
        <v>1</v>
      </c>
      <c r="C178" s="87">
        <v>888.98133393000001</v>
      </c>
      <c r="D178" s="87">
        <v>884.70041789000004</v>
      </c>
      <c r="E178" s="87">
        <v>0</v>
      </c>
      <c r="F178" s="87">
        <v>88.470041789999996</v>
      </c>
      <c r="G178" s="87">
        <v>221.17510447000001</v>
      </c>
      <c r="H178" s="87">
        <v>442.35020895000002</v>
      </c>
      <c r="I178" s="87">
        <v>0</v>
      </c>
      <c r="J178" s="87">
        <v>486.58522984000001</v>
      </c>
      <c r="K178" s="87">
        <v>575.05527162999999</v>
      </c>
      <c r="L178" s="87">
        <v>663.52531341999997</v>
      </c>
    </row>
    <row r="179" spans="1:12" ht="12.75" customHeight="1" x14ac:dyDescent="0.2">
      <c r="A179" s="86" t="s">
        <v>157</v>
      </c>
      <c r="B179" s="86">
        <v>2</v>
      </c>
      <c r="C179" s="87">
        <v>942.52742259000001</v>
      </c>
      <c r="D179" s="87">
        <v>937.91153971999995</v>
      </c>
      <c r="E179" s="87">
        <v>0</v>
      </c>
      <c r="F179" s="87">
        <v>93.791153969999996</v>
      </c>
      <c r="G179" s="87">
        <v>234.47788492999999</v>
      </c>
      <c r="H179" s="87">
        <v>468.95576985999998</v>
      </c>
      <c r="I179" s="87">
        <v>0</v>
      </c>
      <c r="J179" s="87">
        <v>515.85134685000003</v>
      </c>
      <c r="K179" s="87">
        <v>609.64250082000001</v>
      </c>
      <c r="L179" s="87">
        <v>703.43365478999999</v>
      </c>
    </row>
    <row r="180" spans="1:12" ht="12.75" customHeight="1" x14ac:dyDescent="0.2">
      <c r="A180" s="86" t="s">
        <v>157</v>
      </c>
      <c r="B180" s="86">
        <v>3</v>
      </c>
      <c r="C180" s="87">
        <v>966.59143483000003</v>
      </c>
      <c r="D180" s="87">
        <v>961.57859353000003</v>
      </c>
      <c r="E180" s="87">
        <v>0</v>
      </c>
      <c r="F180" s="87">
        <v>96.157859349999995</v>
      </c>
      <c r="G180" s="87">
        <v>240.39464838000001</v>
      </c>
      <c r="H180" s="87">
        <v>480.78929677000002</v>
      </c>
      <c r="I180" s="87">
        <v>0</v>
      </c>
      <c r="J180" s="87">
        <v>528.86822643999994</v>
      </c>
      <c r="K180" s="87">
        <v>625.02608579000002</v>
      </c>
      <c r="L180" s="87">
        <v>721.18394515</v>
      </c>
    </row>
    <row r="181" spans="1:12" ht="12.75" customHeight="1" x14ac:dyDescent="0.2">
      <c r="A181" s="86" t="s">
        <v>157</v>
      </c>
      <c r="B181" s="86">
        <v>4</v>
      </c>
      <c r="C181" s="87">
        <v>980.24471510000001</v>
      </c>
      <c r="D181" s="87">
        <v>975.11944586000004</v>
      </c>
      <c r="E181" s="87">
        <v>0</v>
      </c>
      <c r="F181" s="87">
        <v>97.511944589999999</v>
      </c>
      <c r="G181" s="87">
        <v>243.77986146999999</v>
      </c>
      <c r="H181" s="87">
        <v>487.55972293000002</v>
      </c>
      <c r="I181" s="87">
        <v>0</v>
      </c>
      <c r="J181" s="87">
        <v>536.31569521999995</v>
      </c>
      <c r="K181" s="87">
        <v>633.82763981000005</v>
      </c>
      <c r="L181" s="87">
        <v>731.33958440000004</v>
      </c>
    </row>
    <row r="182" spans="1:12" ht="12.75" customHeight="1" x14ac:dyDescent="0.2">
      <c r="A182" s="86" t="s">
        <v>157</v>
      </c>
      <c r="B182" s="86">
        <v>5</v>
      </c>
      <c r="C182" s="87">
        <v>980.12185238999996</v>
      </c>
      <c r="D182" s="87">
        <v>975.21467485999995</v>
      </c>
      <c r="E182" s="87">
        <v>0</v>
      </c>
      <c r="F182" s="87">
        <v>97.521467490000006</v>
      </c>
      <c r="G182" s="87">
        <v>243.80366871999999</v>
      </c>
      <c r="H182" s="87">
        <v>487.60733742999997</v>
      </c>
      <c r="I182" s="87">
        <v>0</v>
      </c>
      <c r="J182" s="87">
        <v>536.36807117000001</v>
      </c>
      <c r="K182" s="87">
        <v>633.88953865999997</v>
      </c>
      <c r="L182" s="87">
        <v>731.41100615000005</v>
      </c>
    </row>
    <row r="183" spans="1:12" ht="12.75" customHeight="1" x14ac:dyDescent="0.2">
      <c r="A183" s="86" t="s">
        <v>157</v>
      </c>
      <c r="B183" s="86">
        <v>6</v>
      </c>
      <c r="C183" s="87">
        <v>972.45077714000001</v>
      </c>
      <c r="D183" s="87">
        <v>967.82979427999999</v>
      </c>
      <c r="E183" s="87">
        <v>0</v>
      </c>
      <c r="F183" s="87">
        <v>96.782979429999997</v>
      </c>
      <c r="G183" s="87">
        <v>241.95744857</v>
      </c>
      <c r="H183" s="87">
        <v>483.91489713999999</v>
      </c>
      <c r="I183" s="87">
        <v>0</v>
      </c>
      <c r="J183" s="87">
        <v>532.30638684999997</v>
      </c>
      <c r="K183" s="87">
        <v>629.08936628000004</v>
      </c>
      <c r="L183" s="87">
        <v>725.87234570999999</v>
      </c>
    </row>
    <row r="184" spans="1:12" ht="12.75" customHeight="1" x14ac:dyDescent="0.2">
      <c r="A184" s="86" t="s">
        <v>157</v>
      </c>
      <c r="B184" s="86">
        <v>7</v>
      </c>
      <c r="C184" s="87">
        <v>939.41642686</v>
      </c>
      <c r="D184" s="87">
        <v>934.99753668999995</v>
      </c>
      <c r="E184" s="87">
        <v>0</v>
      </c>
      <c r="F184" s="87">
        <v>93.499753670000004</v>
      </c>
      <c r="G184" s="87">
        <v>233.74938417000001</v>
      </c>
      <c r="H184" s="87">
        <v>467.49876834999998</v>
      </c>
      <c r="I184" s="87">
        <v>0</v>
      </c>
      <c r="J184" s="87">
        <v>514.24864518000004</v>
      </c>
      <c r="K184" s="87">
        <v>607.74839884999994</v>
      </c>
      <c r="L184" s="87">
        <v>701.24815251999996</v>
      </c>
    </row>
    <row r="185" spans="1:12" ht="12.75" customHeight="1" x14ac:dyDescent="0.2">
      <c r="A185" s="86" t="s">
        <v>157</v>
      </c>
      <c r="B185" s="86">
        <v>8</v>
      </c>
      <c r="C185" s="87">
        <v>860.22151660999998</v>
      </c>
      <c r="D185" s="87">
        <v>855.87377770000001</v>
      </c>
      <c r="E185" s="87">
        <v>0</v>
      </c>
      <c r="F185" s="87">
        <v>85.587377770000003</v>
      </c>
      <c r="G185" s="87">
        <v>213.96844443000001</v>
      </c>
      <c r="H185" s="87">
        <v>427.93688885</v>
      </c>
      <c r="I185" s="87">
        <v>0</v>
      </c>
      <c r="J185" s="87">
        <v>470.73057774</v>
      </c>
      <c r="K185" s="87">
        <v>556.31795551000005</v>
      </c>
      <c r="L185" s="87">
        <v>641.90533328000004</v>
      </c>
    </row>
    <row r="186" spans="1:12" ht="12.75" customHeight="1" x14ac:dyDescent="0.2">
      <c r="A186" s="86" t="s">
        <v>157</v>
      </c>
      <c r="B186" s="86">
        <v>9</v>
      </c>
      <c r="C186" s="87">
        <v>758.48333972</v>
      </c>
      <c r="D186" s="87">
        <v>754.43873425000004</v>
      </c>
      <c r="E186" s="87">
        <v>0</v>
      </c>
      <c r="F186" s="87">
        <v>75.443873429999996</v>
      </c>
      <c r="G186" s="87">
        <v>188.60968356000001</v>
      </c>
      <c r="H186" s="87">
        <v>377.21936713000002</v>
      </c>
      <c r="I186" s="87">
        <v>0</v>
      </c>
      <c r="J186" s="87">
        <v>414.94130383999999</v>
      </c>
      <c r="K186" s="87">
        <v>490.38517725999998</v>
      </c>
      <c r="L186" s="87">
        <v>565.82905069000003</v>
      </c>
    </row>
    <row r="187" spans="1:12" ht="12.75" customHeight="1" x14ac:dyDescent="0.2">
      <c r="A187" s="86" t="s">
        <v>157</v>
      </c>
      <c r="B187" s="86">
        <v>10</v>
      </c>
      <c r="C187" s="87">
        <v>682.02348411000003</v>
      </c>
      <c r="D187" s="87">
        <v>678.42095198000004</v>
      </c>
      <c r="E187" s="87">
        <v>0</v>
      </c>
      <c r="F187" s="87">
        <v>67.842095200000003</v>
      </c>
      <c r="G187" s="87">
        <v>169.60523800000001</v>
      </c>
      <c r="H187" s="87">
        <v>339.21047599000002</v>
      </c>
      <c r="I187" s="87">
        <v>0</v>
      </c>
      <c r="J187" s="87">
        <v>373.13152358999997</v>
      </c>
      <c r="K187" s="87">
        <v>440.97361878999999</v>
      </c>
      <c r="L187" s="87">
        <v>508.81571399000001</v>
      </c>
    </row>
    <row r="188" spans="1:12" ht="12.75" customHeight="1" x14ac:dyDescent="0.2">
      <c r="A188" s="86" t="s">
        <v>157</v>
      </c>
      <c r="B188" s="86">
        <v>11</v>
      </c>
      <c r="C188" s="87">
        <v>676.40600125000003</v>
      </c>
      <c r="D188" s="87">
        <v>672.82184940000002</v>
      </c>
      <c r="E188" s="87">
        <v>0</v>
      </c>
      <c r="F188" s="87">
        <v>67.282184939999993</v>
      </c>
      <c r="G188" s="87">
        <v>168.20546235</v>
      </c>
      <c r="H188" s="87">
        <v>336.41092470000001</v>
      </c>
      <c r="I188" s="87">
        <v>0</v>
      </c>
      <c r="J188" s="87">
        <v>370.05201717</v>
      </c>
      <c r="K188" s="87">
        <v>437.33420210999998</v>
      </c>
      <c r="L188" s="87">
        <v>504.61638705000001</v>
      </c>
    </row>
    <row r="189" spans="1:12" ht="12.75" customHeight="1" x14ac:dyDescent="0.2">
      <c r="A189" s="86" t="s">
        <v>157</v>
      </c>
      <c r="B189" s="86">
        <v>12</v>
      </c>
      <c r="C189" s="87">
        <v>676.84239348000006</v>
      </c>
      <c r="D189" s="87">
        <v>672.34768889999998</v>
      </c>
      <c r="E189" s="87">
        <v>0</v>
      </c>
      <c r="F189" s="87">
        <v>67.234768889999998</v>
      </c>
      <c r="G189" s="87">
        <v>168.08692223</v>
      </c>
      <c r="H189" s="87">
        <v>336.17384444999999</v>
      </c>
      <c r="I189" s="87">
        <v>0</v>
      </c>
      <c r="J189" s="87">
        <v>369.79122890000002</v>
      </c>
      <c r="K189" s="87">
        <v>437.02599779000002</v>
      </c>
      <c r="L189" s="87">
        <v>504.26076668000002</v>
      </c>
    </row>
    <row r="190" spans="1:12" ht="12.75" customHeight="1" x14ac:dyDescent="0.2">
      <c r="A190" s="86" t="s">
        <v>157</v>
      </c>
      <c r="B190" s="86">
        <v>13</v>
      </c>
      <c r="C190" s="87">
        <v>665.56596566999997</v>
      </c>
      <c r="D190" s="87">
        <v>660.91925560000004</v>
      </c>
      <c r="E190" s="87">
        <v>0</v>
      </c>
      <c r="F190" s="87">
        <v>66.091925560000007</v>
      </c>
      <c r="G190" s="87">
        <v>165.22981390000001</v>
      </c>
      <c r="H190" s="87">
        <v>330.45962780000002</v>
      </c>
      <c r="I190" s="87">
        <v>0</v>
      </c>
      <c r="J190" s="87">
        <v>363.50559057999999</v>
      </c>
      <c r="K190" s="87">
        <v>429.59751613999998</v>
      </c>
      <c r="L190" s="87">
        <v>495.68944169999997</v>
      </c>
    </row>
    <row r="191" spans="1:12" ht="12.75" customHeight="1" x14ac:dyDescent="0.2">
      <c r="A191" s="86" t="s">
        <v>157</v>
      </c>
      <c r="B191" s="86">
        <v>14</v>
      </c>
      <c r="C191" s="87">
        <v>658.64072041999998</v>
      </c>
      <c r="D191" s="87">
        <v>654.78933988999995</v>
      </c>
      <c r="E191" s="87">
        <v>0</v>
      </c>
      <c r="F191" s="87">
        <v>65.478933990000002</v>
      </c>
      <c r="G191" s="87">
        <v>163.69733497000001</v>
      </c>
      <c r="H191" s="87">
        <v>327.39466994999998</v>
      </c>
      <c r="I191" s="87">
        <v>0</v>
      </c>
      <c r="J191" s="87">
        <v>360.13413694000002</v>
      </c>
      <c r="K191" s="87">
        <v>425.61307092999999</v>
      </c>
      <c r="L191" s="87">
        <v>491.09200492000002</v>
      </c>
    </row>
    <row r="192" spans="1:12" ht="12.75" customHeight="1" x14ac:dyDescent="0.2">
      <c r="A192" s="86" t="s">
        <v>157</v>
      </c>
      <c r="B192" s="86">
        <v>15</v>
      </c>
      <c r="C192" s="87">
        <v>677.30957617000001</v>
      </c>
      <c r="D192" s="87">
        <v>673.92734052000003</v>
      </c>
      <c r="E192" s="87">
        <v>0</v>
      </c>
      <c r="F192" s="87">
        <v>67.392734050000001</v>
      </c>
      <c r="G192" s="87">
        <v>168.48183513000001</v>
      </c>
      <c r="H192" s="87">
        <v>336.96367026000001</v>
      </c>
      <c r="I192" s="87">
        <v>0</v>
      </c>
      <c r="J192" s="87">
        <v>370.66003728999999</v>
      </c>
      <c r="K192" s="87">
        <v>438.05277133999999</v>
      </c>
      <c r="L192" s="87">
        <v>505.44550538999999</v>
      </c>
    </row>
    <row r="193" spans="1:12" ht="12.75" customHeight="1" x14ac:dyDescent="0.2">
      <c r="A193" s="86" t="s">
        <v>157</v>
      </c>
      <c r="B193" s="86">
        <v>16</v>
      </c>
      <c r="C193" s="87">
        <v>679.14833009999995</v>
      </c>
      <c r="D193" s="87">
        <v>675.69674619</v>
      </c>
      <c r="E193" s="87">
        <v>0</v>
      </c>
      <c r="F193" s="87">
        <v>67.569674620000001</v>
      </c>
      <c r="G193" s="87">
        <v>168.92418655</v>
      </c>
      <c r="H193" s="87">
        <v>337.8483731</v>
      </c>
      <c r="I193" s="87">
        <v>0</v>
      </c>
      <c r="J193" s="87">
        <v>371.6332104</v>
      </c>
      <c r="K193" s="87">
        <v>439.20288502</v>
      </c>
      <c r="L193" s="87">
        <v>506.77255964</v>
      </c>
    </row>
    <row r="194" spans="1:12" ht="12.75" customHeight="1" x14ac:dyDescent="0.2">
      <c r="A194" s="86" t="s">
        <v>157</v>
      </c>
      <c r="B194" s="86">
        <v>17</v>
      </c>
      <c r="C194" s="87">
        <v>674.72340405</v>
      </c>
      <c r="D194" s="87">
        <v>671.39694958999996</v>
      </c>
      <c r="E194" s="87">
        <v>0</v>
      </c>
      <c r="F194" s="87">
        <v>67.13969496</v>
      </c>
      <c r="G194" s="87">
        <v>167.84923739999999</v>
      </c>
      <c r="H194" s="87">
        <v>335.69847479999999</v>
      </c>
      <c r="I194" s="87">
        <v>0</v>
      </c>
      <c r="J194" s="87">
        <v>369.26832227</v>
      </c>
      <c r="K194" s="87">
        <v>436.40801722999998</v>
      </c>
      <c r="L194" s="87">
        <v>503.54771219000003</v>
      </c>
    </row>
    <row r="195" spans="1:12" ht="12.75" customHeight="1" x14ac:dyDescent="0.2">
      <c r="A195" s="86" t="s">
        <v>157</v>
      </c>
      <c r="B195" s="86">
        <v>18</v>
      </c>
      <c r="C195" s="87">
        <v>655.73922903000005</v>
      </c>
      <c r="D195" s="87">
        <v>652.49461239000004</v>
      </c>
      <c r="E195" s="87">
        <v>0</v>
      </c>
      <c r="F195" s="87">
        <v>65.249461240000002</v>
      </c>
      <c r="G195" s="87">
        <v>163.12365310000001</v>
      </c>
      <c r="H195" s="87">
        <v>326.24730620000003</v>
      </c>
      <c r="I195" s="87">
        <v>0</v>
      </c>
      <c r="J195" s="87">
        <v>358.87203681</v>
      </c>
      <c r="K195" s="87">
        <v>424.12149805000001</v>
      </c>
      <c r="L195" s="87">
        <v>489.37095928999997</v>
      </c>
    </row>
    <row r="196" spans="1:12" ht="12.75" customHeight="1" x14ac:dyDescent="0.2">
      <c r="A196" s="86" t="s">
        <v>157</v>
      </c>
      <c r="B196" s="86">
        <v>19</v>
      </c>
      <c r="C196" s="87">
        <v>662.41934512</v>
      </c>
      <c r="D196" s="87">
        <v>659.13442616999998</v>
      </c>
      <c r="E196" s="87">
        <v>0</v>
      </c>
      <c r="F196" s="87">
        <v>65.913442619999998</v>
      </c>
      <c r="G196" s="87">
        <v>164.78360653999999</v>
      </c>
      <c r="H196" s="87">
        <v>329.56721309</v>
      </c>
      <c r="I196" s="87">
        <v>0</v>
      </c>
      <c r="J196" s="87">
        <v>362.52393439000002</v>
      </c>
      <c r="K196" s="87">
        <v>428.43737700999998</v>
      </c>
      <c r="L196" s="87">
        <v>494.35081962999999</v>
      </c>
    </row>
    <row r="197" spans="1:12" ht="12.75" customHeight="1" x14ac:dyDescent="0.2">
      <c r="A197" s="86" t="s">
        <v>157</v>
      </c>
      <c r="B197" s="86">
        <v>20</v>
      </c>
      <c r="C197" s="87">
        <v>710.39675105000003</v>
      </c>
      <c r="D197" s="87">
        <v>706.92422486999999</v>
      </c>
      <c r="E197" s="87">
        <v>0</v>
      </c>
      <c r="F197" s="87">
        <v>70.692422489999998</v>
      </c>
      <c r="G197" s="87">
        <v>176.73105622</v>
      </c>
      <c r="H197" s="87">
        <v>353.46211244</v>
      </c>
      <c r="I197" s="87">
        <v>0</v>
      </c>
      <c r="J197" s="87">
        <v>388.80832368</v>
      </c>
      <c r="K197" s="87">
        <v>459.50074617000001</v>
      </c>
      <c r="L197" s="87">
        <v>530.19316864999996</v>
      </c>
    </row>
    <row r="198" spans="1:12" ht="12.75" customHeight="1" x14ac:dyDescent="0.2">
      <c r="A198" s="86" t="s">
        <v>157</v>
      </c>
      <c r="B198" s="86">
        <v>21</v>
      </c>
      <c r="C198" s="87">
        <v>696.47881018999999</v>
      </c>
      <c r="D198" s="87">
        <v>692.93970244000002</v>
      </c>
      <c r="E198" s="87">
        <v>0</v>
      </c>
      <c r="F198" s="87">
        <v>69.293970239999993</v>
      </c>
      <c r="G198" s="87">
        <v>173.23492561</v>
      </c>
      <c r="H198" s="87">
        <v>346.46985122000001</v>
      </c>
      <c r="I198" s="87">
        <v>0</v>
      </c>
      <c r="J198" s="87">
        <v>381.11683634000002</v>
      </c>
      <c r="K198" s="87">
        <v>450.41080658999999</v>
      </c>
      <c r="L198" s="87">
        <v>519.70477683000001</v>
      </c>
    </row>
    <row r="199" spans="1:12" ht="12.75" customHeight="1" x14ac:dyDescent="0.2">
      <c r="A199" s="86" t="s">
        <v>157</v>
      </c>
      <c r="B199" s="86">
        <v>22</v>
      </c>
      <c r="C199" s="87">
        <v>707.99921886000004</v>
      </c>
      <c r="D199" s="87">
        <v>704.35658013</v>
      </c>
      <c r="E199" s="87">
        <v>0</v>
      </c>
      <c r="F199" s="87">
        <v>70.435658009999997</v>
      </c>
      <c r="G199" s="87">
        <v>176.08914503</v>
      </c>
      <c r="H199" s="87">
        <v>352.17829007</v>
      </c>
      <c r="I199" s="87">
        <v>0</v>
      </c>
      <c r="J199" s="87">
        <v>387.39611907</v>
      </c>
      <c r="K199" s="87">
        <v>457.83177707999999</v>
      </c>
      <c r="L199" s="87">
        <v>528.26743509999994</v>
      </c>
    </row>
    <row r="200" spans="1:12" ht="12.75" customHeight="1" x14ac:dyDescent="0.2">
      <c r="A200" s="86" t="s">
        <v>157</v>
      </c>
      <c r="B200" s="86">
        <v>23</v>
      </c>
      <c r="C200" s="87">
        <v>741.74486035999996</v>
      </c>
      <c r="D200" s="87">
        <v>738.09905676999995</v>
      </c>
      <c r="E200" s="87">
        <v>0</v>
      </c>
      <c r="F200" s="87">
        <v>73.80990568</v>
      </c>
      <c r="G200" s="87">
        <v>184.52476419000001</v>
      </c>
      <c r="H200" s="87">
        <v>369.04952838999998</v>
      </c>
      <c r="I200" s="87">
        <v>0</v>
      </c>
      <c r="J200" s="87">
        <v>405.95448121999999</v>
      </c>
      <c r="K200" s="87">
        <v>479.76438689999998</v>
      </c>
      <c r="L200" s="87">
        <v>553.57429258000002</v>
      </c>
    </row>
    <row r="201" spans="1:12" ht="12.75" customHeight="1" x14ac:dyDescent="0.2">
      <c r="A201" s="86" t="s">
        <v>157</v>
      </c>
      <c r="B201" s="86">
        <v>24</v>
      </c>
      <c r="C201" s="87">
        <v>817.25089544000002</v>
      </c>
      <c r="D201" s="87">
        <v>813.39127169000005</v>
      </c>
      <c r="E201" s="87">
        <v>0</v>
      </c>
      <c r="F201" s="87">
        <v>81.339127169999998</v>
      </c>
      <c r="G201" s="87">
        <v>203.34781792000001</v>
      </c>
      <c r="H201" s="87">
        <v>406.69563584999997</v>
      </c>
      <c r="I201" s="87">
        <v>0</v>
      </c>
      <c r="J201" s="87">
        <v>447.36519943000002</v>
      </c>
      <c r="K201" s="87">
        <v>528.70432659999994</v>
      </c>
      <c r="L201" s="87">
        <v>610.04345377000004</v>
      </c>
    </row>
    <row r="202" spans="1:12" ht="12.75" customHeight="1" x14ac:dyDescent="0.2">
      <c r="A202" s="86" t="s">
        <v>158</v>
      </c>
      <c r="B202" s="86">
        <v>1</v>
      </c>
      <c r="C202" s="87">
        <v>897.25189510999996</v>
      </c>
      <c r="D202" s="87">
        <v>893.04812693999997</v>
      </c>
      <c r="E202" s="87">
        <v>0</v>
      </c>
      <c r="F202" s="87">
        <v>89.304812690000006</v>
      </c>
      <c r="G202" s="87">
        <v>223.26203174</v>
      </c>
      <c r="H202" s="87">
        <v>446.52406346999999</v>
      </c>
      <c r="I202" s="87">
        <v>0</v>
      </c>
      <c r="J202" s="87">
        <v>491.17646982000002</v>
      </c>
      <c r="K202" s="87">
        <v>580.48128251000003</v>
      </c>
      <c r="L202" s="87">
        <v>669.78609520999998</v>
      </c>
    </row>
    <row r="203" spans="1:12" ht="12.75" customHeight="1" x14ac:dyDescent="0.2">
      <c r="A203" s="86" t="s">
        <v>158</v>
      </c>
      <c r="B203" s="86">
        <v>2</v>
      </c>
      <c r="C203" s="87">
        <v>956.11585500000001</v>
      </c>
      <c r="D203" s="87">
        <v>951.46094506999998</v>
      </c>
      <c r="E203" s="87">
        <v>0</v>
      </c>
      <c r="F203" s="87">
        <v>95.146094509999998</v>
      </c>
      <c r="G203" s="87">
        <v>237.86523627</v>
      </c>
      <c r="H203" s="87">
        <v>475.73047253999999</v>
      </c>
      <c r="I203" s="87">
        <v>0</v>
      </c>
      <c r="J203" s="87">
        <v>523.30351979</v>
      </c>
      <c r="K203" s="87">
        <v>618.44961430000001</v>
      </c>
      <c r="L203" s="87">
        <v>713.59570880000001</v>
      </c>
    </row>
    <row r="204" spans="1:12" ht="12.75" customHeight="1" x14ac:dyDescent="0.2">
      <c r="A204" s="86" t="s">
        <v>158</v>
      </c>
      <c r="B204" s="86">
        <v>3</v>
      </c>
      <c r="C204" s="87">
        <v>986.51472379999996</v>
      </c>
      <c r="D204" s="87">
        <v>981.73154263000004</v>
      </c>
      <c r="E204" s="87">
        <v>0</v>
      </c>
      <c r="F204" s="87">
        <v>98.173154260000004</v>
      </c>
      <c r="G204" s="87">
        <v>245.43288566000001</v>
      </c>
      <c r="H204" s="87">
        <v>490.86577132000002</v>
      </c>
      <c r="I204" s="87">
        <v>0</v>
      </c>
      <c r="J204" s="87">
        <v>539.95234845000004</v>
      </c>
      <c r="K204" s="87">
        <v>638.12550270999998</v>
      </c>
      <c r="L204" s="87">
        <v>736.29865697000002</v>
      </c>
    </row>
    <row r="205" spans="1:12" ht="12.75" customHeight="1" x14ac:dyDescent="0.2">
      <c r="A205" s="86" t="s">
        <v>158</v>
      </c>
      <c r="B205" s="86">
        <v>4</v>
      </c>
      <c r="C205" s="87">
        <v>992.28668946000005</v>
      </c>
      <c r="D205" s="87">
        <v>987.57338148999997</v>
      </c>
      <c r="E205" s="87">
        <v>0</v>
      </c>
      <c r="F205" s="87">
        <v>98.757338149999995</v>
      </c>
      <c r="G205" s="87">
        <v>246.89334536999999</v>
      </c>
      <c r="H205" s="87">
        <v>493.78669074999999</v>
      </c>
      <c r="I205" s="87">
        <v>0</v>
      </c>
      <c r="J205" s="87">
        <v>543.16535982000005</v>
      </c>
      <c r="K205" s="87">
        <v>641.92269796999994</v>
      </c>
      <c r="L205" s="87">
        <v>740.68003611999995</v>
      </c>
    </row>
    <row r="206" spans="1:12" ht="12.75" customHeight="1" x14ac:dyDescent="0.2">
      <c r="A206" s="86" t="s">
        <v>158</v>
      </c>
      <c r="B206" s="86">
        <v>5</v>
      </c>
      <c r="C206" s="87">
        <v>993.24024463000001</v>
      </c>
      <c r="D206" s="87">
        <v>988.48559808000005</v>
      </c>
      <c r="E206" s="87">
        <v>0</v>
      </c>
      <c r="F206" s="87">
        <v>98.848559809999998</v>
      </c>
      <c r="G206" s="87">
        <v>247.12139952000001</v>
      </c>
      <c r="H206" s="87">
        <v>494.24279904000002</v>
      </c>
      <c r="I206" s="87">
        <v>0</v>
      </c>
      <c r="J206" s="87">
        <v>543.66707894000001</v>
      </c>
      <c r="K206" s="87">
        <v>642.51563874999999</v>
      </c>
      <c r="L206" s="87">
        <v>741.36419855999998</v>
      </c>
    </row>
    <row r="207" spans="1:12" ht="12.75" customHeight="1" x14ac:dyDescent="0.2">
      <c r="A207" s="86" t="s">
        <v>158</v>
      </c>
      <c r="B207" s="86">
        <v>6</v>
      </c>
      <c r="C207" s="87">
        <v>989.91688710000005</v>
      </c>
      <c r="D207" s="87">
        <v>985.26076033000004</v>
      </c>
      <c r="E207" s="87">
        <v>0</v>
      </c>
      <c r="F207" s="87">
        <v>98.526076029999999</v>
      </c>
      <c r="G207" s="87">
        <v>246.31519008000001</v>
      </c>
      <c r="H207" s="87">
        <v>492.63038017000002</v>
      </c>
      <c r="I207" s="87">
        <v>0</v>
      </c>
      <c r="J207" s="87">
        <v>541.89341818000003</v>
      </c>
      <c r="K207" s="87">
        <v>640.41949421000004</v>
      </c>
      <c r="L207" s="87">
        <v>738.94557024999995</v>
      </c>
    </row>
    <row r="208" spans="1:12" ht="12.75" customHeight="1" x14ac:dyDescent="0.2">
      <c r="A208" s="86" t="s">
        <v>158</v>
      </c>
      <c r="B208" s="86">
        <v>7</v>
      </c>
      <c r="C208" s="87">
        <v>958.64256485999999</v>
      </c>
      <c r="D208" s="87">
        <v>954.14372392999996</v>
      </c>
      <c r="E208" s="87">
        <v>0</v>
      </c>
      <c r="F208" s="87">
        <v>95.414372389999997</v>
      </c>
      <c r="G208" s="87">
        <v>238.53593097999999</v>
      </c>
      <c r="H208" s="87">
        <v>477.07186196999999</v>
      </c>
      <c r="I208" s="87">
        <v>0</v>
      </c>
      <c r="J208" s="87">
        <v>524.77904816</v>
      </c>
      <c r="K208" s="87">
        <v>620.19342055000004</v>
      </c>
      <c r="L208" s="87">
        <v>715.60779294999998</v>
      </c>
    </row>
    <row r="209" spans="1:12" ht="12.75" customHeight="1" x14ac:dyDescent="0.2">
      <c r="A209" s="86" t="s">
        <v>158</v>
      </c>
      <c r="B209" s="86">
        <v>8</v>
      </c>
      <c r="C209" s="87">
        <v>900.00213811000003</v>
      </c>
      <c r="D209" s="87">
        <v>895.73934243999997</v>
      </c>
      <c r="E209" s="87">
        <v>0</v>
      </c>
      <c r="F209" s="87">
        <v>89.57393424</v>
      </c>
      <c r="G209" s="87">
        <v>223.93483560999999</v>
      </c>
      <c r="H209" s="87">
        <v>447.86967121999999</v>
      </c>
      <c r="I209" s="87">
        <v>0</v>
      </c>
      <c r="J209" s="87">
        <v>492.65663833999997</v>
      </c>
      <c r="K209" s="87">
        <v>582.23057258999995</v>
      </c>
      <c r="L209" s="87">
        <v>671.80450683000004</v>
      </c>
    </row>
    <row r="210" spans="1:12" ht="12.75" customHeight="1" x14ac:dyDescent="0.2">
      <c r="A210" s="86" t="s">
        <v>158</v>
      </c>
      <c r="B210" s="86">
        <v>9</v>
      </c>
      <c r="C210" s="87">
        <v>775.42698343999996</v>
      </c>
      <c r="D210" s="87">
        <v>771.69550875000004</v>
      </c>
      <c r="E210" s="87">
        <v>0</v>
      </c>
      <c r="F210" s="87">
        <v>77.169550880000003</v>
      </c>
      <c r="G210" s="87">
        <v>192.92387719000001</v>
      </c>
      <c r="H210" s="87">
        <v>385.84775438000003</v>
      </c>
      <c r="I210" s="87">
        <v>0</v>
      </c>
      <c r="J210" s="87">
        <v>424.43252981000001</v>
      </c>
      <c r="K210" s="87">
        <v>501.60208068999998</v>
      </c>
      <c r="L210" s="87">
        <v>578.77163155999995</v>
      </c>
    </row>
    <row r="211" spans="1:12" ht="12.75" customHeight="1" x14ac:dyDescent="0.2">
      <c r="A211" s="86" t="s">
        <v>158</v>
      </c>
      <c r="B211" s="86">
        <v>10</v>
      </c>
      <c r="C211" s="87">
        <v>650.59779927</v>
      </c>
      <c r="D211" s="87">
        <v>647.42852273000005</v>
      </c>
      <c r="E211" s="87">
        <v>0</v>
      </c>
      <c r="F211" s="87">
        <v>64.74285227</v>
      </c>
      <c r="G211" s="87">
        <v>161.85713068000001</v>
      </c>
      <c r="H211" s="87">
        <v>323.71426136999997</v>
      </c>
      <c r="I211" s="87">
        <v>0</v>
      </c>
      <c r="J211" s="87">
        <v>356.08568750000001</v>
      </c>
      <c r="K211" s="87">
        <v>420.82853977000002</v>
      </c>
      <c r="L211" s="87">
        <v>485.57139204999999</v>
      </c>
    </row>
    <row r="212" spans="1:12" ht="12.75" customHeight="1" x14ac:dyDescent="0.2">
      <c r="A212" s="86" t="s">
        <v>158</v>
      </c>
      <c r="B212" s="86">
        <v>11</v>
      </c>
      <c r="C212" s="87">
        <v>677.27298698000004</v>
      </c>
      <c r="D212" s="87">
        <v>673.91059730999996</v>
      </c>
      <c r="E212" s="87">
        <v>0</v>
      </c>
      <c r="F212" s="87">
        <v>67.391059729999995</v>
      </c>
      <c r="G212" s="87">
        <v>168.47764932999999</v>
      </c>
      <c r="H212" s="87">
        <v>336.95529865999998</v>
      </c>
      <c r="I212" s="87">
        <v>0</v>
      </c>
      <c r="J212" s="87">
        <v>370.65082852</v>
      </c>
      <c r="K212" s="87">
        <v>438.04188825</v>
      </c>
      <c r="L212" s="87">
        <v>505.43294797999999</v>
      </c>
    </row>
    <row r="213" spans="1:12" ht="12.75" customHeight="1" x14ac:dyDescent="0.2">
      <c r="A213" s="86" t="s">
        <v>158</v>
      </c>
      <c r="B213" s="86">
        <v>12</v>
      </c>
      <c r="C213" s="87">
        <v>688.35417345999997</v>
      </c>
      <c r="D213" s="87">
        <v>684.93855131999999</v>
      </c>
      <c r="E213" s="87">
        <v>0</v>
      </c>
      <c r="F213" s="87">
        <v>68.49385513</v>
      </c>
      <c r="G213" s="87">
        <v>171.23463783</v>
      </c>
      <c r="H213" s="87">
        <v>342.46927565999999</v>
      </c>
      <c r="I213" s="87">
        <v>0</v>
      </c>
      <c r="J213" s="87">
        <v>376.71620323000002</v>
      </c>
      <c r="K213" s="87">
        <v>445.21005836</v>
      </c>
      <c r="L213" s="87">
        <v>513.70391348999999</v>
      </c>
    </row>
    <row r="214" spans="1:12" ht="12.75" customHeight="1" x14ac:dyDescent="0.2">
      <c r="A214" s="86" t="s">
        <v>158</v>
      </c>
      <c r="B214" s="86">
        <v>13</v>
      </c>
      <c r="C214" s="87">
        <v>671.89429313999995</v>
      </c>
      <c r="D214" s="87">
        <v>668.51887910999994</v>
      </c>
      <c r="E214" s="87">
        <v>0</v>
      </c>
      <c r="F214" s="87">
        <v>66.851887910000002</v>
      </c>
      <c r="G214" s="87">
        <v>167.12971977999999</v>
      </c>
      <c r="H214" s="87">
        <v>334.25943955999998</v>
      </c>
      <c r="I214" s="87">
        <v>0</v>
      </c>
      <c r="J214" s="87">
        <v>367.68538351000001</v>
      </c>
      <c r="K214" s="87">
        <v>434.53727142000002</v>
      </c>
      <c r="L214" s="87">
        <v>501.38915932999998</v>
      </c>
    </row>
    <row r="215" spans="1:12" ht="12.75" customHeight="1" x14ac:dyDescent="0.2">
      <c r="A215" s="86" t="s">
        <v>158</v>
      </c>
      <c r="B215" s="86">
        <v>14</v>
      </c>
      <c r="C215" s="87">
        <v>664.15740928000002</v>
      </c>
      <c r="D215" s="87">
        <v>660.77528790999997</v>
      </c>
      <c r="E215" s="87">
        <v>0</v>
      </c>
      <c r="F215" s="87">
        <v>66.077528790000002</v>
      </c>
      <c r="G215" s="87">
        <v>165.19382198</v>
      </c>
      <c r="H215" s="87">
        <v>330.38764395999999</v>
      </c>
      <c r="I215" s="87">
        <v>0</v>
      </c>
      <c r="J215" s="87">
        <v>363.42640834999997</v>
      </c>
      <c r="K215" s="87">
        <v>429.50393714000001</v>
      </c>
      <c r="L215" s="87">
        <v>495.58146592999998</v>
      </c>
    </row>
    <row r="216" spans="1:12" ht="12.75" customHeight="1" x14ac:dyDescent="0.2">
      <c r="A216" s="86" t="s">
        <v>158</v>
      </c>
      <c r="B216" s="86">
        <v>15</v>
      </c>
      <c r="C216" s="87">
        <v>654.69552406000003</v>
      </c>
      <c r="D216" s="87">
        <v>651.34158391000005</v>
      </c>
      <c r="E216" s="87">
        <v>0</v>
      </c>
      <c r="F216" s="87">
        <v>65.134158389999996</v>
      </c>
      <c r="G216" s="87">
        <v>162.83539597999999</v>
      </c>
      <c r="H216" s="87">
        <v>325.67079195999997</v>
      </c>
      <c r="I216" s="87">
        <v>0</v>
      </c>
      <c r="J216" s="87">
        <v>358.23787114999999</v>
      </c>
      <c r="K216" s="87">
        <v>423.37202954000003</v>
      </c>
      <c r="L216" s="87">
        <v>488.50618793000001</v>
      </c>
    </row>
    <row r="217" spans="1:12" ht="12.75" customHeight="1" x14ac:dyDescent="0.2">
      <c r="A217" s="86" t="s">
        <v>158</v>
      </c>
      <c r="B217" s="86">
        <v>16</v>
      </c>
      <c r="C217" s="87">
        <v>655.17101038999999</v>
      </c>
      <c r="D217" s="87">
        <v>651.87597319999998</v>
      </c>
      <c r="E217" s="87">
        <v>0</v>
      </c>
      <c r="F217" s="87">
        <v>65.187597319999995</v>
      </c>
      <c r="G217" s="87">
        <v>162.96899329999999</v>
      </c>
      <c r="H217" s="87">
        <v>325.93798659999999</v>
      </c>
      <c r="I217" s="87">
        <v>0</v>
      </c>
      <c r="J217" s="87">
        <v>358.53178525999999</v>
      </c>
      <c r="K217" s="87">
        <v>423.71938258</v>
      </c>
      <c r="L217" s="87">
        <v>488.90697990000001</v>
      </c>
    </row>
    <row r="218" spans="1:12" ht="12.75" customHeight="1" x14ac:dyDescent="0.2">
      <c r="A218" s="86" t="s">
        <v>158</v>
      </c>
      <c r="B218" s="86">
        <v>17</v>
      </c>
      <c r="C218" s="87">
        <v>669.19688172999997</v>
      </c>
      <c r="D218" s="87">
        <v>665.64536962</v>
      </c>
      <c r="E218" s="87">
        <v>0</v>
      </c>
      <c r="F218" s="87">
        <v>66.564536959999998</v>
      </c>
      <c r="G218" s="87">
        <v>166.41134241</v>
      </c>
      <c r="H218" s="87">
        <v>332.82268481</v>
      </c>
      <c r="I218" s="87">
        <v>0</v>
      </c>
      <c r="J218" s="87">
        <v>366.10495329000003</v>
      </c>
      <c r="K218" s="87">
        <v>432.66949025000002</v>
      </c>
      <c r="L218" s="87">
        <v>499.23402721999997</v>
      </c>
    </row>
    <row r="219" spans="1:12" ht="12.75" customHeight="1" x14ac:dyDescent="0.2">
      <c r="A219" s="86" t="s">
        <v>158</v>
      </c>
      <c r="B219" s="86">
        <v>18</v>
      </c>
      <c r="C219" s="87">
        <v>684.33324396</v>
      </c>
      <c r="D219" s="87">
        <v>680.94829854</v>
      </c>
      <c r="E219" s="87">
        <v>0</v>
      </c>
      <c r="F219" s="87">
        <v>68.094829849999996</v>
      </c>
      <c r="G219" s="87">
        <v>170.23707464</v>
      </c>
      <c r="H219" s="87">
        <v>340.47414927</v>
      </c>
      <c r="I219" s="87">
        <v>0</v>
      </c>
      <c r="J219" s="87">
        <v>374.5215642</v>
      </c>
      <c r="K219" s="87">
        <v>442.61639405</v>
      </c>
      <c r="L219" s="87">
        <v>510.71122391</v>
      </c>
    </row>
    <row r="220" spans="1:12" ht="12.75" customHeight="1" x14ac:dyDescent="0.2">
      <c r="A220" s="86" t="s">
        <v>158</v>
      </c>
      <c r="B220" s="86">
        <v>19</v>
      </c>
      <c r="C220" s="87">
        <v>724.17997786000001</v>
      </c>
      <c r="D220" s="87">
        <v>720.52055541000004</v>
      </c>
      <c r="E220" s="87">
        <v>0</v>
      </c>
      <c r="F220" s="87">
        <v>72.052055539999998</v>
      </c>
      <c r="G220" s="87">
        <v>180.13013885000001</v>
      </c>
      <c r="H220" s="87">
        <v>360.26027771000003</v>
      </c>
      <c r="I220" s="87">
        <v>0</v>
      </c>
      <c r="J220" s="87">
        <v>396.28630548000001</v>
      </c>
      <c r="K220" s="87">
        <v>468.33836101999998</v>
      </c>
      <c r="L220" s="87">
        <v>540.39041655999995</v>
      </c>
    </row>
    <row r="221" spans="1:12" ht="12.75" customHeight="1" x14ac:dyDescent="0.2">
      <c r="A221" s="86" t="s">
        <v>158</v>
      </c>
      <c r="B221" s="86">
        <v>20</v>
      </c>
      <c r="C221" s="87">
        <v>761.82930453999995</v>
      </c>
      <c r="D221" s="87">
        <v>758.13090092000004</v>
      </c>
      <c r="E221" s="87">
        <v>0</v>
      </c>
      <c r="F221" s="87">
        <v>75.813090090000003</v>
      </c>
      <c r="G221" s="87">
        <v>189.53272523000001</v>
      </c>
      <c r="H221" s="87">
        <v>379.06545046000002</v>
      </c>
      <c r="I221" s="87">
        <v>0</v>
      </c>
      <c r="J221" s="87">
        <v>416.97199551</v>
      </c>
      <c r="K221" s="87">
        <v>492.7850856</v>
      </c>
      <c r="L221" s="87">
        <v>568.59817568999995</v>
      </c>
    </row>
    <row r="222" spans="1:12" ht="12.75" customHeight="1" x14ac:dyDescent="0.2">
      <c r="A222" s="86" t="s">
        <v>158</v>
      </c>
      <c r="B222" s="86">
        <v>21</v>
      </c>
      <c r="C222" s="87">
        <v>745.58768706000001</v>
      </c>
      <c r="D222" s="87">
        <v>742.07207474999996</v>
      </c>
      <c r="E222" s="87">
        <v>0</v>
      </c>
      <c r="F222" s="87">
        <v>74.207207479999994</v>
      </c>
      <c r="G222" s="87">
        <v>185.51801868999999</v>
      </c>
      <c r="H222" s="87">
        <v>371.03603737999998</v>
      </c>
      <c r="I222" s="87">
        <v>0</v>
      </c>
      <c r="J222" s="87">
        <v>408.13964111000001</v>
      </c>
      <c r="K222" s="87">
        <v>482.34684858999998</v>
      </c>
      <c r="L222" s="87">
        <v>556.55405605999999</v>
      </c>
    </row>
    <row r="223" spans="1:12" ht="12.75" customHeight="1" x14ac:dyDescent="0.2">
      <c r="A223" s="86" t="s">
        <v>158</v>
      </c>
      <c r="B223" s="86">
        <v>22</v>
      </c>
      <c r="C223" s="87">
        <v>701.40602349000005</v>
      </c>
      <c r="D223" s="87">
        <v>697.91108311000005</v>
      </c>
      <c r="E223" s="87">
        <v>0</v>
      </c>
      <c r="F223" s="87">
        <v>69.791108309999998</v>
      </c>
      <c r="G223" s="87">
        <v>174.47777077999999</v>
      </c>
      <c r="H223" s="87">
        <v>348.95554155999997</v>
      </c>
      <c r="I223" s="87">
        <v>0</v>
      </c>
      <c r="J223" s="87">
        <v>383.85109570999998</v>
      </c>
      <c r="K223" s="87">
        <v>453.64220402000001</v>
      </c>
      <c r="L223" s="87">
        <v>523.43331233000004</v>
      </c>
    </row>
    <row r="224" spans="1:12" ht="12.75" customHeight="1" x14ac:dyDescent="0.2">
      <c r="A224" s="86" t="s">
        <v>158</v>
      </c>
      <c r="B224" s="86">
        <v>23</v>
      </c>
      <c r="C224" s="87">
        <v>708.45757303000005</v>
      </c>
      <c r="D224" s="87">
        <v>704.74219826000001</v>
      </c>
      <c r="E224" s="87">
        <v>0</v>
      </c>
      <c r="F224" s="87">
        <v>70.474219829999996</v>
      </c>
      <c r="G224" s="87">
        <v>176.18554957000001</v>
      </c>
      <c r="H224" s="87">
        <v>352.37109913</v>
      </c>
      <c r="I224" s="87">
        <v>0</v>
      </c>
      <c r="J224" s="87">
        <v>387.60820904000002</v>
      </c>
      <c r="K224" s="87">
        <v>458.08242887</v>
      </c>
      <c r="L224" s="87">
        <v>528.55664869999998</v>
      </c>
    </row>
    <row r="225" spans="1:12" ht="12.75" customHeight="1" x14ac:dyDescent="0.2">
      <c r="A225" s="86" t="s">
        <v>158</v>
      </c>
      <c r="B225" s="86">
        <v>24</v>
      </c>
      <c r="C225" s="87">
        <v>830.53950812999994</v>
      </c>
      <c r="D225" s="87">
        <v>826.07735663000005</v>
      </c>
      <c r="E225" s="87">
        <v>0</v>
      </c>
      <c r="F225" s="87">
        <v>82.607735660000003</v>
      </c>
      <c r="G225" s="87">
        <v>206.51933915999999</v>
      </c>
      <c r="H225" s="87">
        <v>413.03867831999997</v>
      </c>
      <c r="I225" s="87">
        <v>0</v>
      </c>
      <c r="J225" s="87">
        <v>454.34254614999998</v>
      </c>
      <c r="K225" s="87">
        <v>536.95028180999998</v>
      </c>
      <c r="L225" s="87">
        <v>619.55801746999998</v>
      </c>
    </row>
    <row r="226" spans="1:12" ht="12.75" customHeight="1" x14ac:dyDescent="0.2">
      <c r="A226" s="86" t="s">
        <v>159</v>
      </c>
      <c r="B226" s="86">
        <v>1</v>
      </c>
      <c r="C226" s="87">
        <v>870.91598734000002</v>
      </c>
      <c r="D226" s="87">
        <v>866.14828048000004</v>
      </c>
      <c r="E226" s="87">
        <v>0</v>
      </c>
      <c r="F226" s="87">
        <v>86.61482805</v>
      </c>
      <c r="G226" s="87">
        <v>216.53707012000001</v>
      </c>
      <c r="H226" s="87">
        <v>433.07414024000002</v>
      </c>
      <c r="I226" s="87">
        <v>0</v>
      </c>
      <c r="J226" s="87">
        <v>476.38155425999997</v>
      </c>
      <c r="K226" s="87">
        <v>562.99638230999994</v>
      </c>
      <c r="L226" s="87">
        <v>649.61121035999997</v>
      </c>
    </row>
    <row r="227" spans="1:12" ht="12.75" customHeight="1" x14ac:dyDescent="0.2">
      <c r="A227" s="86" t="s">
        <v>159</v>
      </c>
      <c r="B227" s="86">
        <v>2</v>
      </c>
      <c r="C227" s="87">
        <v>928.62992810000003</v>
      </c>
      <c r="D227" s="87">
        <v>923.62044974000003</v>
      </c>
      <c r="E227" s="87">
        <v>0</v>
      </c>
      <c r="F227" s="87">
        <v>92.362044969999999</v>
      </c>
      <c r="G227" s="87">
        <v>230.90511244000001</v>
      </c>
      <c r="H227" s="87">
        <v>461.81022487000001</v>
      </c>
      <c r="I227" s="87">
        <v>0</v>
      </c>
      <c r="J227" s="87">
        <v>507.99124735999999</v>
      </c>
      <c r="K227" s="87">
        <v>600.35329233000004</v>
      </c>
      <c r="L227" s="87">
        <v>692.71533731</v>
      </c>
    </row>
    <row r="228" spans="1:12" ht="12.75" customHeight="1" x14ac:dyDescent="0.2">
      <c r="A228" s="86" t="s">
        <v>159</v>
      </c>
      <c r="B228" s="86">
        <v>3</v>
      </c>
      <c r="C228" s="87">
        <v>957.67078379999998</v>
      </c>
      <c r="D228" s="87">
        <v>952.50488232999999</v>
      </c>
      <c r="E228" s="87">
        <v>0</v>
      </c>
      <c r="F228" s="87">
        <v>95.250488230000002</v>
      </c>
      <c r="G228" s="87">
        <v>238.12622057999999</v>
      </c>
      <c r="H228" s="87">
        <v>476.25244117</v>
      </c>
      <c r="I228" s="87">
        <v>0</v>
      </c>
      <c r="J228" s="87">
        <v>523.87768528000004</v>
      </c>
      <c r="K228" s="87">
        <v>619.12817351000001</v>
      </c>
      <c r="L228" s="87">
        <v>714.37866174999999</v>
      </c>
    </row>
    <row r="229" spans="1:12" ht="12.75" customHeight="1" x14ac:dyDescent="0.2">
      <c r="A229" s="86" t="s">
        <v>159</v>
      </c>
      <c r="B229" s="86">
        <v>4</v>
      </c>
      <c r="C229" s="87">
        <v>968.00532805</v>
      </c>
      <c r="D229" s="87">
        <v>962.61042697000005</v>
      </c>
      <c r="E229" s="87">
        <v>0</v>
      </c>
      <c r="F229" s="87">
        <v>96.261042700000004</v>
      </c>
      <c r="G229" s="87">
        <v>240.65260674000001</v>
      </c>
      <c r="H229" s="87">
        <v>481.30521349000003</v>
      </c>
      <c r="I229" s="87">
        <v>0</v>
      </c>
      <c r="J229" s="87">
        <v>529.43573483</v>
      </c>
      <c r="K229" s="87">
        <v>625.69677752999996</v>
      </c>
      <c r="L229" s="87">
        <v>721.95782023000004</v>
      </c>
    </row>
    <row r="230" spans="1:12" ht="12.75" customHeight="1" x14ac:dyDescent="0.2">
      <c r="A230" s="86" t="s">
        <v>159</v>
      </c>
      <c r="B230" s="86">
        <v>5</v>
      </c>
      <c r="C230" s="87">
        <v>961.25327460999995</v>
      </c>
      <c r="D230" s="87">
        <v>955.68104699000003</v>
      </c>
      <c r="E230" s="87">
        <v>0</v>
      </c>
      <c r="F230" s="87">
        <v>95.568104700000006</v>
      </c>
      <c r="G230" s="87">
        <v>238.92026175000001</v>
      </c>
      <c r="H230" s="87">
        <v>477.84052350000002</v>
      </c>
      <c r="I230" s="87">
        <v>0</v>
      </c>
      <c r="J230" s="87">
        <v>525.62457584000003</v>
      </c>
      <c r="K230" s="87">
        <v>621.19268053999997</v>
      </c>
      <c r="L230" s="87">
        <v>716.76078524000002</v>
      </c>
    </row>
    <row r="231" spans="1:12" ht="12.75" customHeight="1" x14ac:dyDescent="0.2">
      <c r="A231" s="86" t="s">
        <v>159</v>
      </c>
      <c r="B231" s="86">
        <v>6</v>
      </c>
      <c r="C231" s="87">
        <v>924.17499210000005</v>
      </c>
      <c r="D231" s="87">
        <v>919.09192738000002</v>
      </c>
      <c r="E231" s="87">
        <v>0</v>
      </c>
      <c r="F231" s="87">
        <v>91.909192739999995</v>
      </c>
      <c r="G231" s="87">
        <v>229.77298185000001</v>
      </c>
      <c r="H231" s="87">
        <v>459.54596369000001</v>
      </c>
      <c r="I231" s="87">
        <v>0</v>
      </c>
      <c r="J231" s="87">
        <v>505.50056006</v>
      </c>
      <c r="K231" s="87">
        <v>597.40975279999998</v>
      </c>
      <c r="L231" s="87">
        <v>689.31894553999996</v>
      </c>
    </row>
    <row r="232" spans="1:12" ht="12.75" customHeight="1" x14ac:dyDescent="0.2">
      <c r="A232" s="86" t="s">
        <v>159</v>
      </c>
      <c r="B232" s="86">
        <v>7</v>
      </c>
      <c r="C232" s="87">
        <v>866.20020034000004</v>
      </c>
      <c r="D232" s="87">
        <v>861.54565750999996</v>
      </c>
      <c r="E232" s="87">
        <v>0</v>
      </c>
      <c r="F232" s="87">
        <v>86.154565750000003</v>
      </c>
      <c r="G232" s="87">
        <v>215.38641437999999</v>
      </c>
      <c r="H232" s="87">
        <v>430.77282875999998</v>
      </c>
      <c r="I232" s="87">
        <v>0</v>
      </c>
      <c r="J232" s="87">
        <v>473.85011163000001</v>
      </c>
      <c r="K232" s="87">
        <v>560.00467737999998</v>
      </c>
      <c r="L232" s="87">
        <v>646.15924313000005</v>
      </c>
    </row>
    <row r="233" spans="1:12" ht="12.75" customHeight="1" x14ac:dyDescent="0.2">
      <c r="A233" s="86" t="s">
        <v>159</v>
      </c>
      <c r="B233" s="86">
        <v>8</v>
      </c>
      <c r="C233" s="87">
        <v>799.87879251000004</v>
      </c>
      <c r="D233" s="87">
        <v>795.59853004000001</v>
      </c>
      <c r="E233" s="87">
        <v>0</v>
      </c>
      <c r="F233" s="87">
        <v>79.559853000000004</v>
      </c>
      <c r="G233" s="87">
        <v>198.89963251</v>
      </c>
      <c r="H233" s="87">
        <v>397.79926502000001</v>
      </c>
      <c r="I233" s="87">
        <v>0</v>
      </c>
      <c r="J233" s="87">
        <v>437.57919151999999</v>
      </c>
      <c r="K233" s="87">
        <v>517.13904452999998</v>
      </c>
      <c r="L233" s="87">
        <v>596.69889752999995</v>
      </c>
    </row>
    <row r="234" spans="1:12" ht="12.75" customHeight="1" x14ac:dyDescent="0.2">
      <c r="A234" s="86" t="s">
        <v>159</v>
      </c>
      <c r="B234" s="86">
        <v>9</v>
      </c>
      <c r="C234" s="87">
        <v>738.88538471000004</v>
      </c>
      <c r="D234" s="87">
        <v>734.79674716</v>
      </c>
      <c r="E234" s="87">
        <v>0</v>
      </c>
      <c r="F234" s="87">
        <v>73.479674720000006</v>
      </c>
      <c r="G234" s="87">
        <v>183.69918679</v>
      </c>
      <c r="H234" s="87">
        <v>367.39837358</v>
      </c>
      <c r="I234" s="87">
        <v>0</v>
      </c>
      <c r="J234" s="87">
        <v>404.13821094000002</v>
      </c>
      <c r="K234" s="87">
        <v>477.61788565000001</v>
      </c>
      <c r="L234" s="87">
        <v>551.09756037</v>
      </c>
    </row>
    <row r="235" spans="1:12" ht="12.75" customHeight="1" x14ac:dyDescent="0.2">
      <c r="A235" s="86" t="s">
        <v>159</v>
      </c>
      <c r="B235" s="86">
        <v>10</v>
      </c>
      <c r="C235" s="87">
        <v>775.54660831000001</v>
      </c>
      <c r="D235" s="87">
        <v>771.75468860000001</v>
      </c>
      <c r="E235" s="87">
        <v>0</v>
      </c>
      <c r="F235" s="87">
        <v>77.175468859999995</v>
      </c>
      <c r="G235" s="87">
        <v>192.93867215</v>
      </c>
      <c r="H235" s="87">
        <v>385.8773443</v>
      </c>
      <c r="I235" s="87">
        <v>0</v>
      </c>
      <c r="J235" s="87">
        <v>424.46507873000002</v>
      </c>
      <c r="K235" s="87">
        <v>501.64054758999998</v>
      </c>
      <c r="L235" s="87">
        <v>578.81601645000001</v>
      </c>
    </row>
    <row r="236" spans="1:12" ht="12.75" customHeight="1" x14ac:dyDescent="0.2">
      <c r="A236" s="86" t="s">
        <v>159</v>
      </c>
      <c r="B236" s="86">
        <v>11</v>
      </c>
      <c r="C236" s="87">
        <v>840.31569361000004</v>
      </c>
      <c r="D236" s="87">
        <v>836.13526542</v>
      </c>
      <c r="E236" s="87">
        <v>0</v>
      </c>
      <c r="F236" s="87">
        <v>83.613526539999995</v>
      </c>
      <c r="G236" s="87">
        <v>209.03381636</v>
      </c>
      <c r="H236" s="87">
        <v>418.06763271</v>
      </c>
      <c r="I236" s="87">
        <v>0</v>
      </c>
      <c r="J236" s="87">
        <v>459.87439597999997</v>
      </c>
      <c r="K236" s="87">
        <v>543.48792251999998</v>
      </c>
      <c r="L236" s="87">
        <v>627.10144906999994</v>
      </c>
    </row>
    <row r="237" spans="1:12" ht="12.75" customHeight="1" x14ac:dyDescent="0.2">
      <c r="A237" s="86" t="s">
        <v>159</v>
      </c>
      <c r="B237" s="86">
        <v>12</v>
      </c>
      <c r="C237" s="87">
        <v>868.82980712000005</v>
      </c>
      <c r="D237" s="87">
        <v>862.63928681000004</v>
      </c>
      <c r="E237" s="87">
        <v>0</v>
      </c>
      <c r="F237" s="87">
        <v>86.263928680000006</v>
      </c>
      <c r="G237" s="87">
        <v>215.65982170000001</v>
      </c>
      <c r="H237" s="87">
        <v>431.31964341000003</v>
      </c>
      <c r="I237" s="87">
        <v>0</v>
      </c>
      <c r="J237" s="87">
        <v>474.45160774999999</v>
      </c>
      <c r="K237" s="87">
        <v>560.71553643000004</v>
      </c>
      <c r="L237" s="87">
        <v>646.97946510999998</v>
      </c>
    </row>
    <row r="238" spans="1:12" ht="12.75" customHeight="1" x14ac:dyDescent="0.2">
      <c r="A238" s="86" t="s">
        <v>159</v>
      </c>
      <c r="B238" s="86">
        <v>13</v>
      </c>
      <c r="C238" s="87">
        <v>831.76588212000001</v>
      </c>
      <c r="D238" s="87">
        <v>825.00980185000003</v>
      </c>
      <c r="E238" s="87">
        <v>0</v>
      </c>
      <c r="F238" s="87">
        <v>82.500980190000007</v>
      </c>
      <c r="G238" s="87">
        <v>206.25245046000001</v>
      </c>
      <c r="H238" s="87">
        <v>412.50490093000002</v>
      </c>
      <c r="I238" s="87">
        <v>0</v>
      </c>
      <c r="J238" s="87">
        <v>453.75539101999999</v>
      </c>
      <c r="K238" s="87">
        <v>536.25637119999999</v>
      </c>
      <c r="L238" s="87">
        <v>618.75735139000005</v>
      </c>
    </row>
    <row r="239" spans="1:12" ht="12.75" customHeight="1" x14ac:dyDescent="0.2">
      <c r="A239" s="86" t="s">
        <v>159</v>
      </c>
      <c r="B239" s="86">
        <v>14</v>
      </c>
      <c r="C239" s="87">
        <v>830.17018744999996</v>
      </c>
      <c r="D239" s="87">
        <v>823.50986868999996</v>
      </c>
      <c r="E239" s="87">
        <v>0</v>
      </c>
      <c r="F239" s="87">
        <v>82.35098687</v>
      </c>
      <c r="G239" s="87">
        <v>205.87746716999999</v>
      </c>
      <c r="H239" s="87">
        <v>411.75493434999998</v>
      </c>
      <c r="I239" s="87">
        <v>0</v>
      </c>
      <c r="J239" s="87">
        <v>452.93042778</v>
      </c>
      <c r="K239" s="87">
        <v>535.28141464999999</v>
      </c>
      <c r="L239" s="87">
        <v>617.63240152000003</v>
      </c>
    </row>
    <row r="240" spans="1:12" ht="12.75" customHeight="1" x14ac:dyDescent="0.2">
      <c r="A240" s="86" t="s">
        <v>159</v>
      </c>
      <c r="B240" s="86">
        <v>15</v>
      </c>
      <c r="C240" s="87">
        <v>812.13994262999995</v>
      </c>
      <c r="D240" s="87">
        <v>807.78335966999998</v>
      </c>
      <c r="E240" s="87">
        <v>0</v>
      </c>
      <c r="F240" s="87">
        <v>80.778335970000001</v>
      </c>
      <c r="G240" s="87">
        <v>201.94583992</v>
      </c>
      <c r="H240" s="87">
        <v>403.89167983999999</v>
      </c>
      <c r="I240" s="87">
        <v>0</v>
      </c>
      <c r="J240" s="87">
        <v>444.28084782000002</v>
      </c>
      <c r="K240" s="87">
        <v>525.05918379000002</v>
      </c>
      <c r="L240" s="87">
        <v>605.83751974999996</v>
      </c>
    </row>
    <row r="241" spans="1:12" ht="12.75" customHeight="1" x14ac:dyDescent="0.2">
      <c r="A241" s="86" t="s">
        <v>159</v>
      </c>
      <c r="B241" s="86">
        <v>16</v>
      </c>
      <c r="C241" s="87">
        <v>806.32078873</v>
      </c>
      <c r="D241" s="87">
        <v>802.38907296000002</v>
      </c>
      <c r="E241" s="87">
        <v>0</v>
      </c>
      <c r="F241" s="87">
        <v>80.238907299999994</v>
      </c>
      <c r="G241" s="87">
        <v>200.59726824000001</v>
      </c>
      <c r="H241" s="87">
        <v>401.19453648000001</v>
      </c>
      <c r="I241" s="87">
        <v>0</v>
      </c>
      <c r="J241" s="87">
        <v>441.31399012999998</v>
      </c>
      <c r="K241" s="87">
        <v>521.55289742000002</v>
      </c>
      <c r="L241" s="87">
        <v>601.79180471999996</v>
      </c>
    </row>
    <row r="242" spans="1:12" ht="12.75" customHeight="1" x14ac:dyDescent="0.2">
      <c r="A242" s="86" t="s">
        <v>159</v>
      </c>
      <c r="B242" s="86">
        <v>17</v>
      </c>
      <c r="C242" s="87">
        <v>803.04370600000004</v>
      </c>
      <c r="D242" s="87">
        <v>799.37276293000002</v>
      </c>
      <c r="E242" s="87">
        <v>0</v>
      </c>
      <c r="F242" s="87">
        <v>79.93727629</v>
      </c>
      <c r="G242" s="87">
        <v>199.84319073</v>
      </c>
      <c r="H242" s="87">
        <v>399.68638147000001</v>
      </c>
      <c r="I242" s="87">
        <v>0</v>
      </c>
      <c r="J242" s="87">
        <v>439.65501961000001</v>
      </c>
      <c r="K242" s="87">
        <v>519.59229589999995</v>
      </c>
      <c r="L242" s="87">
        <v>599.52957219999996</v>
      </c>
    </row>
    <row r="243" spans="1:12" ht="12.75" customHeight="1" x14ac:dyDescent="0.2">
      <c r="A243" s="86" t="s">
        <v>159</v>
      </c>
      <c r="B243" s="86">
        <v>18</v>
      </c>
      <c r="C243" s="87">
        <v>812.86918242000002</v>
      </c>
      <c r="D243" s="87">
        <v>808.73287904999995</v>
      </c>
      <c r="E243" s="87">
        <v>0</v>
      </c>
      <c r="F243" s="87">
        <v>80.873287910000002</v>
      </c>
      <c r="G243" s="87">
        <v>202.18321975999999</v>
      </c>
      <c r="H243" s="87">
        <v>404.36643952999998</v>
      </c>
      <c r="I243" s="87">
        <v>0</v>
      </c>
      <c r="J243" s="87">
        <v>444.80308348</v>
      </c>
      <c r="K243" s="87">
        <v>525.67637137999998</v>
      </c>
      <c r="L243" s="87">
        <v>606.54965929000002</v>
      </c>
    </row>
    <row r="244" spans="1:12" ht="12.75" customHeight="1" x14ac:dyDescent="0.2">
      <c r="A244" s="86" t="s">
        <v>159</v>
      </c>
      <c r="B244" s="86">
        <v>19</v>
      </c>
      <c r="C244" s="87">
        <v>867.53806397999995</v>
      </c>
      <c r="D244" s="87">
        <v>863.27831039</v>
      </c>
      <c r="E244" s="87">
        <v>0</v>
      </c>
      <c r="F244" s="87">
        <v>86.327831040000007</v>
      </c>
      <c r="G244" s="87">
        <v>215.8195776</v>
      </c>
      <c r="H244" s="87">
        <v>431.6391552</v>
      </c>
      <c r="I244" s="87">
        <v>0</v>
      </c>
      <c r="J244" s="87">
        <v>474.80307070999999</v>
      </c>
      <c r="K244" s="87">
        <v>561.13090175000002</v>
      </c>
      <c r="L244" s="87">
        <v>647.45873279</v>
      </c>
    </row>
    <row r="245" spans="1:12" ht="12.75" customHeight="1" x14ac:dyDescent="0.2">
      <c r="A245" s="86" t="s">
        <v>159</v>
      </c>
      <c r="B245" s="86">
        <v>20</v>
      </c>
      <c r="C245" s="87">
        <v>907.63367524</v>
      </c>
      <c r="D245" s="87">
        <v>903.31528966999997</v>
      </c>
      <c r="E245" s="87">
        <v>0</v>
      </c>
      <c r="F245" s="87">
        <v>90.331528969999994</v>
      </c>
      <c r="G245" s="87">
        <v>225.82882241999999</v>
      </c>
      <c r="H245" s="87">
        <v>451.65764483999999</v>
      </c>
      <c r="I245" s="87">
        <v>0</v>
      </c>
      <c r="J245" s="87">
        <v>496.82340932</v>
      </c>
      <c r="K245" s="87">
        <v>587.15493829000002</v>
      </c>
      <c r="L245" s="87">
        <v>677.48646725000003</v>
      </c>
    </row>
    <row r="246" spans="1:12" ht="12.75" customHeight="1" x14ac:dyDescent="0.2">
      <c r="A246" s="86" t="s">
        <v>159</v>
      </c>
      <c r="B246" s="86">
        <v>21</v>
      </c>
      <c r="C246" s="87">
        <v>879.01202525999997</v>
      </c>
      <c r="D246" s="87">
        <v>874.81275549999998</v>
      </c>
      <c r="E246" s="87">
        <v>0</v>
      </c>
      <c r="F246" s="87">
        <v>87.481275550000007</v>
      </c>
      <c r="G246" s="87">
        <v>218.70318888</v>
      </c>
      <c r="H246" s="87">
        <v>437.40637774999999</v>
      </c>
      <c r="I246" s="87">
        <v>0</v>
      </c>
      <c r="J246" s="87">
        <v>481.14701552999998</v>
      </c>
      <c r="K246" s="87">
        <v>568.62829108000005</v>
      </c>
      <c r="L246" s="87">
        <v>656.10956663000002</v>
      </c>
    </row>
    <row r="247" spans="1:12" ht="12.75" customHeight="1" x14ac:dyDescent="0.2">
      <c r="A247" s="86" t="s">
        <v>159</v>
      </c>
      <c r="B247" s="86">
        <v>22</v>
      </c>
      <c r="C247" s="87">
        <v>822.94108765999999</v>
      </c>
      <c r="D247" s="87">
        <v>818.43330665999997</v>
      </c>
      <c r="E247" s="87">
        <v>0</v>
      </c>
      <c r="F247" s="87">
        <v>81.84333067</v>
      </c>
      <c r="G247" s="87">
        <v>204.60832667</v>
      </c>
      <c r="H247" s="87">
        <v>409.21665332999999</v>
      </c>
      <c r="I247" s="87">
        <v>0</v>
      </c>
      <c r="J247" s="87">
        <v>450.13831865999998</v>
      </c>
      <c r="K247" s="87">
        <v>531.98164932999998</v>
      </c>
      <c r="L247" s="87">
        <v>613.82497999999998</v>
      </c>
    </row>
    <row r="248" spans="1:12" ht="12.75" customHeight="1" x14ac:dyDescent="0.2">
      <c r="A248" s="86" t="s">
        <v>159</v>
      </c>
      <c r="B248" s="86">
        <v>23</v>
      </c>
      <c r="C248" s="87">
        <v>793.13762724000003</v>
      </c>
      <c r="D248" s="87">
        <v>789.03373926999996</v>
      </c>
      <c r="E248" s="87">
        <v>0</v>
      </c>
      <c r="F248" s="87">
        <v>78.903373930000001</v>
      </c>
      <c r="G248" s="87">
        <v>197.25843481999999</v>
      </c>
      <c r="H248" s="87">
        <v>394.51686963999998</v>
      </c>
      <c r="I248" s="87">
        <v>0</v>
      </c>
      <c r="J248" s="87">
        <v>433.9685566</v>
      </c>
      <c r="K248" s="87">
        <v>512.87193052999999</v>
      </c>
      <c r="L248" s="87">
        <v>591.77530445000002</v>
      </c>
    </row>
    <row r="249" spans="1:12" ht="12.75" customHeight="1" x14ac:dyDescent="0.2">
      <c r="A249" s="86" t="s">
        <v>159</v>
      </c>
      <c r="B249" s="86">
        <v>24</v>
      </c>
      <c r="C249" s="87">
        <v>855.21142468000005</v>
      </c>
      <c r="D249" s="87">
        <v>851.02704589999996</v>
      </c>
      <c r="E249" s="87">
        <v>0</v>
      </c>
      <c r="F249" s="87">
        <v>85.102704590000002</v>
      </c>
      <c r="G249" s="87">
        <v>212.75676147999999</v>
      </c>
      <c r="H249" s="87">
        <v>425.51352294999998</v>
      </c>
      <c r="I249" s="87">
        <v>0</v>
      </c>
      <c r="J249" s="87">
        <v>468.06487525</v>
      </c>
      <c r="K249" s="87">
        <v>553.16757984000003</v>
      </c>
      <c r="L249" s="87">
        <v>638.27028442999995</v>
      </c>
    </row>
    <row r="250" spans="1:12" ht="12.75" customHeight="1" x14ac:dyDescent="0.2">
      <c r="A250" s="86" t="s">
        <v>160</v>
      </c>
      <c r="B250" s="86">
        <v>1</v>
      </c>
      <c r="C250" s="87">
        <v>997.81066381999995</v>
      </c>
      <c r="D250" s="87">
        <v>993.00561084000003</v>
      </c>
      <c r="E250" s="87">
        <v>0</v>
      </c>
      <c r="F250" s="87">
        <v>99.300561079999994</v>
      </c>
      <c r="G250" s="87">
        <v>248.25140271000001</v>
      </c>
      <c r="H250" s="87">
        <v>496.50280542000002</v>
      </c>
      <c r="I250" s="87">
        <v>0</v>
      </c>
      <c r="J250" s="87">
        <v>546.15308596</v>
      </c>
      <c r="K250" s="87">
        <v>645.45364704999997</v>
      </c>
      <c r="L250" s="87">
        <v>744.75420813000005</v>
      </c>
    </row>
    <row r="251" spans="1:12" ht="12.75" customHeight="1" x14ac:dyDescent="0.2">
      <c r="A251" s="86" t="s">
        <v>160</v>
      </c>
      <c r="B251" s="86">
        <v>2</v>
      </c>
      <c r="C251" s="87">
        <v>1061.85429826</v>
      </c>
      <c r="D251" s="87">
        <v>1056.7963033000001</v>
      </c>
      <c r="E251" s="87">
        <v>0</v>
      </c>
      <c r="F251" s="87">
        <v>105.67963032999999</v>
      </c>
      <c r="G251" s="87">
        <v>264.19907583000003</v>
      </c>
      <c r="H251" s="87">
        <v>528.39815165000005</v>
      </c>
      <c r="I251" s="87">
        <v>0</v>
      </c>
      <c r="J251" s="87">
        <v>581.23796682</v>
      </c>
      <c r="K251" s="87">
        <v>686.91759715000001</v>
      </c>
      <c r="L251" s="87">
        <v>792.59722748000002</v>
      </c>
    </row>
    <row r="252" spans="1:12" ht="12.75" customHeight="1" x14ac:dyDescent="0.2">
      <c r="A252" s="86" t="s">
        <v>160</v>
      </c>
      <c r="B252" s="86">
        <v>3</v>
      </c>
      <c r="C252" s="87">
        <v>1094.8172766299999</v>
      </c>
      <c r="D252" s="87">
        <v>1089.64383961</v>
      </c>
      <c r="E252" s="87">
        <v>0</v>
      </c>
      <c r="F252" s="87">
        <v>108.96438396000001</v>
      </c>
      <c r="G252" s="87">
        <v>272.41095990000002</v>
      </c>
      <c r="H252" s="87">
        <v>544.82191981000005</v>
      </c>
      <c r="I252" s="87">
        <v>0</v>
      </c>
      <c r="J252" s="87">
        <v>599.30411178999998</v>
      </c>
      <c r="K252" s="87">
        <v>708.26849575000006</v>
      </c>
      <c r="L252" s="87">
        <v>817.23287971000002</v>
      </c>
    </row>
    <row r="253" spans="1:12" ht="12.75" customHeight="1" x14ac:dyDescent="0.2">
      <c r="A253" s="86" t="s">
        <v>160</v>
      </c>
      <c r="B253" s="86">
        <v>4</v>
      </c>
      <c r="C253" s="87">
        <v>1108.1885791300001</v>
      </c>
      <c r="D253" s="87">
        <v>1102.96733685</v>
      </c>
      <c r="E253" s="87">
        <v>0</v>
      </c>
      <c r="F253" s="87">
        <v>110.29673369</v>
      </c>
      <c r="G253" s="87">
        <v>275.74183420999998</v>
      </c>
      <c r="H253" s="87">
        <v>551.48366842999997</v>
      </c>
      <c r="I253" s="87">
        <v>0</v>
      </c>
      <c r="J253" s="87">
        <v>606.63203526999996</v>
      </c>
      <c r="K253" s="87">
        <v>716.92876894999995</v>
      </c>
      <c r="L253" s="87">
        <v>827.22550263999995</v>
      </c>
    </row>
    <row r="254" spans="1:12" ht="12.75" customHeight="1" x14ac:dyDescent="0.2">
      <c r="A254" s="86" t="s">
        <v>160</v>
      </c>
      <c r="B254" s="86">
        <v>5</v>
      </c>
      <c r="C254" s="87">
        <v>1108.37954771</v>
      </c>
      <c r="D254" s="87">
        <v>1103.1267973900001</v>
      </c>
      <c r="E254" s="87">
        <v>0</v>
      </c>
      <c r="F254" s="87">
        <v>110.31267973999999</v>
      </c>
      <c r="G254" s="87">
        <v>275.78169935</v>
      </c>
      <c r="H254" s="87">
        <v>551.56339869999999</v>
      </c>
      <c r="I254" s="87">
        <v>0</v>
      </c>
      <c r="J254" s="87">
        <v>606.71973856</v>
      </c>
      <c r="K254" s="87">
        <v>717.03241830000002</v>
      </c>
      <c r="L254" s="87">
        <v>827.34509804000004</v>
      </c>
    </row>
    <row r="255" spans="1:12" ht="12.75" customHeight="1" x14ac:dyDescent="0.2">
      <c r="A255" s="86" t="s">
        <v>160</v>
      </c>
      <c r="B255" s="86">
        <v>6</v>
      </c>
      <c r="C255" s="87">
        <v>1084.4744460700001</v>
      </c>
      <c r="D255" s="87">
        <v>1079.06834362</v>
      </c>
      <c r="E255" s="87">
        <v>0</v>
      </c>
      <c r="F255" s="87">
        <v>107.90683436</v>
      </c>
      <c r="G255" s="87">
        <v>269.76708590999999</v>
      </c>
      <c r="H255" s="87">
        <v>539.53417180999998</v>
      </c>
      <c r="I255" s="87">
        <v>0</v>
      </c>
      <c r="J255" s="87">
        <v>593.48758898999995</v>
      </c>
      <c r="K255" s="87">
        <v>701.39442335000001</v>
      </c>
      <c r="L255" s="87">
        <v>809.30125771999997</v>
      </c>
    </row>
    <row r="256" spans="1:12" ht="12.75" customHeight="1" x14ac:dyDescent="0.2">
      <c r="A256" s="86" t="s">
        <v>160</v>
      </c>
      <c r="B256" s="86">
        <v>7</v>
      </c>
      <c r="C256" s="87">
        <v>970.64899645000003</v>
      </c>
      <c r="D256" s="87">
        <v>965.51694333</v>
      </c>
      <c r="E256" s="87">
        <v>0</v>
      </c>
      <c r="F256" s="87">
        <v>96.551694330000004</v>
      </c>
      <c r="G256" s="87">
        <v>241.37923583</v>
      </c>
      <c r="H256" s="87">
        <v>482.75847167000001</v>
      </c>
      <c r="I256" s="87">
        <v>0</v>
      </c>
      <c r="J256" s="87">
        <v>531.03431882999996</v>
      </c>
      <c r="K256" s="87">
        <v>627.58601315999999</v>
      </c>
      <c r="L256" s="87">
        <v>724.13770750000003</v>
      </c>
    </row>
    <row r="257" spans="1:12" ht="12.75" customHeight="1" x14ac:dyDescent="0.2">
      <c r="A257" s="86" t="s">
        <v>160</v>
      </c>
      <c r="B257" s="86">
        <v>8</v>
      </c>
      <c r="C257" s="87">
        <v>860.20623028</v>
      </c>
      <c r="D257" s="87">
        <v>855.55611366000005</v>
      </c>
      <c r="E257" s="87">
        <v>0</v>
      </c>
      <c r="F257" s="87">
        <v>85.555611369999994</v>
      </c>
      <c r="G257" s="87">
        <v>213.88902841999999</v>
      </c>
      <c r="H257" s="87">
        <v>427.77805683000003</v>
      </c>
      <c r="I257" s="87">
        <v>0</v>
      </c>
      <c r="J257" s="87">
        <v>470.55586251</v>
      </c>
      <c r="K257" s="87">
        <v>556.11147387999995</v>
      </c>
      <c r="L257" s="87">
        <v>641.66708525000001</v>
      </c>
    </row>
    <row r="258" spans="1:12" ht="12.75" customHeight="1" x14ac:dyDescent="0.2">
      <c r="A258" s="86" t="s">
        <v>160</v>
      </c>
      <c r="B258" s="86">
        <v>9</v>
      </c>
      <c r="C258" s="87">
        <v>792.69104593999998</v>
      </c>
      <c r="D258" s="87">
        <v>788.28388941000003</v>
      </c>
      <c r="E258" s="87">
        <v>0</v>
      </c>
      <c r="F258" s="87">
        <v>78.828388939999996</v>
      </c>
      <c r="G258" s="87">
        <v>197.07097235000001</v>
      </c>
      <c r="H258" s="87">
        <v>394.14194471000002</v>
      </c>
      <c r="I258" s="87">
        <v>0</v>
      </c>
      <c r="J258" s="87">
        <v>433.55613918</v>
      </c>
      <c r="K258" s="87">
        <v>512.38452812000003</v>
      </c>
      <c r="L258" s="87">
        <v>591.21291706</v>
      </c>
    </row>
    <row r="259" spans="1:12" ht="12.75" customHeight="1" x14ac:dyDescent="0.2">
      <c r="A259" s="86" t="s">
        <v>160</v>
      </c>
      <c r="B259" s="86">
        <v>10</v>
      </c>
      <c r="C259" s="87">
        <v>794.89366811000002</v>
      </c>
      <c r="D259" s="87">
        <v>791.06459824000001</v>
      </c>
      <c r="E259" s="87">
        <v>0</v>
      </c>
      <c r="F259" s="87">
        <v>79.106459819999998</v>
      </c>
      <c r="G259" s="87">
        <v>197.76614956</v>
      </c>
      <c r="H259" s="87">
        <v>395.53229912</v>
      </c>
      <c r="I259" s="87">
        <v>0</v>
      </c>
      <c r="J259" s="87">
        <v>435.08552902999998</v>
      </c>
      <c r="K259" s="87">
        <v>514.19198886000004</v>
      </c>
      <c r="L259" s="87">
        <v>593.29844867999998</v>
      </c>
    </row>
    <row r="260" spans="1:12" ht="12.75" customHeight="1" x14ac:dyDescent="0.2">
      <c r="A260" s="86" t="s">
        <v>160</v>
      </c>
      <c r="B260" s="86">
        <v>11</v>
      </c>
      <c r="C260" s="87">
        <v>816.48673467000003</v>
      </c>
      <c r="D260" s="87">
        <v>812.45249520000004</v>
      </c>
      <c r="E260" s="87">
        <v>0</v>
      </c>
      <c r="F260" s="87">
        <v>81.245249520000002</v>
      </c>
      <c r="G260" s="87">
        <v>203.11312380000001</v>
      </c>
      <c r="H260" s="87">
        <v>406.22624760000002</v>
      </c>
      <c r="I260" s="87">
        <v>0</v>
      </c>
      <c r="J260" s="87">
        <v>446.84887235999997</v>
      </c>
      <c r="K260" s="87">
        <v>528.09412187999999</v>
      </c>
      <c r="L260" s="87">
        <v>609.3393714</v>
      </c>
    </row>
    <row r="261" spans="1:12" ht="12.75" customHeight="1" x14ac:dyDescent="0.2">
      <c r="A261" s="86" t="s">
        <v>160</v>
      </c>
      <c r="B261" s="86">
        <v>12</v>
      </c>
      <c r="C261" s="87">
        <v>823.77463360000002</v>
      </c>
      <c r="D261" s="87">
        <v>819.56990084999995</v>
      </c>
      <c r="E261" s="87">
        <v>0</v>
      </c>
      <c r="F261" s="87">
        <v>81.956990090000005</v>
      </c>
      <c r="G261" s="87">
        <v>204.89247520999999</v>
      </c>
      <c r="H261" s="87">
        <v>409.78495042999998</v>
      </c>
      <c r="I261" s="87">
        <v>0</v>
      </c>
      <c r="J261" s="87">
        <v>450.76344547000002</v>
      </c>
      <c r="K261" s="87">
        <v>532.72043555000005</v>
      </c>
      <c r="L261" s="87">
        <v>614.67742564000002</v>
      </c>
    </row>
    <row r="262" spans="1:12" ht="12.75" customHeight="1" x14ac:dyDescent="0.2">
      <c r="A262" s="86" t="s">
        <v>160</v>
      </c>
      <c r="B262" s="86">
        <v>13</v>
      </c>
      <c r="C262" s="87">
        <v>803.14043101000004</v>
      </c>
      <c r="D262" s="87">
        <v>798.90354260000004</v>
      </c>
      <c r="E262" s="87">
        <v>0</v>
      </c>
      <c r="F262" s="87">
        <v>79.890354259999995</v>
      </c>
      <c r="G262" s="87">
        <v>199.72588565000001</v>
      </c>
      <c r="H262" s="87">
        <v>399.45177130000002</v>
      </c>
      <c r="I262" s="87">
        <v>0</v>
      </c>
      <c r="J262" s="87">
        <v>439.39694843000001</v>
      </c>
      <c r="K262" s="87">
        <v>519.28730269000005</v>
      </c>
      <c r="L262" s="87">
        <v>599.17765695000003</v>
      </c>
    </row>
    <row r="263" spans="1:12" ht="12.75" customHeight="1" x14ac:dyDescent="0.2">
      <c r="A263" s="86" t="s">
        <v>160</v>
      </c>
      <c r="B263" s="86">
        <v>14</v>
      </c>
      <c r="C263" s="87">
        <v>800.28059212999995</v>
      </c>
      <c r="D263" s="87">
        <v>796.18148173999998</v>
      </c>
      <c r="E263" s="87">
        <v>0</v>
      </c>
      <c r="F263" s="87">
        <v>79.618148169999998</v>
      </c>
      <c r="G263" s="87">
        <v>199.04537044</v>
      </c>
      <c r="H263" s="87">
        <v>398.09074086999999</v>
      </c>
      <c r="I263" s="87">
        <v>0</v>
      </c>
      <c r="J263" s="87">
        <v>437.89981496000001</v>
      </c>
      <c r="K263" s="87">
        <v>517.51796313</v>
      </c>
      <c r="L263" s="87">
        <v>597.13611131000005</v>
      </c>
    </row>
    <row r="264" spans="1:12" ht="12.75" customHeight="1" x14ac:dyDescent="0.2">
      <c r="A264" s="86" t="s">
        <v>160</v>
      </c>
      <c r="B264" s="86">
        <v>15</v>
      </c>
      <c r="C264" s="87">
        <v>792.2006093</v>
      </c>
      <c r="D264" s="87">
        <v>787.91031254999996</v>
      </c>
      <c r="E264" s="87">
        <v>0</v>
      </c>
      <c r="F264" s="87">
        <v>78.791031259999997</v>
      </c>
      <c r="G264" s="87">
        <v>196.97757813999999</v>
      </c>
      <c r="H264" s="87">
        <v>393.95515627999998</v>
      </c>
      <c r="I264" s="87">
        <v>0</v>
      </c>
      <c r="J264" s="87">
        <v>433.35067190000001</v>
      </c>
      <c r="K264" s="87">
        <v>512.14170316000002</v>
      </c>
      <c r="L264" s="87">
        <v>590.93273440999997</v>
      </c>
    </row>
    <row r="265" spans="1:12" ht="12.75" customHeight="1" x14ac:dyDescent="0.2">
      <c r="A265" s="86" t="s">
        <v>160</v>
      </c>
      <c r="B265" s="86">
        <v>16</v>
      </c>
      <c r="C265" s="87">
        <v>791.67979575000004</v>
      </c>
      <c r="D265" s="87">
        <v>786.77485621000005</v>
      </c>
      <c r="E265" s="87">
        <v>0</v>
      </c>
      <c r="F265" s="87">
        <v>78.677485619999999</v>
      </c>
      <c r="G265" s="87">
        <v>196.69371405000001</v>
      </c>
      <c r="H265" s="87">
        <v>393.38742810999997</v>
      </c>
      <c r="I265" s="87">
        <v>0</v>
      </c>
      <c r="J265" s="87">
        <v>432.72617092000002</v>
      </c>
      <c r="K265" s="87">
        <v>511.40365653999999</v>
      </c>
      <c r="L265" s="87">
        <v>590.08114216000001</v>
      </c>
    </row>
    <row r="266" spans="1:12" ht="12.75" customHeight="1" x14ac:dyDescent="0.2">
      <c r="A266" s="86" t="s">
        <v>160</v>
      </c>
      <c r="B266" s="86">
        <v>17</v>
      </c>
      <c r="C266" s="87">
        <v>793.52552782999999</v>
      </c>
      <c r="D266" s="87">
        <v>787.84415265999996</v>
      </c>
      <c r="E266" s="87">
        <v>0</v>
      </c>
      <c r="F266" s="87">
        <v>78.784415269999997</v>
      </c>
      <c r="G266" s="87">
        <v>196.96103816999999</v>
      </c>
      <c r="H266" s="87">
        <v>393.92207632999998</v>
      </c>
      <c r="I266" s="87">
        <v>0</v>
      </c>
      <c r="J266" s="87">
        <v>433.31428396000001</v>
      </c>
      <c r="K266" s="87">
        <v>512.09869922999997</v>
      </c>
      <c r="L266" s="87">
        <v>590.88311450000003</v>
      </c>
    </row>
    <row r="267" spans="1:12" ht="12.75" customHeight="1" x14ac:dyDescent="0.2">
      <c r="A267" s="86" t="s">
        <v>160</v>
      </c>
      <c r="B267" s="86">
        <v>18</v>
      </c>
      <c r="C267" s="87">
        <v>802.00033679000001</v>
      </c>
      <c r="D267" s="87">
        <v>796.63807097999995</v>
      </c>
      <c r="E267" s="87">
        <v>0</v>
      </c>
      <c r="F267" s="87">
        <v>79.6638071</v>
      </c>
      <c r="G267" s="87">
        <v>199.15951774999999</v>
      </c>
      <c r="H267" s="87">
        <v>398.31903548999998</v>
      </c>
      <c r="I267" s="87">
        <v>0</v>
      </c>
      <c r="J267" s="87">
        <v>438.15093904000003</v>
      </c>
      <c r="K267" s="87">
        <v>517.81474614000001</v>
      </c>
      <c r="L267" s="87">
        <v>597.47855324</v>
      </c>
    </row>
    <row r="268" spans="1:12" ht="12.75" customHeight="1" x14ac:dyDescent="0.2">
      <c r="A268" s="86" t="s">
        <v>160</v>
      </c>
      <c r="B268" s="86">
        <v>19</v>
      </c>
      <c r="C268" s="87">
        <v>835.77489834999994</v>
      </c>
      <c r="D268" s="87">
        <v>829.60595433000003</v>
      </c>
      <c r="E268" s="87">
        <v>0</v>
      </c>
      <c r="F268" s="87">
        <v>82.960595429999998</v>
      </c>
      <c r="G268" s="87">
        <v>207.40148858000001</v>
      </c>
      <c r="H268" s="87">
        <v>414.80297717000002</v>
      </c>
      <c r="I268" s="87">
        <v>0</v>
      </c>
      <c r="J268" s="87">
        <v>456.28327488000002</v>
      </c>
      <c r="K268" s="87">
        <v>539.24387031000003</v>
      </c>
      <c r="L268" s="87">
        <v>622.20446575000005</v>
      </c>
    </row>
    <row r="269" spans="1:12" ht="12.75" customHeight="1" x14ac:dyDescent="0.2">
      <c r="A269" s="86" t="s">
        <v>160</v>
      </c>
      <c r="B269" s="86">
        <v>20</v>
      </c>
      <c r="C269" s="87">
        <v>872.205872</v>
      </c>
      <c r="D269" s="87">
        <v>866.99667824000005</v>
      </c>
      <c r="E269" s="87">
        <v>0</v>
      </c>
      <c r="F269" s="87">
        <v>86.699667820000002</v>
      </c>
      <c r="G269" s="87">
        <v>216.74916956000001</v>
      </c>
      <c r="H269" s="87">
        <v>433.49833912000003</v>
      </c>
      <c r="I269" s="87">
        <v>0</v>
      </c>
      <c r="J269" s="87">
        <v>476.84817303</v>
      </c>
      <c r="K269" s="87">
        <v>563.54784085999995</v>
      </c>
      <c r="L269" s="87">
        <v>650.24750868000001</v>
      </c>
    </row>
    <row r="270" spans="1:12" ht="12.75" customHeight="1" x14ac:dyDescent="0.2">
      <c r="A270" s="86" t="s">
        <v>160</v>
      </c>
      <c r="B270" s="86">
        <v>21</v>
      </c>
      <c r="C270" s="87">
        <v>855.64591011000005</v>
      </c>
      <c r="D270" s="87">
        <v>850.53500230999998</v>
      </c>
      <c r="E270" s="87">
        <v>0</v>
      </c>
      <c r="F270" s="87">
        <v>85.053500229999997</v>
      </c>
      <c r="G270" s="87">
        <v>212.63375058</v>
      </c>
      <c r="H270" s="87">
        <v>425.26750115999999</v>
      </c>
      <c r="I270" s="87">
        <v>0</v>
      </c>
      <c r="J270" s="87">
        <v>467.79425127000002</v>
      </c>
      <c r="K270" s="87">
        <v>552.84775149999996</v>
      </c>
      <c r="L270" s="87">
        <v>637.90125173000001</v>
      </c>
    </row>
    <row r="271" spans="1:12" ht="12.75" customHeight="1" x14ac:dyDescent="0.2">
      <c r="A271" s="86" t="s">
        <v>160</v>
      </c>
      <c r="B271" s="86">
        <v>22</v>
      </c>
      <c r="C271" s="87">
        <v>812.63981122999996</v>
      </c>
      <c r="D271" s="87">
        <v>807.98651165000001</v>
      </c>
      <c r="E271" s="87">
        <v>0</v>
      </c>
      <c r="F271" s="87">
        <v>80.798651169999999</v>
      </c>
      <c r="G271" s="87">
        <v>201.99662791</v>
      </c>
      <c r="H271" s="87">
        <v>403.99325583000001</v>
      </c>
      <c r="I271" s="87">
        <v>0</v>
      </c>
      <c r="J271" s="87">
        <v>444.39258140999999</v>
      </c>
      <c r="K271" s="87">
        <v>525.19123257000001</v>
      </c>
      <c r="L271" s="87">
        <v>605.98988373999998</v>
      </c>
    </row>
    <row r="272" spans="1:12" ht="12.75" customHeight="1" x14ac:dyDescent="0.2">
      <c r="A272" s="86" t="s">
        <v>160</v>
      </c>
      <c r="B272" s="86">
        <v>23</v>
      </c>
      <c r="C272" s="87">
        <v>782.90149657999996</v>
      </c>
      <c r="D272" s="87">
        <v>778.66657371999997</v>
      </c>
      <c r="E272" s="87">
        <v>0</v>
      </c>
      <c r="F272" s="87">
        <v>77.866657369999999</v>
      </c>
      <c r="G272" s="87">
        <v>194.66664342999999</v>
      </c>
      <c r="H272" s="87">
        <v>389.33328685999999</v>
      </c>
      <c r="I272" s="87">
        <v>0</v>
      </c>
      <c r="J272" s="87">
        <v>428.26661554999998</v>
      </c>
      <c r="K272" s="87">
        <v>506.13327292000002</v>
      </c>
      <c r="L272" s="87">
        <v>583.99993028999995</v>
      </c>
    </row>
    <row r="273" spans="1:12" ht="12.75" customHeight="1" x14ac:dyDescent="0.2">
      <c r="A273" s="86" t="s">
        <v>160</v>
      </c>
      <c r="B273" s="86">
        <v>24</v>
      </c>
      <c r="C273" s="87">
        <v>887.77039818000003</v>
      </c>
      <c r="D273" s="87">
        <v>882.99138152</v>
      </c>
      <c r="E273" s="87">
        <v>0</v>
      </c>
      <c r="F273" s="87">
        <v>88.299138150000005</v>
      </c>
      <c r="G273" s="87">
        <v>220.74784538</v>
      </c>
      <c r="H273" s="87">
        <v>441.49569076</v>
      </c>
      <c r="I273" s="87">
        <v>0</v>
      </c>
      <c r="J273" s="87">
        <v>485.64525983999999</v>
      </c>
      <c r="K273" s="87">
        <v>573.94439798999997</v>
      </c>
      <c r="L273" s="87">
        <v>662.24353613999995</v>
      </c>
    </row>
    <row r="274" spans="1:12" ht="12.75" customHeight="1" x14ac:dyDescent="0.2">
      <c r="A274" s="86" t="s">
        <v>161</v>
      </c>
      <c r="B274" s="86">
        <v>1</v>
      </c>
      <c r="C274" s="87">
        <v>1017.31238512</v>
      </c>
      <c r="D274" s="87">
        <v>1011.55191425</v>
      </c>
      <c r="E274" s="87">
        <v>0</v>
      </c>
      <c r="F274" s="87">
        <v>101.15519143</v>
      </c>
      <c r="G274" s="87">
        <v>252.88797855999999</v>
      </c>
      <c r="H274" s="87">
        <v>505.77595712999999</v>
      </c>
      <c r="I274" s="87">
        <v>0</v>
      </c>
      <c r="J274" s="87">
        <v>556.35355284000002</v>
      </c>
      <c r="K274" s="87">
        <v>657.50874425999996</v>
      </c>
      <c r="L274" s="87">
        <v>758.66393569000002</v>
      </c>
    </row>
    <row r="275" spans="1:12" ht="12.75" customHeight="1" x14ac:dyDescent="0.2">
      <c r="A275" s="86" t="s">
        <v>161</v>
      </c>
      <c r="B275" s="86">
        <v>2</v>
      </c>
      <c r="C275" s="87">
        <v>1075.8575870300001</v>
      </c>
      <c r="D275" s="87">
        <v>1068.4917373599999</v>
      </c>
      <c r="E275" s="87">
        <v>0</v>
      </c>
      <c r="F275" s="87">
        <v>106.84917374</v>
      </c>
      <c r="G275" s="87">
        <v>267.12293433999997</v>
      </c>
      <c r="H275" s="87">
        <v>534.24586867999994</v>
      </c>
      <c r="I275" s="87">
        <v>0</v>
      </c>
      <c r="J275" s="87">
        <v>587.67045555000004</v>
      </c>
      <c r="K275" s="87">
        <v>694.51962928</v>
      </c>
      <c r="L275" s="87">
        <v>801.36880301999997</v>
      </c>
    </row>
    <row r="276" spans="1:12" ht="12.75" customHeight="1" x14ac:dyDescent="0.2">
      <c r="A276" s="86" t="s">
        <v>161</v>
      </c>
      <c r="B276" s="86">
        <v>3</v>
      </c>
      <c r="C276" s="87">
        <v>1096.43914565</v>
      </c>
      <c r="D276" s="87">
        <v>1090.1812957100001</v>
      </c>
      <c r="E276" s="87">
        <v>0</v>
      </c>
      <c r="F276" s="87">
        <v>109.01812957</v>
      </c>
      <c r="G276" s="87">
        <v>272.54532393</v>
      </c>
      <c r="H276" s="87">
        <v>545.09064785999999</v>
      </c>
      <c r="I276" s="87">
        <v>0</v>
      </c>
      <c r="J276" s="87">
        <v>599.59971264000001</v>
      </c>
      <c r="K276" s="87">
        <v>708.61784221000005</v>
      </c>
      <c r="L276" s="87">
        <v>817.63597177999998</v>
      </c>
    </row>
    <row r="277" spans="1:12" ht="12.75" customHeight="1" x14ac:dyDescent="0.2">
      <c r="A277" s="86" t="s">
        <v>161</v>
      </c>
      <c r="B277" s="86">
        <v>4</v>
      </c>
      <c r="C277" s="87">
        <v>1109.1408262499999</v>
      </c>
      <c r="D277" s="87">
        <v>1103.2169856999999</v>
      </c>
      <c r="E277" s="87">
        <v>0</v>
      </c>
      <c r="F277" s="87">
        <v>110.32169857</v>
      </c>
      <c r="G277" s="87">
        <v>275.80424642999998</v>
      </c>
      <c r="H277" s="87">
        <v>551.60849284999995</v>
      </c>
      <c r="I277" s="87">
        <v>0</v>
      </c>
      <c r="J277" s="87">
        <v>606.76934214000005</v>
      </c>
      <c r="K277" s="87">
        <v>717.09104071000002</v>
      </c>
      <c r="L277" s="87">
        <v>827.41273927999998</v>
      </c>
    </row>
    <row r="278" spans="1:12" ht="12.75" customHeight="1" x14ac:dyDescent="0.2">
      <c r="A278" s="86" t="s">
        <v>161</v>
      </c>
      <c r="B278" s="86">
        <v>5</v>
      </c>
      <c r="C278" s="87">
        <v>1111.1194840400001</v>
      </c>
      <c r="D278" s="87">
        <v>1105.2146446100001</v>
      </c>
      <c r="E278" s="87">
        <v>0</v>
      </c>
      <c r="F278" s="87">
        <v>110.52146446</v>
      </c>
      <c r="G278" s="87">
        <v>276.30366114999998</v>
      </c>
      <c r="H278" s="87">
        <v>552.60732230999997</v>
      </c>
      <c r="I278" s="87">
        <v>0</v>
      </c>
      <c r="J278" s="87">
        <v>607.86805454</v>
      </c>
      <c r="K278" s="87">
        <v>718.38951899999995</v>
      </c>
      <c r="L278" s="87">
        <v>828.91098346000001</v>
      </c>
    </row>
    <row r="279" spans="1:12" ht="12.75" customHeight="1" x14ac:dyDescent="0.2">
      <c r="A279" s="86" t="s">
        <v>161</v>
      </c>
      <c r="B279" s="86">
        <v>6</v>
      </c>
      <c r="C279" s="87">
        <v>1068.54182102</v>
      </c>
      <c r="D279" s="87">
        <v>1062.6872525199999</v>
      </c>
      <c r="E279" s="87">
        <v>0</v>
      </c>
      <c r="F279" s="87">
        <v>106.26872525</v>
      </c>
      <c r="G279" s="87">
        <v>265.67181312999998</v>
      </c>
      <c r="H279" s="87">
        <v>531.34362625999995</v>
      </c>
      <c r="I279" s="87">
        <v>0</v>
      </c>
      <c r="J279" s="87">
        <v>584.47798889000001</v>
      </c>
      <c r="K279" s="87">
        <v>690.74671413999999</v>
      </c>
      <c r="L279" s="87">
        <v>797.01543938999998</v>
      </c>
    </row>
    <row r="280" spans="1:12" ht="12.75" customHeight="1" x14ac:dyDescent="0.2">
      <c r="A280" s="86" t="s">
        <v>161</v>
      </c>
      <c r="B280" s="86">
        <v>7</v>
      </c>
      <c r="C280" s="87">
        <v>977.00321484999995</v>
      </c>
      <c r="D280" s="87">
        <v>971.84122069</v>
      </c>
      <c r="E280" s="87">
        <v>0</v>
      </c>
      <c r="F280" s="87">
        <v>97.184122070000001</v>
      </c>
      <c r="G280" s="87">
        <v>242.96030517</v>
      </c>
      <c r="H280" s="87">
        <v>485.92061035</v>
      </c>
      <c r="I280" s="87">
        <v>0</v>
      </c>
      <c r="J280" s="87">
        <v>534.51267138000003</v>
      </c>
      <c r="K280" s="87">
        <v>631.69679344999997</v>
      </c>
      <c r="L280" s="87">
        <v>728.88091552000003</v>
      </c>
    </row>
    <row r="281" spans="1:12" ht="12.75" customHeight="1" x14ac:dyDescent="0.2">
      <c r="A281" s="86" t="s">
        <v>161</v>
      </c>
      <c r="B281" s="86">
        <v>8</v>
      </c>
      <c r="C281" s="87">
        <v>874.38786902000004</v>
      </c>
      <c r="D281" s="87">
        <v>869.83740248000004</v>
      </c>
      <c r="E281" s="87">
        <v>0</v>
      </c>
      <c r="F281" s="87">
        <v>86.983740249999997</v>
      </c>
      <c r="G281" s="87">
        <v>217.45935062000001</v>
      </c>
      <c r="H281" s="87">
        <v>434.91870124000002</v>
      </c>
      <c r="I281" s="87">
        <v>0</v>
      </c>
      <c r="J281" s="87">
        <v>478.41057136000001</v>
      </c>
      <c r="K281" s="87">
        <v>565.39431161000005</v>
      </c>
      <c r="L281" s="87">
        <v>652.37805186000003</v>
      </c>
    </row>
    <row r="282" spans="1:12" ht="12.75" customHeight="1" x14ac:dyDescent="0.2">
      <c r="A282" s="86" t="s">
        <v>161</v>
      </c>
      <c r="B282" s="86">
        <v>9</v>
      </c>
      <c r="C282" s="87">
        <v>806.15055727000004</v>
      </c>
      <c r="D282" s="87">
        <v>801.79103109000005</v>
      </c>
      <c r="E282" s="87">
        <v>0</v>
      </c>
      <c r="F282" s="87">
        <v>80.17910311</v>
      </c>
      <c r="G282" s="87">
        <v>200.44775777000001</v>
      </c>
      <c r="H282" s="87">
        <v>400.89551555000003</v>
      </c>
      <c r="I282" s="87">
        <v>0</v>
      </c>
      <c r="J282" s="87">
        <v>440.98506709999998</v>
      </c>
      <c r="K282" s="87">
        <v>521.16417020999995</v>
      </c>
      <c r="L282" s="87">
        <v>601.34327331999998</v>
      </c>
    </row>
    <row r="283" spans="1:12" ht="12.75" customHeight="1" x14ac:dyDescent="0.2">
      <c r="A283" s="86" t="s">
        <v>161</v>
      </c>
      <c r="B283" s="86">
        <v>10</v>
      </c>
      <c r="C283" s="87">
        <v>788.89857362999999</v>
      </c>
      <c r="D283" s="87">
        <v>785.23652128000003</v>
      </c>
      <c r="E283" s="87">
        <v>0</v>
      </c>
      <c r="F283" s="87">
        <v>78.523652130000002</v>
      </c>
      <c r="G283" s="87">
        <v>196.30913032000001</v>
      </c>
      <c r="H283" s="87">
        <v>392.61826064000002</v>
      </c>
      <c r="I283" s="87">
        <v>0</v>
      </c>
      <c r="J283" s="87">
        <v>431.88008669999999</v>
      </c>
      <c r="K283" s="87">
        <v>510.40373883000001</v>
      </c>
      <c r="L283" s="87">
        <v>588.92739096000003</v>
      </c>
    </row>
    <row r="284" spans="1:12" ht="12.75" customHeight="1" x14ac:dyDescent="0.2">
      <c r="A284" s="86" t="s">
        <v>161</v>
      </c>
      <c r="B284" s="86">
        <v>11</v>
      </c>
      <c r="C284" s="87">
        <v>827.72008116999996</v>
      </c>
      <c r="D284" s="87">
        <v>823.88072725999996</v>
      </c>
      <c r="E284" s="87">
        <v>0</v>
      </c>
      <c r="F284" s="87">
        <v>82.388072730000005</v>
      </c>
      <c r="G284" s="87">
        <v>205.97018181999999</v>
      </c>
      <c r="H284" s="87">
        <v>411.94036362999998</v>
      </c>
      <c r="I284" s="87">
        <v>0</v>
      </c>
      <c r="J284" s="87">
        <v>453.13439999000002</v>
      </c>
      <c r="K284" s="87">
        <v>535.52247272</v>
      </c>
      <c r="L284" s="87">
        <v>617.91054544999997</v>
      </c>
    </row>
    <row r="285" spans="1:12" ht="12.75" customHeight="1" x14ac:dyDescent="0.2">
      <c r="A285" s="86" t="s">
        <v>161</v>
      </c>
      <c r="B285" s="86">
        <v>12</v>
      </c>
      <c r="C285" s="87">
        <v>850.85773596000001</v>
      </c>
      <c r="D285" s="87">
        <v>845.52314540999998</v>
      </c>
      <c r="E285" s="87">
        <v>0</v>
      </c>
      <c r="F285" s="87">
        <v>84.552314539999998</v>
      </c>
      <c r="G285" s="87">
        <v>211.38078634999999</v>
      </c>
      <c r="H285" s="87">
        <v>422.76157271</v>
      </c>
      <c r="I285" s="87">
        <v>0</v>
      </c>
      <c r="J285" s="87">
        <v>465.03772997999999</v>
      </c>
      <c r="K285" s="87">
        <v>549.59004451999999</v>
      </c>
      <c r="L285" s="87">
        <v>634.14235905999999</v>
      </c>
    </row>
    <row r="286" spans="1:12" ht="12.75" customHeight="1" x14ac:dyDescent="0.2">
      <c r="A286" s="86" t="s">
        <v>161</v>
      </c>
      <c r="B286" s="86">
        <v>13</v>
      </c>
      <c r="C286" s="87">
        <v>833.49083049000001</v>
      </c>
      <c r="D286" s="87">
        <v>826.83201440000005</v>
      </c>
      <c r="E286" s="87">
        <v>0</v>
      </c>
      <c r="F286" s="87">
        <v>82.683201440000005</v>
      </c>
      <c r="G286" s="87">
        <v>206.70800360000001</v>
      </c>
      <c r="H286" s="87">
        <v>413.41600720000002</v>
      </c>
      <c r="I286" s="87">
        <v>0</v>
      </c>
      <c r="J286" s="87">
        <v>454.75760792</v>
      </c>
      <c r="K286" s="87">
        <v>537.44080936</v>
      </c>
      <c r="L286" s="87">
        <v>620.12401079999995</v>
      </c>
    </row>
    <row r="287" spans="1:12" ht="12.75" customHeight="1" x14ac:dyDescent="0.2">
      <c r="A287" s="86" t="s">
        <v>161</v>
      </c>
      <c r="B287" s="86">
        <v>14</v>
      </c>
      <c r="C287" s="87">
        <v>819.79824223000003</v>
      </c>
      <c r="D287" s="87">
        <v>812.83810849999998</v>
      </c>
      <c r="E287" s="87">
        <v>0</v>
      </c>
      <c r="F287" s="87">
        <v>81.283810849999995</v>
      </c>
      <c r="G287" s="87">
        <v>203.20952713</v>
      </c>
      <c r="H287" s="87">
        <v>406.41905424999999</v>
      </c>
      <c r="I287" s="87">
        <v>0</v>
      </c>
      <c r="J287" s="87">
        <v>447.06095968</v>
      </c>
      <c r="K287" s="87">
        <v>528.34477053000001</v>
      </c>
      <c r="L287" s="87">
        <v>609.62858138000001</v>
      </c>
    </row>
    <row r="288" spans="1:12" ht="12.75" customHeight="1" x14ac:dyDescent="0.2">
      <c r="A288" s="86" t="s">
        <v>161</v>
      </c>
      <c r="B288" s="86">
        <v>15</v>
      </c>
      <c r="C288" s="87">
        <v>813.58272797999996</v>
      </c>
      <c r="D288" s="87">
        <v>806.61030462999997</v>
      </c>
      <c r="E288" s="87">
        <v>0</v>
      </c>
      <c r="F288" s="87">
        <v>80.661030460000006</v>
      </c>
      <c r="G288" s="87">
        <v>201.65257616</v>
      </c>
      <c r="H288" s="87">
        <v>403.30515231999999</v>
      </c>
      <c r="I288" s="87">
        <v>0</v>
      </c>
      <c r="J288" s="87">
        <v>443.63566754999999</v>
      </c>
      <c r="K288" s="87">
        <v>524.29669801</v>
      </c>
      <c r="L288" s="87">
        <v>604.95772847000001</v>
      </c>
    </row>
    <row r="289" spans="1:12" ht="12.75" customHeight="1" x14ac:dyDescent="0.2">
      <c r="A289" s="86" t="s">
        <v>161</v>
      </c>
      <c r="B289" s="86">
        <v>16</v>
      </c>
      <c r="C289" s="87">
        <v>809.60528322000005</v>
      </c>
      <c r="D289" s="87">
        <v>803.31280813000001</v>
      </c>
      <c r="E289" s="87">
        <v>0</v>
      </c>
      <c r="F289" s="87">
        <v>80.331280809999996</v>
      </c>
      <c r="G289" s="87">
        <v>200.82820203</v>
      </c>
      <c r="H289" s="87">
        <v>401.65640407000001</v>
      </c>
      <c r="I289" s="87">
        <v>0</v>
      </c>
      <c r="J289" s="87">
        <v>441.82204446999998</v>
      </c>
      <c r="K289" s="87">
        <v>522.15332527999999</v>
      </c>
      <c r="L289" s="87">
        <v>602.48460609999995</v>
      </c>
    </row>
    <row r="290" spans="1:12" ht="12.75" customHeight="1" x14ac:dyDescent="0.2">
      <c r="A290" s="86" t="s">
        <v>161</v>
      </c>
      <c r="B290" s="86">
        <v>17</v>
      </c>
      <c r="C290" s="87">
        <v>806.55604332999997</v>
      </c>
      <c r="D290" s="87">
        <v>802.35625864999997</v>
      </c>
      <c r="E290" s="87">
        <v>0</v>
      </c>
      <c r="F290" s="87">
        <v>80.235625870000007</v>
      </c>
      <c r="G290" s="87">
        <v>200.58906465999999</v>
      </c>
      <c r="H290" s="87">
        <v>401.17812932999999</v>
      </c>
      <c r="I290" s="87">
        <v>0</v>
      </c>
      <c r="J290" s="87">
        <v>441.29594226</v>
      </c>
      <c r="K290" s="87">
        <v>521.53156811999997</v>
      </c>
      <c r="L290" s="87">
        <v>601.76719399000001</v>
      </c>
    </row>
    <row r="291" spans="1:12" ht="12.75" customHeight="1" x14ac:dyDescent="0.2">
      <c r="A291" s="86" t="s">
        <v>161</v>
      </c>
      <c r="B291" s="86">
        <v>18</v>
      </c>
      <c r="C291" s="87">
        <v>828.25169949999997</v>
      </c>
      <c r="D291" s="87">
        <v>823.70793648999995</v>
      </c>
      <c r="E291" s="87">
        <v>0</v>
      </c>
      <c r="F291" s="87">
        <v>82.370793649999996</v>
      </c>
      <c r="G291" s="87">
        <v>205.92698411999999</v>
      </c>
      <c r="H291" s="87">
        <v>411.85396824999998</v>
      </c>
      <c r="I291" s="87">
        <v>0</v>
      </c>
      <c r="J291" s="87">
        <v>453.03936506999997</v>
      </c>
      <c r="K291" s="87">
        <v>535.41015872000003</v>
      </c>
      <c r="L291" s="87">
        <v>617.78095237000002</v>
      </c>
    </row>
    <row r="292" spans="1:12" ht="12.75" customHeight="1" x14ac:dyDescent="0.2">
      <c r="A292" s="86" t="s">
        <v>161</v>
      </c>
      <c r="B292" s="86">
        <v>19</v>
      </c>
      <c r="C292" s="87">
        <v>879.20364576999998</v>
      </c>
      <c r="D292" s="87">
        <v>874.48104906000003</v>
      </c>
      <c r="E292" s="87">
        <v>0</v>
      </c>
      <c r="F292" s="87">
        <v>87.448104909999998</v>
      </c>
      <c r="G292" s="87">
        <v>218.62026227000001</v>
      </c>
      <c r="H292" s="87">
        <v>437.24052453000002</v>
      </c>
      <c r="I292" s="87">
        <v>0</v>
      </c>
      <c r="J292" s="87">
        <v>480.96457698</v>
      </c>
      <c r="K292" s="87">
        <v>568.41268189000004</v>
      </c>
      <c r="L292" s="87">
        <v>655.86078680000003</v>
      </c>
    </row>
    <row r="293" spans="1:12" ht="12.75" customHeight="1" x14ac:dyDescent="0.2">
      <c r="A293" s="86" t="s">
        <v>161</v>
      </c>
      <c r="B293" s="86">
        <v>20</v>
      </c>
      <c r="C293" s="87">
        <v>906.99547566000001</v>
      </c>
      <c r="D293" s="87">
        <v>902.09936708999999</v>
      </c>
      <c r="E293" s="87">
        <v>0</v>
      </c>
      <c r="F293" s="87">
        <v>90.209936709999994</v>
      </c>
      <c r="G293" s="87">
        <v>225.52484176999999</v>
      </c>
      <c r="H293" s="87">
        <v>451.04968355</v>
      </c>
      <c r="I293" s="87">
        <v>0</v>
      </c>
      <c r="J293" s="87">
        <v>496.15465189999998</v>
      </c>
      <c r="K293" s="87">
        <v>586.36458861000006</v>
      </c>
      <c r="L293" s="87">
        <v>676.57452532000002</v>
      </c>
    </row>
    <row r="294" spans="1:12" ht="12.75" customHeight="1" x14ac:dyDescent="0.2">
      <c r="A294" s="86" t="s">
        <v>161</v>
      </c>
      <c r="B294" s="86">
        <v>21</v>
      </c>
      <c r="C294" s="87">
        <v>874.43041393999999</v>
      </c>
      <c r="D294" s="87">
        <v>869.61518607000005</v>
      </c>
      <c r="E294" s="87">
        <v>0</v>
      </c>
      <c r="F294" s="87">
        <v>86.961518609999999</v>
      </c>
      <c r="G294" s="87">
        <v>217.40379651999999</v>
      </c>
      <c r="H294" s="87">
        <v>434.80759303999997</v>
      </c>
      <c r="I294" s="87">
        <v>0</v>
      </c>
      <c r="J294" s="87">
        <v>478.28835234000002</v>
      </c>
      <c r="K294" s="87">
        <v>565.24987094999994</v>
      </c>
      <c r="L294" s="87">
        <v>652.21138955000004</v>
      </c>
    </row>
    <row r="295" spans="1:12" ht="12.75" customHeight="1" x14ac:dyDescent="0.2">
      <c r="A295" s="86" t="s">
        <v>161</v>
      </c>
      <c r="B295" s="86">
        <v>22</v>
      </c>
      <c r="C295" s="87">
        <v>816.53092730000003</v>
      </c>
      <c r="D295" s="87">
        <v>811.97860439999999</v>
      </c>
      <c r="E295" s="87">
        <v>0</v>
      </c>
      <c r="F295" s="87">
        <v>81.197860439999999</v>
      </c>
      <c r="G295" s="87">
        <v>202.9946511</v>
      </c>
      <c r="H295" s="87">
        <v>405.9893022</v>
      </c>
      <c r="I295" s="87">
        <v>0</v>
      </c>
      <c r="J295" s="87">
        <v>446.58823242</v>
      </c>
      <c r="K295" s="87">
        <v>527.78609286000005</v>
      </c>
      <c r="L295" s="87">
        <v>608.98395330000005</v>
      </c>
    </row>
    <row r="296" spans="1:12" ht="12.75" customHeight="1" x14ac:dyDescent="0.2">
      <c r="A296" s="86" t="s">
        <v>161</v>
      </c>
      <c r="B296" s="86">
        <v>23</v>
      </c>
      <c r="C296" s="87">
        <v>783.29884460999995</v>
      </c>
      <c r="D296" s="87">
        <v>779.03642302000003</v>
      </c>
      <c r="E296" s="87">
        <v>0</v>
      </c>
      <c r="F296" s="87">
        <v>77.903642300000001</v>
      </c>
      <c r="G296" s="87">
        <v>194.75910576000001</v>
      </c>
      <c r="H296" s="87">
        <v>389.51821151000001</v>
      </c>
      <c r="I296" s="87">
        <v>0</v>
      </c>
      <c r="J296" s="87">
        <v>428.47003266000002</v>
      </c>
      <c r="K296" s="87">
        <v>506.37367496000002</v>
      </c>
      <c r="L296" s="87">
        <v>584.27731727000003</v>
      </c>
    </row>
    <row r="297" spans="1:12" ht="12.75" customHeight="1" x14ac:dyDescent="0.2">
      <c r="A297" s="86" t="s">
        <v>161</v>
      </c>
      <c r="B297" s="86">
        <v>24</v>
      </c>
      <c r="C297" s="87">
        <v>894.62150510000004</v>
      </c>
      <c r="D297" s="87">
        <v>889.69510294999998</v>
      </c>
      <c r="E297" s="87">
        <v>0</v>
      </c>
      <c r="F297" s="87">
        <v>88.969510299999996</v>
      </c>
      <c r="G297" s="87">
        <v>222.42377574</v>
      </c>
      <c r="H297" s="87">
        <v>444.84755147999999</v>
      </c>
      <c r="I297" s="87">
        <v>0</v>
      </c>
      <c r="J297" s="87">
        <v>489.33230662</v>
      </c>
      <c r="K297" s="87">
        <v>578.30181691999996</v>
      </c>
      <c r="L297" s="87">
        <v>667.27132720999998</v>
      </c>
    </row>
    <row r="298" spans="1:12" ht="12.75" customHeight="1" x14ac:dyDescent="0.2">
      <c r="A298" s="86" t="s">
        <v>162</v>
      </c>
      <c r="B298" s="86">
        <v>1</v>
      </c>
      <c r="C298" s="87">
        <v>978.59271487000001</v>
      </c>
      <c r="D298" s="87">
        <v>973.82907080999996</v>
      </c>
      <c r="E298" s="87">
        <v>0</v>
      </c>
      <c r="F298" s="87">
        <v>97.382907079999995</v>
      </c>
      <c r="G298" s="87">
        <v>243.45726769999999</v>
      </c>
      <c r="H298" s="87">
        <v>486.91453540999998</v>
      </c>
      <c r="I298" s="87">
        <v>0</v>
      </c>
      <c r="J298" s="87">
        <v>535.60598894999998</v>
      </c>
      <c r="K298" s="87">
        <v>632.98889602999998</v>
      </c>
      <c r="L298" s="87">
        <v>730.37180310999997</v>
      </c>
    </row>
    <row r="299" spans="1:12" ht="12.75" customHeight="1" x14ac:dyDescent="0.2">
      <c r="A299" s="86" t="s">
        <v>162</v>
      </c>
      <c r="B299" s="86">
        <v>2</v>
      </c>
      <c r="C299" s="87">
        <v>1034.14543736</v>
      </c>
      <c r="D299" s="87">
        <v>1029.0859748299999</v>
      </c>
      <c r="E299" s="87">
        <v>0</v>
      </c>
      <c r="F299" s="87">
        <v>102.90859748</v>
      </c>
      <c r="G299" s="87">
        <v>257.27149371000002</v>
      </c>
      <c r="H299" s="87">
        <v>514.54298742000003</v>
      </c>
      <c r="I299" s="87">
        <v>0</v>
      </c>
      <c r="J299" s="87">
        <v>565.99728616000004</v>
      </c>
      <c r="K299" s="87">
        <v>668.90588363999996</v>
      </c>
      <c r="L299" s="87">
        <v>771.81448111999998</v>
      </c>
    </row>
    <row r="300" spans="1:12" ht="12.75" customHeight="1" x14ac:dyDescent="0.2">
      <c r="A300" s="86" t="s">
        <v>162</v>
      </c>
      <c r="B300" s="86">
        <v>3</v>
      </c>
      <c r="C300" s="87">
        <v>1066.51288909</v>
      </c>
      <c r="D300" s="87">
        <v>1061.2211074100001</v>
      </c>
      <c r="E300" s="87">
        <v>0</v>
      </c>
      <c r="F300" s="87">
        <v>106.12211074</v>
      </c>
      <c r="G300" s="87">
        <v>265.30527684999998</v>
      </c>
      <c r="H300" s="87">
        <v>530.61055370999998</v>
      </c>
      <c r="I300" s="87">
        <v>0</v>
      </c>
      <c r="J300" s="87">
        <v>583.67160908000005</v>
      </c>
      <c r="K300" s="87">
        <v>689.79371981999998</v>
      </c>
      <c r="L300" s="87">
        <v>795.91583056000002</v>
      </c>
    </row>
    <row r="301" spans="1:12" ht="12.75" customHeight="1" x14ac:dyDescent="0.2">
      <c r="A301" s="86" t="s">
        <v>162</v>
      </c>
      <c r="B301" s="86">
        <v>4</v>
      </c>
      <c r="C301" s="87">
        <v>1080.78559346</v>
      </c>
      <c r="D301" s="87">
        <v>1075.4801151700001</v>
      </c>
      <c r="E301" s="87">
        <v>0</v>
      </c>
      <c r="F301" s="87">
        <v>107.54801152</v>
      </c>
      <c r="G301" s="87">
        <v>268.87002878999999</v>
      </c>
      <c r="H301" s="87">
        <v>537.74005758999999</v>
      </c>
      <c r="I301" s="87">
        <v>0</v>
      </c>
      <c r="J301" s="87">
        <v>591.51406334000001</v>
      </c>
      <c r="K301" s="87">
        <v>699.06207486000005</v>
      </c>
      <c r="L301" s="87">
        <v>806.61008637999998</v>
      </c>
    </row>
    <row r="302" spans="1:12" ht="12.75" customHeight="1" x14ac:dyDescent="0.2">
      <c r="A302" s="86" t="s">
        <v>162</v>
      </c>
      <c r="B302" s="86">
        <v>5</v>
      </c>
      <c r="C302" s="87">
        <v>1084.0425113599999</v>
      </c>
      <c r="D302" s="87">
        <v>1078.73522611</v>
      </c>
      <c r="E302" s="87">
        <v>0</v>
      </c>
      <c r="F302" s="87">
        <v>107.87352260999999</v>
      </c>
      <c r="G302" s="87">
        <v>269.68380653000003</v>
      </c>
      <c r="H302" s="87">
        <v>539.36761306000005</v>
      </c>
      <c r="I302" s="87">
        <v>0</v>
      </c>
      <c r="J302" s="87">
        <v>593.30437436</v>
      </c>
      <c r="K302" s="87">
        <v>701.17789697000001</v>
      </c>
      <c r="L302" s="87">
        <v>809.05141958000002</v>
      </c>
    </row>
    <row r="303" spans="1:12" ht="12.75" customHeight="1" x14ac:dyDescent="0.2">
      <c r="A303" s="86" t="s">
        <v>162</v>
      </c>
      <c r="B303" s="86">
        <v>6</v>
      </c>
      <c r="C303" s="87">
        <v>1034.37142724</v>
      </c>
      <c r="D303" s="87">
        <v>1029.2304393500001</v>
      </c>
      <c r="E303" s="87">
        <v>0</v>
      </c>
      <c r="F303" s="87">
        <v>102.92304394</v>
      </c>
      <c r="G303" s="87">
        <v>257.30760984</v>
      </c>
      <c r="H303" s="87">
        <v>514.61521968</v>
      </c>
      <c r="I303" s="87">
        <v>0</v>
      </c>
      <c r="J303" s="87">
        <v>566.07674164000002</v>
      </c>
      <c r="K303" s="87">
        <v>668.99978557999998</v>
      </c>
      <c r="L303" s="87">
        <v>771.92282951000004</v>
      </c>
    </row>
    <row r="304" spans="1:12" ht="12.75" customHeight="1" x14ac:dyDescent="0.2">
      <c r="A304" s="86" t="s">
        <v>162</v>
      </c>
      <c r="B304" s="86">
        <v>7</v>
      </c>
      <c r="C304" s="87">
        <v>945.57693211000003</v>
      </c>
      <c r="D304" s="87">
        <v>940.86802301</v>
      </c>
      <c r="E304" s="87">
        <v>0</v>
      </c>
      <c r="F304" s="87">
        <v>94.086802300000002</v>
      </c>
      <c r="G304" s="87">
        <v>235.21700575</v>
      </c>
      <c r="H304" s="87">
        <v>470.43401151</v>
      </c>
      <c r="I304" s="87">
        <v>0</v>
      </c>
      <c r="J304" s="87">
        <v>517.47741266000003</v>
      </c>
      <c r="K304" s="87">
        <v>611.56421495999996</v>
      </c>
      <c r="L304" s="87">
        <v>705.65101726</v>
      </c>
    </row>
    <row r="305" spans="1:12" ht="12.75" customHeight="1" x14ac:dyDescent="0.2">
      <c r="A305" s="86" t="s">
        <v>162</v>
      </c>
      <c r="B305" s="86">
        <v>8</v>
      </c>
      <c r="C305" s="87">
        <v>857.80908731</v>
      </c>
      <c r="D305" s="87">
        <v>853.60871855000005</v>
      </c>
      <c r="E305" s="87">
        <v>0</v>
      </c>
      <c r="F305" s="87">
        <v>85.360871860000003</v>
      </c>
      <c r="G305" s="87">
        <v>213.40217964000001</v>
      </c>
      <c r="H305" s="87">
        <v>426.80435928000003</v>
      </c>
      <c r="I305" s="87">
        <v>0</v>
      </c>
      <c r="J305" s="87">
        <v>469.48479520000001</v>
      </c>
      <c r="K305" s="87">
        <v>554.84566705999998</v>
      </c>
      <c r="L305" s="87">
        <v>640.20653890999995</v>
      </c>
    </row>
    <row r="306" spans="1:12" ht="12.75" customHeight="1" x14ac:dyDescent="0.2">
      <c r="A306" s="86" t="s">
        <v>162</v>
      </c>
      <c r="B306" s="86">
        <v>9</v>
      </c>
      <c r="C306" s="87">
        <v>806.44551043000001</v>
      </c>
      <c r="D306" s="87">
        <v>802.37798237000004</v>
      </c>
      <c r="E306" s="87">
        <v>0</v>
      </c>
      <c r="F306" s="87">
        <v>80.237798240000004</v>
      </c>
      <c r="G306" s="87">
        <v>200.59449559000001</v>
      </c>
      <c r="H306" s="87">
        <v>401.18899119000002</v>
      </c>
      <c r="I306" s="87">
        <v>0</v>
      </c>
      <c r="J306" s="87">
        <v>441.3078903</v>
      </c>
      <c r="K306" s="87">
        <v>521.54568854000001</v>
      </c>
      <c r="L306" s="87">
        <v>601.78348677999998</v>
      </c>
    </row>
    <row r="307" spans="1:12" ht="12.75" customHeight="1" x14ac:dyDescent="0.2">
      <c r="A307" s="86" t="s">
        <v>162</v>
      </c>
      <c r="B307" s="86">
        <v>10</v>
      </c>
      <c r="C307" s="87">
        <v>807.83140406999996</v>
      </c>
      <c r="D307" s="87">
        <v>803.76802047000001</v>
      </c>
      <c r="E307" s="87">
        <v>0</v>
      </c>
      <c r="F307" s="87">
        <v>80.376802049999995</v>
      </c>
      <c r="G307" s="87">
        <v>200.94200512</v>
      </c>
      <c r="H307" s="87">
        <v>401.88401024000001</v>
      </c>
      <c r="I307" s="87">
        <v>0</v>
      </c>
      <c r="J307" s="87">
        <v>442.07241126000002</v>
      </c>
      <c r="K307" s="87">
        <v>522.44921331</v>
      </c>
      <c r="L307" s="87">
        <v>602.82601535000003</v>
      </c>
    </row>
    <row r="308" spans="1:12" ht="12.75" customHeight="1" x14ac:dyDescent="0.2">
      <c r="A308" s="86" t="s">
        <v>162</v>
      </c>
      <c r="B308" s="86">
        <v>11</v>
      </c>
      <c r="C308" s="87">
        <v>839.6831042</v>
      </c>
      <c r="D308" s="87">
        <v>835.62102554000001</v>
      </c>
      <c r="E308" s="87">
        <v>0</v>
      </c>
      <c r="F308" s="87">
        <v>83.562102550000006</v>
      </c>
      <c r="G308" s="87">
        <v>208.90525639000001</v>
      </c>
      <c r="H308" s="87">
        <v>417.81051277</v>
      </c>
      <c r="I308" s="87">
        <v>0</v>
      </c>
      <c r="J308" s="87">
        <v>459.59156404999999</v>
      </c>
      <c r="K308" s="87">
        <v>543.15366659999995</v>
      </c>
      <c r="L308" s="87">
        <v>626.71576916000004</v>
      </c>
    </row>
    <row r="309" spans="1:12" ht="12.75" customHeight="1" x14ac:dyDescent="0.2">
      <c r="A309" s="86" t="s">
        <v>162</v>
      </c>
      <c r="B309" s="86">
        <v>12</v>
      </c>
      <c r="C309" s="87">
        <v>848.26074573999995</v>
      </c>
      <c r="D309" s="87">
        <v>844.31701996000004</v>
      </c>
      <c r="E309" s="87">
        <v>0</v>
      </c>
      <c r="F309" s="87">
        <v>84.431702000000001</v>
      </c>
      <c r="G309" s="87">
        <v>211.07925499000001</v>
      </c>
      <c r="H309" s="87">
        <v>422.15850998000002</v>
      </c>
      <c r="I309" s="87">
        <v>0</v>
      </c>
      <c r="J309" s="87">
        <v>464.37436098000001</v>
      </c>
      <c r="K309" s="87">
        <v>548.80606296999997</v>
      </c>
      <c r="L309" s="87">
        <v>633.23776496999994</v>
      </c>
    </row>
    <row r="310" spans="1:12" ht="12.75" customHeight="1" x14ac:dyDescent="0.2">
      <c r="A310" s="86" t="s">
        <v>162</v>
      </c>
      <c r="B310" s="86">
        <v>13</v>
      </c>
      <c r="C310" s="87">
        <v>835.17046773000004</v>
      </c>
      <c r="D310" s="87">
        <v>831.15276913000002</v>
      </c>
      <c r="E310" s="87">
        <v>0</v>
      </c>
      <c r="F310" s="87">
        <v>83.115276910000006</v>
      </c>
      <c r="G310" s="87">
        <v>207.78819228</v>
      </c>
      <c r="H310" s="87">
        <v>415.57638457000002</v>
      </c>
      <c r="I310" s="87">
        <v>0</v>
      </c>
      <c r="J310" s="87">
        <v>457.13402301999997</v>
      </c>
      <c r="K310" s="87">
        <v>540.24929993000001</v>
      </c>
      <c r="L310" s="87">
        <v>623.36457685000005</v>
      </c>
    </row>
    <row r="311" spans="1:12" ht="12.75" customHeight="1" x14ac:dyDescent="0.2">
      <c r="A311" s="86" t="s">
        <v>162</v>
      </c>
      <c r="B311" s="86">
        <v>14</v>
      </c>
      <c r="C311" s="87">
        <v>831.16494746000001</v>
      </c>
      <c r="D311" s="87">
        <v>827.10594718000004</v>
      </c>
      <c r="E311" s="87">
        <v>0</v>
      </c>
      <c r="F311" s="87">
        <v>82.710594720000003</v>
      </c>
      <c r="G311" s="87">
        <v>206.77648679999999</v>
      </c>
      <c r="H311" s="87">
        <v>413.55297359000002</v>
      </c>
      <c r="I311" s="87">
        <v>0</v>
      </c>
      <c r="J311" s="87">
        <v>454.90827094999997</v>
      </c>
      <c r="K311" s="87">
        <v>537.61886566999999</v>
      </c>
      <c r="L311" s="87">
        <v>620.32946039000001</v>
      </c>
    </row>
    <row r="312" spans="1:12" ht="12.75" customHeight="1" x14ac:dyDescent="0.2">
      <c r="A312" s="86" t="s">
        <v>162</v>
      </c>
      <c r="B312" s="86">
        <v>15</v>
      </c>
      <c r="C312" s="87">
        <v>825.18702284000005</v>
      </c>
      <c r="D312" s="87">
        <v>821.26534938999998</v>
      </c>
      <c r="E312" s="87">
        <v>0</v>
      </c>
      <c r="F312" s="87">
        <v>82.126534939999999</v>
      </c>
      <c r="G312" s="87">
        <v>205.31633735</v>
      </c>
      <c r="H312" s="87">
        <v>410.6326747</v>
      </c>
      <c r="I312" s="87">
        <v>0</v>
      </c>
      <c r="J312" s="87">
        <v>451.69594216000002</v>
      </c>
      <c r="K312" s="87">
        <v>533.82247710000001</v>
      </c>
      <c r="L312" s="87">
        <v>615.94901203999996</v>
      </c>
    </row>
    <row r="313" spans="1:12" ht="12.75" customHeight="1" x14ac:dyDescent="0.2">
      <c r="A313" s="86" t="s">
        <v>162</v>
      </c>
      <c r="B313" s="86">
        <v>16</v>
      </c>
      <c r="C313" s="87">
        <v>819.94715971999995</v>
      </c>
      <c r="D313" s="87">
        <v>816.23167606000004</v>
      </c>
      <c r="E313" s="87">
        <v>0</v>
      </c>
      <c r="F313" s="87">
        <v>81.623167609999996</v>
      </c>
      <c r="G313" s="87">
        <v>204.05791902000001</v>
      </c>
      <c r="H313" s="87">
        <v>408.11583803000002</v>
      </c>
      <c r="I313" s="87">
        <v>0</v>
      </c>
      <c r="J313" s="87">
        <v>448.92742183000001</v>
      </c>
      <c r="K313" s="87">
        <v>530.55058943999995</v>
      </c>
      <c r="L313" s="87">
        <v>612.17375704999995</v>
      </c>
    </row>
    <row r="314" spans="1:12" ht="12.75" customHeight="1" x14ac:dyDescent="0.2">
      <c r="A314" s="86" t="s">
        <v>162</v>
      </c>
      <c r="B314" s="86">
        <v>17</v>
      </c>
      <c r="C314" s="87">
        <v>816.42328373999999</v>
      </c>
      <c r="D314" s="87">
        <v>812.70165511000005</v>
      </c>
      <c r="E314" s="87">
        <v>0</v>
      </c>
      <c r="F314" s="87">
        <v>81.270165509999998</v>
      </c>
      <c r="G314" s="87">
        <v>203.17541378000001</v>
      </c>
      <c r="H314" s="87">
        <v>406.35082756000003</v>
      </c>
      <c r="I314" s="87">
        <v>0</v>
      </c>
      <c r="J314" s="87">
        <v>446.98591031000001</v>
      </c>
      <c r="K314" s="87">
        <v>528.25607581999998</v>
      </c>
      <c r="L314" s="87">
        <v>609.52624132999995</v>
      </c>
    </row>
    <row r="315" spans="1:12" ht="12.75" customHeight="1" x14ac:dyDescent="0.2">
      <c r="A315" s="86" t="s">
        <v>162</v>
      </c>
      <c r="B315" s="86">
        <v>18</v>
      </c>
      <c r="C315" s="87">
        <v>831.23452795000003</v>
      </c>
      <c r="D315" s="87">
        <v>827.30611961</v>
      </c>
      <c r="E315" s="87">
        <v>0</v>
      </c>
      <c r="F315" s="87">
        <v>82.730611960000005</v>
      </c>
      <c r="G315" s="87">
        <v>206.8265299</v>
      </c>
      <c r="H315" s="87">
        <v>413.65305981</v>
      </c>
      <c r="I315" s="87">
        <v>0</v>
      </c>
      <c r="J315" s="87">
        <v>455.01836579000002</v>
      </c>
      <c r="K315" s="87">
        <v>537.74897774999999</v>
      </c>
      <c r="L315" s="87">
        <v>620.47958971000003</v>
      </c>
    </row>
    <row r="316" spans="1:12" ht="12.75" customHeight="1" x14ac:dyDescent="0.2">
      <c r="A316" s="86" t="s">
        <v>162</v>
      </c>
      <c r="B316" s="86">
        <v>19</v>
      </c>
      <c r="C316" s="87">
        <v>863.46397256</v>
      </c>
      <c r="D316" s="87">
        <v>859.38764361999995</v>
      </c>
      <c r="E316" s="87">
        <v>0</v>
      </c>
      <c r="F316" s="87">
        <v>85.938764359999993</v>
      </c>
      <c r="G316" s="87">
        <v>214.84691090999999</v>
      </c>
      <c r="H316" s="87">
        <v>429.69382180999997</v>
      </c>
      <c r="I316" s="87">
        <v>0</v>
      </c>
      <c r="J316" s="87">
        <v>472.66320399</v>
      </c>
      <c r="K316" s="87">
        <v>558.60196834999999</v>
      </c>
      <c r="L316" s="87">
        <v>644.54073272000005</v>
      </c>
    </row>
    <row r="317" spans="1:12" ht="12.75" customHeight="1" x14ac:dyDescent="0.2">
      <c r="A317" s="86" t="s">
        <v>162</v>
      </c>
      <c r="B317" s="86">
        <v>20</v>
      </c>
      <c r="C317" s="87">
        <v>891.30392309000001</v>
      </c>
      <c r="D317" s="87">
        <v>886.36462360999997</v>
      </c>
      <c r="E317" s="87">
        <v>0</v>
      </c>
      <c r="F317" s="87">
        <v>88.636462359999996</v>
      </c>
      <c r="G317" s="87">
        <v>221.59115589999999</v>
      </c>
      <c r="H317" s="87">
        <v>443.18231180999999</v>
      </c>
      <c r="I317" s="87">
        <v>0</v>
      </c>
      <c r="J317" s="87">
        <v>487.50054298999999</v>
      </c>
      <c r="K317" s="87">
        <v>576.13700534999998</v>
      </c>
      <c r="L317" s="87">
        <v>664.77346770999998</v>
      </c>
    </row>
    <row r="318" spans="1:12" ht="12.75" customHeight="1" x14ac:dyDescent="0.2">
      <c r="A318" s="86" t="s">
        <v>162</v>
      </c>
      <c r="B318" s="86">
        <v>21</v>
      </c>
      <c r="C318" s="87">
        <v>874.5348596</v>
      </c>
      <c r="D318" s="87">
        <v>868.93882800999995</v>
      </c>
      <c r="E318" s="87">
        <v>0</v>
      </c>
      <c r="F318" s="87">
        <v>86.8938828</v>
      </c>
      <c r="G318" s="87">
        <v>217.23470699999999</v>
      </c>
      <c r="H318" s="87">
        <v>434.46941400999998</v>
      </c>
      <c r="I318" s="87">
        <v>0</v>
      </c>
      <c r="J318" s="87">
        <v>477.91635540999999</v>
      </c>
      <c r="K318" s="87">
        <v>564.81023820999997</v>
      </c>
      <c r="L318" s="87">
        <v>651.70412100999999</v>
      </c>
    </row>
    <row r="319" spans="1:12" ht="12.75" customHeight="1" x14ac:dyDescent="0.2">
      <c r="A319" s="86" t="s">
        <v>162</v>
      </c>
      <c r="B319" s="86">
        <v>22</v>
      </c>
      <c r="C319" s="87">
        <v>829.41544624000005</v>
      </c>
      <c r="D319" s="87">
        <v>824.38412648999997</v>
      </c>
      <c r="E319" s="87">
        <v>0</v>
      </c>
      <c r="F319" s="87">
        <v>82.438412650000004</v>
      </c>
      <c r="G319" s="87">
        <v>206.09603161999999</v>
      </c>
      <c r="H319" s="87">
        <v>412.19206324999999</v>
      </c>
      <c r="I319" s="87">
        <v>0</v>
      </c>
      <c r="J319" s="87">
        <v>453.41126957</v>
      </c>
      <c r="K319" s="87">
        <v>535.84968221999998</v>
      </c>
      <c r="L319" s="87">
        <v>618.28809487000001</v>
      </c>
    </row>
    <row r="320" spans="1:12" ht="12.75" customHeight="1" x14ac:dyDescent="0.2">
      <c r="A320" s="86" t="s">
        <v>162</v>
      </c>
      <c r="B320" s="86">
        <v>23</v>
      </c>
      <c r="C320" s="87">
        <v>786.74027251999996</v>
      </c>
      <c r="D320" s="87">
        <v>782.83890271999996</v>
      </c>
      <c r="E320" s="87">
        <v>0</v>
      </c>
      <c r="F320" s="87">
        <v>78.283890270000001</v>
      </c>
      <c r="G320" s="87">
        <v>195.70972567999999</v>
      </c>
      <c r="H320" s="87">
        <v>391.41945135999998</v>
      </c>
      <c r="I320" s="87">
        <v>0</v>
      </c>
      <c r="J320" s="87">
        <v>430.5613965</v>
      </c>
      <c r="K320" s="87">
        <v>508.84528676999997</v>
      </c>
      <c r="L320" s="87">
        <v>587.12917703999995</v>
      </c>
    </row>
    <row r="321" spans="1:12" ht="12.75" customHeight="1" x14ac:dyDescent="0.2">
      <c r="A321" s="86" t="s">
        <v>162</v>
      </c>
      <c r="B321" s="86">
        <v>24</v>
      </c>
      <c r="C321" s="87">
        <v>877.76305429000001</v>
      </c>
      <c r="D321" s="87">
        <v>873.68184529999996</v>
      </c>
      <c r="E321" s="87">
        <v>0</v>
      </c>
      <c r="F321" s="87">
        <v>87.368184529999994</v>
      </c>
      <c r="G321" s="87">
        <v>218.42046132999999</v>
      </c>
      <c r="H321" s="87">
        <v>436.84092264999998</v>
      </c>
      <c r="I321" s="87">
        <v>0</v>
      </c>
      <c r="J321" s="87">
        <v>480.52501491999999</v>
      </c>
      <c r="K321" s="87">
        <v>567.89319945</v>
      </c>
      <c r="L321" s="87">
        <v>655.26138398000001</v>
      </c>
    </row>
    <row r="322" spans="1:12" ht="12.75" customHeight="1" x14ac:dyDescent="0.2">
      <c r="A322" s="86" t="s">
        <v>163</v>
      </c>
      <c r="B322" s="86">
        <v>1</v>
      </c>
      <c r="C322" s="87">
        <v>974.59166468000001</v>
      </c>
      <c r="D322" s="87">
        <v>970.08341759999996</v>
      </c>
      <c r="E322" s="87">
        <v>0</v>
      </c>
      <c r="F322" s="87">
        <v>97.008341759999993</v>
      </c>
      <c r="G322" s="87">
        <v>242.52085439999999</v>
      </c>
      <c r="H322" s="87">
        <v>485.04170879999998</v>
      </c>
      <c r="I322" s="87">
        <v>0</v>
      </c>
      <c r="J322" s="87">
        <v>533.54587967999998</v>
      </c>
      <c r="K322" s="87">
        <v>630.55422143999999</v>
      </c>
      <c r="L322" s="87">
        <v>727.5625632</v>
      </c>
    </row>
    <row r="323" spans="1:12" ht="12.75" customHeight="1" x14ac:dyDescent="0.2">
      <c r="A323" s="86" t="s">
        <v>163</v>
      </c>
      <c r="B323" s="86">
        <v>2</v>
      </c>
      <c r="C323" s="87">
        <v>971.63914215</v>
      </c>
      <c r="D323" s="87">
        <v>967.15122730999997</v>
      </c>
      <c r="E323" s="87">
        <v>0</v>
      </c>
      <c r="F323" s="87">
        <v>96.715122730000004</v>
      </c>
      <c r="G323" s="87">
        <v>241.78780682999999</v>
      </c>
      <c r="H323" s="87">
        <v>483.57561365999999</v>
      </c>
      <c r="I323" s="87">
        <v>0</v>
      </c>
      <c r="J323" s="87">
        <v>531.93317502000002</v>
      </c>
      <c r="K323" s="87">
        <v>628.64829774999998</v>
      </c>
      <c r="L323" s="87">
        <v>725.36342047999995</v>
      </c>
    </row>
    <row r="324" spans="1:12" ht="12.75" customHeight="1" x14ac:dyDescent="0.2">
      <c r="A324" s="86" t="s">
        <v>163</v>
      </c>
      <c r="B324" s="86">
        <v>3</v>
      </c>
      <c r="C324" s="87">
        <v>1018.69766882</v>
      </c>
      <c r="D324" s="87">
        <v>1013.93197422</v>
      </c>
      <c r="E324" s="87">
        <v>0</v>
      </c>
      <c r="F324" s="87">
        <v>101.39319742000001</v>
      </c>
      <c r="G324" s="87">
        <v>253.48299356000001</v>
      </c>
      <c r="H324" s="87">
        <v>506.96598711000001</v>
      </c>
      <c r="I324" s="87">
        <v>0</v>
      </c>
      <c r="J324" s="87">
        <v>557.66258582</v>
      </c>
      <c r="K324" s="87">
        <v>659.05578323999998</v>
      </c>
      <c r="L324" s="87">
        <v>760.44898066999997</v>
      </c>
    </row>
    <row r="325" spans="1:12" ht="12.75" customHeight="1" x14ac:dyDescent="0.2">
      <c r="A325" s="86" t="s">
        <v>163</v>
      </c>
      <c r="B325" s="86">
        <v>4</v>
      </c>
      <c r="C325" s="87">
        <v>1096.8986530499999</v>
      </c>
      <c r="D325" s="87">
        <v>1091.6925380600001</v>
      </c>
      <c r="E325" s="87">
        <v>0</v>
      </c>
      <c r="F325" s="87">
        <v>109.16925381</v>
      </c>
      <c r="G325" s="87">
        <v>272.92313452000002</v>
      </c>
      <c r="H325" s="87">
        <v>545.84626903000003</v>
      </c>
      <c r="I325" s="87">
        <v>0</v>
      </c>
      <c r="J325" s="87">
        <v>600.43089593000002</v>
      </c>
      <c r="K325" s="87">
        <v>709.60014974000001</v>
      </c>
      <c r="L325" s="87">
        <v>818.76940354999999</v>
      </c>
    </row>
    <row r="326" spans="1:12" ht="12.75" customHeight="1" x14ac:dyDescent="0.2">
      <c r="A326" s="86" t="s">
        <v>163</v>
      </c>
      <c r="B326" s="86">
        <v>5</v>
      </c>
      <c r="C326" s="87">
        <v>1126.23979351</v>
      </c>
      <c r="D326" s="87">
        <v>1121.15924989</v>
      </c>
      <c r="E326" s="87">
        <v>0</v>
      </c>
      <c r="F326" s="87">
        <v>112.11592499</v>
      </c>
      <c r="G326" s="87">
        <v>280.28981247000002</v>
      </c>
      <c r="H326" s="87">
        <v>560.57962495000004</v>
      </c>
      <c r="I326" s="87">
        <v>0</v>
      </c>
      <c r="J326" s="87">
        <v>616.63758743999995</v>
      </c>
      <c r="K326" s="87">
        <v>728.75351243</v>
      </c>
      <c r="L326" s="87">
        <v>840.86943742000005</v>
      </c>
    </row>
    <row r="327" spans="1:12" ht="12.75" customHeight="1" x14ac:dyDescent="0.2">
      <c r="A327" s="86" t="s">
        <v>163</v>
      </c>
      <c r="B327" s="86">
        <v>6</v>
      </c>
      <c r="C327" s="87">
        <v>1092.0702993699999</v>
      </c>
      <c r="D327" s="87">
        <v>1086.9934275099999</v>
      </c>
      <c r="E327" s="87">
        <v>0</v>
      </c>
      <c r="F327" s="87">
        <v>108.69934275</v>
      </c>
      <c r="G327" s="87">
        <v>271.74835688000002</v>
      </c>
      <c r="H327" s="87">
        <v>543.49671376000003</v>
      </c>
      <c r="I327" s="87">
        <v>0</v>
      </c>
      <c r="J327" s="87">
        <v>597.84638513000004</v>
      </c>
      <c r="K327" s="87">
        <v>706.54572787999996</v>
      </c>
      <c r="L327" s="87">
        <v>815.24507062999999</v>
      </c>
    </row>
    <row r="328" spans="1:12" ht="12.75" customHeight="1" x14ac:dyDescent="0.2">
      <c r="A328" s="86" t="s">
        <v>163</v>
      </c>
      <c r="B328" s="86">
        <v>7</v>
      </c>
      <c r="C328" s="87">
        <v>1000.87680837</v>
      </c>
      <c r="D328" s="87">
        <v>996.34712268999999</v>
      </c>
      <c r="E328" s="87">
        <v>0</v>
      </c>
      <c r="F328" s="87">
        <v>99.634712269999994</v>
      </c>
      <c r="G328" s="87">
        <v>249.08678067</v>
      </c>
      <c r="H328" s="87">
        <v>498.17356135</v>
      </c>
      <c r="I328" s="87">
        <v>0</v>
      </c>
      <c r="J328" s="87">
        <v>547.99091748000001</v>
      </c>
      <c r="K328" s="87">
        <v>647.62562975000003</v>
      </c>
      <c r="L328" s="87">
        <v>747.26034202000005</v>
      </c>
    </row>
    <row r="329" spans="1:12" ht="12.75" customHeight="1" x14ac:dyDescent="0.2">
      <c r="A329" s="86" t="s">
        <v>163</v>
      </c>
      <c r="B329" s="86">
        <v>8</v>
      </c>
      <c r="C329" s="87">
        <v>934.90200544000004</v>
      </c>
      <c r="D329" s="87">
        <v>930.36839571999997</v>
      </c>
      <c r="E329" s="87">
        <v>0</v>
      </c>
      <c r="F329" s="87">
        <v>93.036839569999998</v>
      </c>
      <c r="G329" s="87">
        <v>232.59209892999999</v>
      </c>
      <c r="H329" s="87">
        <v>465.18419785999998</v>
      </c>
      <c r="I329" s="87">
        <v>0</v>
      </c>
      <c r="J329" s="87">
        <v>511.70261764999998</v>
      </c>
      <c r="K329" s="87">
        <v>604.73945721999996</v>
      </c>
      <c r="L329" s="87">
        <v>697.77629678999995</v>
      </c>
    </row>
    <row r="330" spans="1:12" ht="12.75" customHeight="1" x14ac:dyDescent="0.2">
      <c r="A330" s="86" t="s">
        <v>163</v>
      </c>
      <c r="B330" s="86">
        <v>9</v>
      </c>
      <c r="C330" s="87">
        <v>882.22941354</v>
      </c>
      <c r="D330" s="87">
        <v>878.09245337000004</v>
      </c>
      <c r="E330" s="87">
        <v>0</v>
      </c>
      <c r="F330" s="87">
        <v>87.809245340000004</v>
      </c>
      <c r="G330" s="87">
        <v>219.52311334000001</v>
      </c>
      <c r="H330" s="87">
        <v>439.04622669000003</v>
      </c>
      <c r="I330" s="87">
        <v>0</v>
      </c>
      <c r="J330" s="87">
        <v>482.95084935</v>
      </c>
      <c r="K330" s="87">
        <v>570.76009468999996</v>
      </c>
      <c r="L330" s="87">
        <v>658.56934003000003</v>
      </c>
    </row>
    <row r="331" spans="1:12" ht="12.75" customHeight="1" x14ac:dyDescent="0.2">
      <c r="A331" s="86" t="s">
        <v>163</v>
      </c>
      <c r="B331" s="86">
        <v>10</v>
      </c>
      <c r="C331" s="87">
        <v>820.37436992999994</v>
      </c>
      <c r="D331" s="87">
        <v>816.28157096999996</v>
      </c>
      <c r="E331" s="87">
        <v>0</v>
      </c>
      <c r="F331" s="87">
        <v>81.628157099999996</v>
      </c>
      <c r="G331" s="87">
        <v>204.07039273999999</v>
      </c>
      <c r="H331" s="87">
        <v>408.14078548999998</v>
      </c>
      <c r="I331" s="87">
        <v>0</v>
      </c>
      <c r="J331" s="87">
        <v>448.95486403000001</v>
      </c>
      <c r="K331" s="87">
        <v>530.58302113000002</v>
      </c>
      <c r="L331" s="87">
        <v>612.21117822999997</v>
      </c>
    </row>
    <row r="332" spans="1:12" ht="12.75" customHeight="1" x14ac:dyDescent="0.2">
      <c r="A332" s="86" t="s">
        <v>163</v>
      </c>
      <c r="B332" s="86">
        <v>11</v>
      </c>
      <c r="C332" s="87">
        <v>829.33438142</v>
      </c>
      <c r="D332" s="87">
        <v>824.95278121000001</v>
      </c>
      <c r="E332" s="87">
        <v>0</v>
      </c>
      <c r="F332" s="87">
        <v>82.495278119999995</v>
      </c>
      <c r="G332" s="87">
        <v>206.2381953</v>
      </c>
      <c r="H332" s="87">
        <v>412.47639061000001</v>
      </c>
      <c r="I332" s="87">
        <v>0</v>
      </c>
      <c r="J332" s="87">
        <v>453.72402966999999</v>
      </c>
      <c r="K332" s="87">
        <v>536.21930779000002</v>
      </c>
      <c r="L332" s="87">
        <v>618.71458590999998</v>
      </c>
    </row>
    <row r="333" spans="1:12" ht="12.75" customHeight="1" x14ac:dyDescent="0.2">
      <c r="A333" s="86" t="s">
        <v>163</v>
      </c>
      <c r="B333" s="86">
        <v>12</v>
      </c>
      <c r="C333" s="87">
        <v>835.13382048999995</v>
      </c>
      <c r="D333" s="87">
        <v>828.88719623999998</v>
      </c>
      <c r="E333" s="87">
        <v>0</v>
      </c>
      <c r="F333" s="87">
        <v>82.888719620000003</v>
      </c>
      <c r="G333" s="87">
        <v>207.22179906</v>
      </c>
      <c r="H333" s="87">
        <v>414.44359811999999</v>
      </c>
      <c r="I333" s="87">
        <v>0</v>
      </c>
      <c r="J333" s="87">
        <v>455.88795793000003</v>
      </c>
      <c r="K333" s="87">
        <v>538.77667756000005</v>
      </c>
      <c r="L333" s="87">
        <v>621.66539718000001</v>
      </c>
    </row>
    <row r="334" spans="1:12" ht="12.75" customHeight="1" x14ac:dyDescent="0.2">
      <c r="A334" s="86" t="s">
        <v>163</v>
      </c>
      <c r="B334" s="86">
        <v>13</v>
      </c>
      <c r="C334" s="87">
        <v>822.22979351000004</v>
      </c>
      <c r="D334" s="87">
        <v>815.51914447000001</v>
      </c>
      <c r="E334" s="87">
        <v>0</v>
      </c>
      <c r="F334" s="87">
        <v>81.551914449999998</v>
      </c>
      <c r="G334" s="87">
        <v>203.87978612000001</v>
      </c>
      <c r="H334" s="87">
        <v>407.75957224000001</v>
      </c>
      <c r="I334" s="87">
        <v>0</v>
      </c>
      <c r="J334" s="87">
        <v>448.53552946000002</v>
      </c>
      <c r="K334" s="87">
        <v>530.08744391000005</v>
      </c>
      <c r="L334" s="87">
        <v>611.63935834999995</v>
      </c>
    </row>
    <row r="335" spans="1:12" ht="12.75" customHeight="1" x14ac:dyDescent="0.2">
      <c r="A335" s="86" t="s">
        <v>163</v>
      </c>
      <c r="B335" s="86">
        <v>14</v>
      </c>
      <c r="C335" s="87">
        <v>816.10475044999998</v>
      </c>
      <c r="D335" s="87">
        <v>809.31694356000003</v>
      </c>
      <c r="E335" s="87">
        <v>0</v>
      </c>
      <c r="F335" s="87">
        <v>80.931694359999995</v>
      </c>
      <c r="G335" s="87">
        <v>202.32923589000001</v>
      </c>
      <c r="H335" s="87">
        <v>404.65847178000001</v>
      </c>
      <c r="I335" s="87">
        <v>0</v>
      </c>
      <c r="J335" s="87">
        <v>445.12431895999998</v>
      </c>
      <c r="K335" s="87">
        <v>526.05601331000003</v>
      </c>
      <c r="L335" s="87">
        <v>606.98770766999996</v>
      </c>
    </row>
    <row r="336" spans="1:12" ht="12.75" customHeight="1" x14ac:dyDescent="0.2">
      <c r="A336" s="86" t="s">
        <v>163</v>
      </c>
      <c r="B336" s="86">
        <v>15</v>
      </c>
      <c r="C336" s="87">
        <v>807.78073027999994</v>
      </c>
      <c r="D336" s="87">
        <v>802.29906417999996</v>
      </c>
      <c r="E336" s="87">
        <v>0</v>
      </c>
      <c r="F336" s="87">
        <v>80.229906420000006</v>
      </c>
      <c r="G336" s="87">
        <v>200.57476604999999</v>
      </c>
      <c r="H336" s="87">
        <v>401.14953208999998</v>
      </c>
      <c r="I336" s="87">
        <v>0</v>
      </c>
      <c r="J336" s="87">
        <v>441.26448529999999</v>
      </c>
      <c r="K336" s="87">
        <v>521.49439171999995</v>
      </c>
      <c r="L336" s="87">
        <v>601.72429813999997</v>
      </c>
    </row>
    <row r="337" spans="1:12" ht="12.75" customHeight="1" x14ac:dyDescent="0.2">
      <c r="A337" s="86" t="s">
        <v>163</v>
      </c>
      <c r="B337" s="86">
        <v>16</v>
      </c>
      <c r="C337" s="87">
        <v>803.76207934000001</v>
      </c>
      <c r="D337" s="87">
        <v>799.00540308999996</v>
      </c>
      <c r="E337" s="87">
        <v>0</v>
      </c>
      <c r="F337" s="87">
        <v>79.900540309999997</v>
      </c>
      <c r="G337" s="87">
        <v>199.75135076999999</v>
      </c>
      <c r="H337" s="87">
        <v>399.50270154999998</v>
      </c>
      <c r="I337" s="87">
        <v>0</v>
      </c>
      <c r="J337" s="87">
        <v>439.45297169999998</v>
      </c>
      <c r="K337" s="87">
        <v>519.35351201000003</v>
      </c>
      <c r="L337" s="87">
        <v>599.25405232000003</v>
      </c>
    </row>
    <row r="338" spans="1:12" ht="12.75" customHeight="1" x14ac:dyDescent="0.2">
      <c r="A338" s="86" t="s">
        <v>163</v>
      </c>
      <c r="B338" s="86">
        <v>17</v>
      </c>
      <c r="C338" s="87">
        <v>802.16126038000004</v>
      </c>
      <c r="D338" s="87">
        <v>797.41295379999997</v>
      </c>
      <c r="E338" s="87">
        <v>0</v>
      </c>
      <c r="F338" s="87">
        <v>79.741295379999997</v>
      </c>
      <c r="G338" s="87">
        <v>199.35323844999999</v>
      </c>
      <c r="H338" s="87">
        <v>398.70647689999998</v>
      </c>
      <c r="I338" s="87">
        <v>0</v>
      </c>
      <c r="J338" s="87">
        <v>438.57712458999998</v>
      </c>
      <c r="K338" s="87">
        <v>518.31841997000004</v>
      </c>
      <c r="L338" s="87">
        <v>598.05971535000003</v>
      </c>
    </row>
    <row r="339" spans="1:12" ht="12.75" customHeight="1" x14ac:dyDescent="0.2">
      <c r="A339" s="86" t="s">
        <v>163</v>
      </c>
      <c r="B339" s="86">
        <v>18</v>
      </c>
      <c r="C339" s="87">
        <v>821.27585916999999</v>
      </c>
      <c r="D339" s="87">
        <v>816.71241845999998</v>
      </c>
      <c r="E339" s="87">
        <v>0</v>
      </c>
      <c r="F339" s="87">
        <v>81.671241850000001</v>
      </c>
      <c r="G339" s="87">
        <v>204.17810462</v>
      </c>
      <c r="H339" s="87">
        <v>408.35620922999999</v>
      </c>
      <c r="I339" s="87">
        <v>0</v>
      </c>
      <c r="J339" s="87">
        <v>449.19183014999999</v>
      </c>
      <c r="K339" s="87">
        <v>530.86307199999999</v>
      </c>
      <c r="L339" s="87">
        <v>612.53431384999999</v>
      </c>
    </row>
    <row r="340" spans="1:12" ht="12.75" customHeight="1" x14ac:dyDescent="0.2">
      <c r="A340" s="86" t="s">
        <v>163</v>
      </c>
      <c r="B340" s="86">
        <v>19</v>
      </c>
      <c r="C340" s="87">
        <v>860.35288422999997</v>
      </c>
      <c r="D340" s="87">
        <v>855.64194205000001</v>
      </c>
      <c r="E340" s="87">
        <v>0</v>
      </c>
      <c r="F340" s="87">
        <v>85.564194209999997</v>
      </c>
      <c r="G340" s="87">
        <v>213.91048551</v>
      </c>
      <c r="H340" s="87">
        <v>427.82097103000001</v>
      </c>
      <c r="I340" s="87">
        <v>0</v>
      </c>
      <c r="J340" s="87">
        <v>470.60306813</v>
      </c>
      <c r="K340" s="87">
        <v>556.16726232999997</v>
      </c>
      <c r="L340" s="87">
        <v>641.73145653999995</v>
      </c>
    </row>
    <row r="341" spans="1:12" ht="12.75" customHeight="1" x14ac:dyDescent="0.2">
      <c r="A341" s="86" t="s">
        <v>163</v>
      </c>
      <c r="B341" s="86">
        <v>20</v>
      </c>
      <c r="C341" s="87">
        <v>887.98084932999996</v>
      </c>
      <c r="D341" s="87">
        <v>882.96195508999995</v>
      </c>
      <c r="E341" s="87">
        <v>0</v>
      </c>
      <c r="F341" s="87">
        <v>88.296195510000004</v>
      </c>
      <c r="G341" s="87">
        <v>220.74048877000001</v>
      </c>
      <c r="H341" s="87">
        <v>441.48097754999998</v>
      </c>
      <c r="I341" s="87">
        <v>0</v>
      </c>
      <c r="J341" s="87">
        <v>485.62907530000001</v>
      </c>
      <c r="K341" s="87">
        <v>573.92527081000003</v>
      </c>
      <c r="L341" s="87">
        <v>662.22146631999999</v>
      </c>
    </row>
    <row r="342" spans="1:12" ht="12.75" customHeight="1" x14ac:dyDescent="0.2">
      <c r="A342" s="86" t="s">
        <v>163</v>
      </c>
      <c r="B342" s="86">
        <v>21</v>
      </c>
      <c r="C342" s="87">
        <v>866.35862999999995</v>
      </c>
      <c r="D342" s="87">
        <v>861.69562956000004</v>
      </c>
      <c r="E342" s="87">
        <v>0</v>
      </c>
      <c r="F342" s="87">
        <v>86.169562959999993</v>
      </c>
      <c r="G342" s="87">
        <v>215.42390739000001</v>
      </c>
      <c r="H342" s="87">
        <v>430.84781478000002</v>
      </c>
      <c r="I342" s="87">
        <v>0</v>
      </c>
      <c r="J342" s="87">
        <v>473.93259626000003</v>
      </c>
      <c r="K342" s="87">
        <v>560.10215920999997</v>
      </c>
      <c r="L342" s="87">
        <v>646.27172216999998</v>
      </c>
    </row>
    <row r="343" spans="1:12" ht="12.75" customHeight="1" x14ac:dyDescent="0.2">
      <c r="A343" s="86" t="s">
        <v>163</v>
      </c>
      <c r="B343" s="86">
        <v>22</v>
      </c>
      <c r="C343" s="87">
        <v>819.63478328999997</v>
      </c>
      <c r="D343" s="87">
        <v>814.91943006999998</v>
      </c>
      <c r="E343" s="87">
        <v>0</v>
      </c>
      <c r="F343" s="87">
        <v>81.49194301</v>
      </c>
      <c r="G343" s="87">
        <v>203.72985752</v>
      </c>
      <c r="H343" s="87">
        <v>407.45971503999999</v>
      </c>
      <c r="I343" s="87">
        <v>0</v>
      </c>
      <c r="J343" s="87">
        <v>448.20568653999999</v>
      </c>
      <c r="K343" s="87">
        <v>529.69762954999999</v>
      </c>
      <c r="L343" s="87">
        <v>611.18957254999998</v>
      </c>
    </row>
    <row r="344" spans="1:12" ht="12.75" customHeight="1" x14ac:dyDescent="0.2">
      <c r="A344" s="86" t="s">
        <v>163</v>
      </c>
      <c r="B344" s="86">
        <v>23</v>
      </c>
      <c r="C344" s="87">
        <v>822.96732417999999</v>
      </c>
      <c r="D344" s="87">
        <v>818.41397728000004</v>
      </c>
      <c r="E344" s="87">
        <v>0</v>
      </c>
      <c r="F344" s="87">
        <v>81.841397729999997</v>
      </c>
      <c r="G344" s="87">
        <v>204.60349432000001</v>
      </c>
      <c r="H344" s="87">
        <v>409.20698864000002</v>
      </c>
      <c r="I344" s="87">
        <v>0</v>
      </c>
      <c r="J344" s="87">
        <v>450.12768749999998</v>
      </c>
      <c r="K344" s="87">
        <v>531.96908523000002</v>
      </c>
      <c r="L344" s="87">
        <v>613.81048295999994</v>
      </c>
    </row>
    <row r="345" spans="1:12" ht="12.75" customHeight="1" x14ac:dyDescent="0.2">
      <c r="A345" s="86" t="s">
        <v>163</v>
      </c>
      <c r="B345" s="86">
        <v>24</v>
      </c>
      <c r="C345" s="87">
        <v>950.30588305000003</v>
      </c>
      <c r="D345" s="87">
        <v>944.90374468000005</v>
      </c>
      <c r="E345" s="87">
        <v>0</v>
      </c>
      <c r="F345" s="87">
        <v>94.490374470000006</v>
      </c>
      <c r="G345" s="87">
        <v>236.22593617000001</v>
      </c>
      <c r="H345" s="87">
        <v>472.45187234000002</v>
      </c>
      <c r="I345" s="87">
        <v>0</v>
      </c>
      <c r="J345" s="87">
        <v>519.69705956999996</v>
      </c>
      <c r="K345" s="87">
        <v>614.18743403999997</v>
      </c>
      <c r="L345" s="87">
        <v>708.67780850999998</v>
      </c>
    </row>
    <row r="346" spans="1:12" ht="12.75" customHeight="1" x14ac:dyDescent="0.2">
      <c r="A346" s="86" t="s">
        <v>164</v>
      </c>
      <c r="B346" s="86">
        <v>1</v>
      </c>
      <c r="C346" s="87">
        <v>1039.1437722200001</v>
      </c>
      <c r="D346" s="87">
        <v>1032.5925298300001</v>
      </c>
      <c r="E346" s="87">
        <v>0</v>
      </c>
      <c r="F346" s="87">
        <v>103.25925298</v>
      </c>
      <c r="G346" s="87">
        <v>258.14813246</v>
      </c>
      <c r="H346" s="87">
        <v>516.29626492</v>
      </c>
      <c r="I346" s="87">
        <v>0</v>
      </c>
      <c r="J346" s="87">
        <v>567.92589140999996</v>
      </c>
      <c r="K346" s="87">
        <v>671.18514439</v>
      </c>
      <c r="L346" s="87">
        <v>774.44439737000005</v>
      </c>
    </row>
    <row r="347" spans="1:12" ht="12.75" customHeight="1" x14ac:dyDescent="0.2">
      <c r="A347" s="86" t="s">
        <v>164</v>
      </c>
      <c r="B347" s="86">
        <v>2</v>
      </c>
      <c r="C347" s="87">
        <v>1106.6689212000001</v>
      </c>
      <c r="D347" s="87">
        <v>1099.30884296</v>
      </c>
      <c r="E347" s="87">
        <v>0</v>
      </c>
      <c r="F347" s="87">
        <v>109.9308843</v>
      </c>
      <c r="G347" s="87">
        <v>274.82721074</v>
      </c>
      <c r="H347" s="87">
        <v>549.65442148</v>
      </c>
      <c r="I347" s="87">
        <v>0</v>
      </c>
      <c r="J347" s="87">
        <v>604.61986363000005</v>
      </c>
      <c r="K347" s="87">
        <v>714.55074792000005</v>
      </c>
      <c r="L347" s="87">
        <v>824.48163222000005</v>
      </c>
    </row>
    <row r="348" spans="1:12" ht="12.75" customHeight="1" x14ac:dyDescent="0.2">
      <c r="A348" s="86" t="s">
        <v>164</v>
      </c>
      <c r="B348" s="86">
        <v>3</v>
      </c>
      <c r="C348" s="87">
        <v>1088.2999523399999</v>
      </c>
      <c r="D348" s="87">
        <v>1080.65142216</v>
      </c>
      <c r="E348" s="87">
        <v>0</v>
      </c>
      <c r="F348" s="87">
        <v>108.06514222</v>
      </c>
      <c r="G348" s="87">
        <v>270.16285554000001</v>
      </c>
      <c r="H348" s="87">
        <v>540.32571108000002</v>
      </c>
      <c r="I348" s="87">
        <v>0</v>
      </c>
      <c r="J348" s="87">
        <v>594.35828218999995</v>
      </c>
      <c r="K348" s="87">
        <v>702.42342440000004</v>
      </c>
      <c r="L348" s="87">
        <v>810.48856662000003</v>
      </c>
    </row>
    <row r="349" spans="1:12" ht="12.75" customHeight="1" x14ac:dyDescent="0.2">
      <c r="A349" s="86" t="s">
        <v>164</v>
      </c>
      <c r="B349" s="86">
        <v>4</v>
      </c>
      <c r="C349" s="87">
        <v>1108.0023333700001</v>
      </c>
      <c r="D349" s="87">
        <v>1101.1231348399999</v>
      </c>
      <c r="E349" s="87">
        <v>0</v>
      </c>
      <c r="F349" s="87">
        <v>110.11231348</v>
      </c>
      <c r="G349" s="87">
        <v>275.28078370999998</v>
      </c>
      <c r="H349" s="87">
        <v>550.56156741999996</v>
      </c>
      <c r="I349" s="87">
        <v>0</v>
      </c>
      <c r="J349" s="87">
        <v>605.61772415999997</v>
      </c>
      <c r="K349" s="87">
        <v>715.73003764999999</v>
      </c>
      <c r="L349" s="87">
        <v>825.84235113</v>
      </c>
    </row>
    <row r="350" spans="1:12" ht="12.75" customHeight="1" x14ac:dyDescent="0.2">
      <c r="A350" s="86" t="s">
        <v>164</v>
      </c>
      <c r="B350" s="86">
        <v>5</v>
      </c>
      <c r="C350" s="87">
        <v>1102.2679363</v>
      </c>
      <c r="D350" s="87">
        <v>1095.86835741</v>
      </c>
      <c r="E350" s="87">
        <v>0</v>
      </c>
      <c r="F350" s="87">
        <v>109.58683574</v>
      </c>
      <c r="G350" s="87">
        <v>273.96708934999998</v>
      </c>
      <c r="H350" s="87">
        <v>547.93417870999997</v>
      </c>
      <c r="I350" s="87">
        <v>0</v>
      </c>
      <c r="J350" s="87">
        <v>602.72759657999995</v>
      </c>
      <c r="K350" s="87">
        <v>712.31443232000004</v>
      </c>
      <c r="L350" s="87">
        <v>821.90126806000001</v>
      </c>
    </row>
    <row r="351" spans="1:12" ht="12.75" customHeight="1" x14ac:dyDescent="0.2">
      <c r="A351" s="86" t="s">
        <v>164</v>
      </c>
      <c r="B351" s="86">
        <v>6</v>
      </c>
      <c r="C351" s="87">
        <v>1090.25495402</v>
      </c>
      <c r="D351" s="87">
        <v>1084.3924553300001</v>
      </c>
      <c r="E351" s="87">
        <v>0</v>
      </c>
      <c r="F351" s="87">
        <v>108.43924552999999</v>
      </c>
      <c r="G351" s="87">
        <v>271.09811382999999</v>
      </c>
      <c r="H351" s="87">
        <v>542.19622766999998</v>
      </c>
      <c r="I351" s="87">
        <v>0</v>
      </c>
      <c r="J351" s="87">
        <v>596.41585042999998</v>
      </c>
      <c r="K351" s="87">
        <v>704.85509595999997</v>
      </c>
      <c r="L351" s="87">
        <v>813.29434149999997</v>
      </c>
    </row>
    <row r="352" spans="1:12" ht="12.75" customHeight="1" x14ac:dyDescent="0.2">
      <c r="A352" s="86" t="s">
        <v>164</v>
      </c>
      <c r="B352" s="86">
        <v>7</v>
      </c>
      <c r="C352" s="87">
        <v>1046.41590894</v>
      </c>
      <c r="D352" s="87">
        <v>1040.8333337500001</v>
      </c>
      <c r="E352" s="87">
        <v>0</v>
      </c>
      <c r="F352" s="87">
        <v>104.08333338</v>
      </c>
      <c r="G352" s="87">
        <v>260.20833343999999</v>
      </c>
      <c r="H352" s="87">
        <v>520.41666687999998</v>
      </c>
      <c r="I352" s="87">
        <v>0</v>
      </c>
      <c r="J352" s="87">
        <v>572.45833356000003</v>
      </c>
      <c r="K352" s="87">
        <v>676.54166694000003</v>
      </c>
      <c r="L352" s="87">
        <v>780.62500031000002</v>
      </c>
    </row>
    <row r="353" spans="1:12" ht="12.75" customHeight="1" x14ac:dyDescent="0.2">
      <c r="A353" s="86" t="s">
        <v>164</v>
      </c>
      <c r="B353" s="86">
        <v>8</v>
      </c>
      <c r="C353" s="87">
        <v>992.78571251000005</v>
      </c>
      <c r="D353" s="87">
        <v>987.12680146000002</v>
      </c>
      <c r="E353" s="87">
        <v>0</v>
      </c>
      <c r="F353" s="87">
        <v>98.712680149999997</v>
      </c>
      <c r="G353" s="87">
        <v>246.78170037000001</v>
      </c>
      <c r="H353" s="87">
        <v>493.56340073000001</v>
      </c>
      <c r="I353" s="87">
        <v>0</v>
      </c>
      <c r="J353" s="87">
        <v>542.9197408</v>
      </c>
      <c r="K353" s="87">
        <v>641.63242094999998</v>
      </c>
      <c r="L353" s="87">
        <v>740.34510109999997</v>
      </c>
    </row>
    <row r="354" spans="1:12" ht="12.75" customHeight="1" x14ac:dyDescent="0.2">
      <c r="A354" s="86" t="s">
        <v>164</v>
      </c>
      <c r="B354" s="86">
        <v>9</v>
      </c>
      <c r="C354" s="87">
        <v>871.49142563999999</v>
      </c>
      <c r="D354" s="87">
        <v>866.68493994999994</v>
      </c>
      <c r="E354" s="87">
        <v>0</v>
      </c>
      <c r="F354" s="87">
        <v>86.668493999999995</v>
      </c>
      <c r="G354" s="87">
        <v>216.67123498999999</v>
      </c>
      <c r="H354" s="87">
        <v>433.34246997999998</v>
      </c>
      <c r="I354" s="87">
        <v>0</v>
      </c>
      <c r="J354" s="87">
        <v>476.67671696999997</v>
      </c>
      <c r="K354" s="87">
        <v>563.34521097000004</v>
      </c>
      <c r="L354" s="87">
        <v>650.01370496000004</v>
      </c>
    </row>
    <row r="355" spans="1:12" ht="12.75" customHeight="1" x14ac:dyDescent="0.2">
      <c r="A355" s="86" t="s">
        <v>164</v>
      </c>
      <c r="B355" s="86">
        <v>10</v>
      </c>
      <c r="C355" s="87">
        <v>779.26651679999998</v>
      </c>
      <c r="D355" s="87">
        <v>775.06191022999997</v>
      </c>
      <c r="E355" s="87">
        <v>0</v>
      </c>
      <c r="F355" s="87">
        <v>77.506191020000003</v>
      </c>
      <c r="G355" s="87">
        <v>193.76547755999999</v>
      </c>
      <c r="H355" s="87">
        <v>387.53095511999999</v>
      </c>
      <c r="I355" s="87">
        <v>0</v>
      </c>
      <c r="J355" s="87">
        <v>426.28405063000002</v>
      </c>
      <c r="K355" s="87">
        <v>503.79024164999998</v>
      </c>
      <c r="L355" s="87">
        <v>581.29643266999994</v>
      </c>
    </row>
    <row r="356" spans="1:12" ht="12.75" customHeight="1" x14ac:dyDescent="0.2">
      <c r="A356" s="86" t="s">
        <v>164</v>
      </c>
      <c r="B356" s="86">
        <v>11</v>
      </c>
      <c r="C356" s="87">
        <v>812.48177568999995</v>
      </c>
      <c r="D356" s="87">
        <v>808.57850939000002</v>
      </c>
      <c r="E356" s="87">
        <v>0</v>
      </c>
      <c r="F356" s="87">
        <v>80.857850940000006</v>
      </c>
      <c r="G356" s="87">
        <v>202.14462735000001</v>
      </c>
      <c r="H356" s="87">
        <v>404.28925470000001</v>
      </c>
      <c r="I356" s="87">
        <v>0</v>
      </c>
      <c r="J356" s="87">
        <v>444.71818015999997</v>
      </c>
      <c r="K356" s="87">
        <v>525.57603110000002</v>
      </c>
      <c r="L356" s="87">
        <v>606.43388203999996</v>
      </c>
    </row>
    <row r="357" spans="1:12" ht="12.75" customHeight="1" x14ac:dyDescent="0.2">
      <c r="A357" s="86" t="s">
        <v>164</v>
      </c>
      <c r="B357" s="86">
        <v>12</v>
      </c>
      <c r="C357" s="87">
        <v>826.11265304999995</v>
      </c>
      <c r="D357" s="87">
        <v>821.91189500999997</v>
      </c>
      <c r="E357" s="87">
        <v>0</v>
      </c>
      <c r="F357" s="87">
        <v>82.191189499999993</v>
      </c>
      <c r="G357" s="87">
        <v>205.47797374999999</v>
      </c>
      <c r="H357" s="87">
        <v>410.95594750999999</v>
      </c>
      <c r="I357" s="87">
        <v>0</v>
      </c>
      <c r="J357" s="87">
        <v>452.05154226000002</v>
      </c>
      <c r="K357" s="87">
        <v>534.24273175999997</v>
      </c>
      <c r="L357" s="87">
        <v>616.43392126000003</v>
      </c>
    </row>
    <row r="358" spans="1:12" ht="12.75" customHeight="1" x14ac:dyDescent="0.2">
      <c r="A358" s="86" t="s">
        <v>164</v>
      </c>
      <c r="B358" s="86">
        <v>13</v>
      </c>
      <c r="C358" s="87">
        <v>811.66739032999999</v>
      </c>
      <c r="D358" s="87">
        <v>807.71592533</v>
      </c>
      <c r="E358" s="87">
        <v>0</v>
      </c>
      <c r="F358" s="87">
        <v>80.771592530000007</v>
      </c>
      <c r="G358" s="87">
        <v>201.92898133</v>
      </c>
      <c r="H358" s="87">
        <v>403.85796267000001</v>
      </c>
      <c r="I358" s="87">
        <v>0</v>
      </c>
      <c r="J358" s="87">
        <v>444.24375893000001</v>
      </c>
      <c r="K358" s="87">
        <v>525.01535146000003</v>
      </c>
      <c r="L358" s="87">
        <v>605.78694399999995</v>
      </c>
    </row>
    <row r="359" spans="1:12" ht="12.75" customHeight="1" x14ac:dyDescent="0.2">
      <c r="A359" s="86" t="s">
        <v>164</v>
      </c>
      <c r="B359" s="86">
        <v>14</v>
      </c>
      <c r="C359" s="87">
        <v>802.07599069000003</v>
      </c>
      <c r="D359" s="87">
        <v>798.11649326999998</v>
      </c>
      <c r="E359" s="87">
        <v>0</v>
      </c>
      <c r="F359" s="87">
        <v>79.811649329999995</v>
      </c>
      <c r="G359" s="87">
        <v>199.52912332</v>
      </c>
      <c r="H359" s="87">
        <v>399.05824663999999</v>
      </c>
      <c r="I359" s="87">
        <v>0</v>
      </c>
      <c r="J359" s="87">
        <v>438.9640713</v>
      </c>
      <c r="K359" s="87">
        <v>518.77572063000002</v>
      </c>
      <c r="L359" s="87">
        <v>598.58736995000004</v>
      </c>
    </row>
    <row r="360" spans="1:12" ht="12.75" customHeight="1" x14ac:dyDescent="0.2">
      <c r="A360" s="86" t="s">
        <v>164</v>
      </c>
      <c r="B360" s="86">
        <v>15</v>
      </c>
      <c r="C360" s="87">
        <v>796.90058302</v>
      </c>
      <c r="D360" s="87">
        <v>792.84283244000005</v>
      </c>
      <c r="E360" s="87">
        <v>0</v>
      </c>
      <c r="F360" s="87">
        <v>79.284283239999993</v>
      </c>
      <c r="G360" s="87">
        <v>198.21070811000001</v>
      </c>
      <c r="H360" s="87">
        <v>396.42141622000003</v>
      </c>
      <c r="I360" s="87">
        <v>0</v>
      </c>
      <c r="J360" s="87">
        <v>436.06355783999999</v>
      </c>
      <c r="K360" s="87">
        <v>515.34784108999997</v>
      </c>
      <c r="L360" s="87">
        <v>594.63212433000001</v>
      </c>
    </row>
    <row r="361" spans="1:12" ht="12.75" customHeight="1" x14ac:dyDescent="0.2">
      <c r="A361" s="86" t="s">
        <v>164</v>
      </c>
      <c r="B361" s="86">
        <v>16</v>
      </c>
      <c r="C361" s="87">
        <v>795.69249757</v>
      </c>
      <c r="D361" s="87">
        <v>791.56551055</v>
      </c>
      <c r="E361" s="87">
        <v>0</v>
      </c>
      <c r="F361" s="87">
        <v>79.156551059999998</v>
      </c>
      <c r="G361" s="87">
        <v>197.89137764</v>
      </c>
      <c r="H361" s="87">
        <v>395.78275528</v>
      </c>
      <c r="I361" s="87">
        <v>0</v>
      </c>
      <c r="J361" s="87">
        <v>435.36103079999998</v>
      </c>
      <c r="K361" s="87">
        <v>514.51758185999995</v>
      </c>
      <c r="L361" s="87">
        <v>593.67413291000003</v>
      </c>
    </row>
    <row r="362" spans="1:12" ht="12.75" customHeight="1" x14ac:dyDescent="0.2">
      <c r="A362" s="86" t="s">
        <v>164</v>
      </c>
      <c r="B362" s="86">
        <v>17</v>
      </c>
      <c r="C362" s="87">
        <v>790.68854646</v>
      </c>
      <c r="D362" s="87">
        <v>786.47911087</v>
      </c>
      <c r="E362" s="87">
        <v>0</v>
      </c>
      <c r="F362" s="87">
        <v>78.647911089999994</v>
      </c>
      <c r="G362" s="87">
        <v>196.61977772</v>
      </c>
      <c r="H362" s="87">
        <v>393.23955544</v>
      </c>
      <c r="I362" s="87">
        <v>0</v>
      </c>
      <c r="J362" s="87">
        <v>432.56351097999999</v>
      </c>
      <c r="K362" s="87">
        <v>511.21142207000003</v>
      </c>
      <c r="L362" s="87">
        <v>589.85933315</v>
      </c>
    </row>
    <row r="363" spans="1:12" ht="12.75" customHeight="1" x14ac:dyDescent="0.2">
      <c r="A363" s="86" t="s">
        <v>164</v>
      </c>
      <c r="B363" s="86">
        <v>18</v>
      </c>
      <c r="C363" s="87">
        <v>809.05565971999999</v>
      </c>
      <c r="D363" s="87">
        <v>804.65062956999998</v>
      </c>
      <c r="E363" s="87">
        <v>0</v>
      </c>
      <c r="F363" s="87">
        <v>80.465062959999997</v>
      </c>
      <c r="G363" s="87">
        <v>201.16265738999999</v>
      </c>
      <c r="H363" s="87">
        <v>402.32531478999999</v>
      </c>
      <c r="I363" s="87">
        <v>0</v>
      </c>
      <c r="J363" s="87">
        <v>442.55784626000002</v>
      </c>
      <c r="K363" s="87">
        <v>523.02290921999997</v>
      </c>
      <c r="L363" s="87">
        <v>603.48797218000004</v>
      </c>
    </row>
    <row r="364" spans="1:12" ht="12.75" customHeight="1" x14ac:dyDescent="0.2">
      <c r="A364" s="86" t="s">
        <v>164</v>
      </c>
      <c r="B364" s="86">
        <v>19</v>
      </c>
      <c r="C364" s="87">
        <v>853.49430759999996</v>
      </c>
      <c r="D364" s="87">
        <v>848.92031316999999</v>
      </c>
      <c r="E364" s="87">
        <v>0</v>
      </c>
      <c r="F364" s="87">
        <v>84.892031320000001</v>
      </c>
      <c r="G364" s="87">
        <v>212.23007828999999</v>
      </c>
      <c r="H364" s="87">
        <v>424.46015659</v>
      </c>
      <c r="I364" s="87">
        <v>0</v>
      </c>
      <c r="J364" s="87">
        <v>466.90617223999999</v>
      </c>
      <c r="K364" s="87">
        <v>551.79820356000005</v>
      </c>
      <c r="L364" s="87">
        <v>636.69023488000005</v>
      </c>
    </row>
    <row r="365" spans="1:12" ht="12.75" customHeight="1" x14ac:dyDescent="0.2">
      <c r="A365" s="86" t="s">
        <v>164</v>
      </c>
      <c r="B365" s="86">
        <v>20</v>
      </c>
      <c r="C365" s="87">
        <v>887.09206488999996</v>
      </c>
      <c r="D365" s="87">
        <v>882.33648877999997</v>
      </c>
      <c r="E365" s="87">
        <v>0</v>
      </c>
      <c r="F365" s="87">
        <v>88.233648880000004</v>
      </c>
      <c r="G365" s="87">
        <v>220.5841222</v>
      </c>
      <c r="H365" s="87">
        <v>441.16824438999998</v>
      </c>
      <c r="I365" s="87">
        <v>0</v>
      </c>
      <c r="J365" s="87">
        <v>485.28506883</v>
      </c>
      <c r="K365" s="87">
        <v>573.51871771000003</v>
      </c>
      <c r="L365" s="87">
        <v>661.75236658999995</v>
      </c>
    </row>
    <row r="366" spans="1:12" ht="12.75" customHeight="1" x14ac:dyDescent="0.2">
      <c r="A366" s="86" t="s">
        <v>164</v>
      </c>
      <c r="B366" s="86">
        <v>21</v>
      </c>
      <c r="C366" s="87">
        <v>847.87588658000004</v>
      </c>
      <c r="D366" s="87">
        <v>843.64633143000003</v>
      </c>
      <c r="E366" s="87">
        <v>0</v>
      </c>
      <c r="F366" s="87">
        <v>84.364633139999995</v>
      </c>
      <c r="G366" s="87">
        <v>210.91158286000001</v>
      </c>
      <c r="H366" s="87">
        <v>421.82316572000002</v>
      </c>
      <c r="I366" s="87">
        <v>0</v>
      </c>
      <c r="J366" s="87">
        <v>464.00548228999997</v>
      </c>
      <c r="K366" s="87">
        <v>548.37011543000006</v>
      </c>
      <c r="L366" s="87">
        <v>632.73474856999997</v>
      </c>
    </row>
    <row r="367" spans="1:12" ht="12.75" customHeight="1" x14ac:dyDescent="0.2">
      <c r="A367" s="86" t="s">
        <v>164</v>
      </c>
      <c r="B367" s="86">
        <v>22</v>
      </c>
      <c r="C367" s="87">
        <v>794.12043745999995</v>
      </c>
      <c r="D367" s="87">
        <v>790.16777214000001</v>
      </c>
      <c r="E367" s="87">
        <v>0</v>
      </c>
      <c r="F367" s="87">
        <v>79.016777210000001</v>
      </c>
      <c r="G367" s="87">
        <v>197.54194304000001</v>
      </c>
      <c r="H367" s="87">
        <v>395.08388607000001</v>
      </c>
      <c r="I367" s="87">
        <v>0</v>
      </c>
      <c r="J367" s="87">
        <v>434.59227468</v>
      </c>
      <c r="K367" s="87">
        <v>513.60905189000005</v>
      </c>
      <c r="L367" s="87">
        <v>592.62582911000004</v>
      </c>
    </row>
    <row r="368" spans="1:12" ht="12.75" customHeight="1" x14ac:dyDescent="0.2">
      <c r="A368" s="86" t="s">
        <v>164</v>
      </c>
      <c r="B368" s="86">
        <v>23</v>
      </c>
      <c r="C368" s="87">
        <v>830.75972108999997</v>
      </c>
      <c r="D368" s="87">
        <v>826.66832695000005</v>
      </c>
      <c r="E368" s="87">
        <v>0</v>
      </c>
      <c r="F368" s="87">
        <v>82.666832700000001</v>
      </c>
      <c r="G368" s="87">
        <v>206.66708173999999</v>
      </c>
      <c r="H368" s="87">
        <v>413.33416347999997</v>
      </c>
      <c r="I368" s="87">
        <v>0</v>
      </c>
      <c r="J368" s="87">
        <v>454.66757982000001</v>
      </c>
      <c r="K368" s="87">
        <v>537.33441252</v>
      </c>
      <c r="L368" s="87">
        <v>620.00124520999998</v>
      </c>
    </row>
    <row r="369" spans="1:12" ht="12.75" customHeight="1" x14ac:dyDescent="0.2">
      <c r="A369" s="86" t="s">
        <v>164</v>
      </c>
      <c r="B369" s="86">
        <v>24</v>
      </c>
      <c r="C369" s="87">
        <v>944.90912249999997</v>
      </c>
      <c r="D369" s="87">
        <v>940.14854982999998</v>
      </c>
      <c r="E369" s="87">
        <v>0</v>
      </c>
      <c r="F369" s="87">
        <v>94.014854979999996</v>
      </c>
      <c r="G369" s="87">
        <v>235.03713746</v>
      </c>
      <c r="H369" s="87">
        <v>470.07427491999999</v>
      </c>
      <c r="I369" s="87">
        <v>0</v>
      </c>
      <c r="J369" s="87">
        <v>517.08170241000005</v>
      </c>
      <c r="K369" s="87">
        <v>611.09655739000004</v>
      </c>
      <c r="L369" s="87">
        <v>705.11141237000004</v>
      </c>
    </row>
    <row r="370" spans="1:12" ht="12.75" customHeight="1" x14ac:dyDescent="0.2">
      <c r="A370" s="86" t="s">
        <v>165</v>
      </c>
      <c r="B370" s="86">
        <v>1</v>
      </c>
      <c r="C370" s="87">
        <v>1003.5179381200001</v>
      </c>
      <c r="D370" s="87">
        <v>998.42516184999999</v>
      </c>
      <c r="E370" s="87">
        <v>0</v>
      </c>
      <c r="F370" s="87">
        <v>99.842516189999998</v>
      </c>
      <c r="G370" s="87">
        <v>249.60629046</v>
      </c>
      <c r="H370" s="87">
        <v>499.21258093</v>
      </c>
      <c r="I370" s="87">
        <v>0</v>
      </c>
      <c r="J370" s="87">
        <v>549.13383901999998</v>
      </c>
      <c r="K370" s="87">
        <v>648.97635519999994</v>
      </c>
      <c r="L370" s="87">
        <v>748.81887139000003</v>
      </c>
    </row>
    <row r="371" spans="1:12" ht="12.75" customHeight="1" x14ac:dyDescent="0.2">
      <c r="A371" s="86" t="s">
        <v>165</v>
      </c>
      <c r="B371" s="86">
        <v>2</v>
      </c>
      <c r="C371" s="87">
        <v>1062.13589295</v>
      </c>
      <c r="D371" s="87">
        <v>1056.8375674900001</v>
      </c>
      <c r="E371" s="87">
        <v>0</v>
      </c>
      <c r="F371" s="87">
        <v>105.68375675</v>
      </c>
      <c r="G371" s="87">
        <v>264.20939186999999</v>
      </c>
      <c r="H371" s="87">
        <v>528.41878374999999</v>
      </c>
      <c r="I371" s="87">
        <v>0</v>
      </c>
      <c r="J371" s="87">
        <v>581.26066212000001</v>
      </c>
      <c r="K371" s="87">
        <v>686.94441887000005</v>
      </c>
      <c r="L371" s="87">
        <v>792.62817561999998</v>
      </c>
    </row>
    <row r="372" spans="1:12" ht="12.75" customHeight="1" x14ac:dyDescent="0.2">
      <c r="A372" s="86" t="s">
        <v>165</v>
      </c>
      <c r="B372" s="86">
        <v>3</v>
      </c>
      <c r="C372" s="87">
        <v>1102.3904880299999</v>
      </c>
      <c r="D372" s="87">
        <v>1096.9043316</v>
      </c>
      <c r="E372" s="87">
        <v>0</v>
      </c>
      <c r="F372" s="87">
        <v>109.69043316</v>
      </c>
      <c r="G372" s="87">
        <v>274.22608289999999</v>
      </c>
      <c r="H372" s="87">
        <v>548.45216579999999</v>
      </c>
      <c r="I372" s="87">
        <v>0</v>
      </c>
      <c r="J372" s="87">
        <v>603.29738238000004</v>
      </c>
      <c r="K372" s="87">
        <v>712.98781554000004</v>
      </c>
      <c r="L372" s="87">
        <v>822.67824870000004</v>
      </c>
    </row>
    <row r="373" spans="1:12" ht="12.75" customHeight="1" x14ac:dyDescent="0.2">
      <c r="A373" s="86" t="s">
        <v>165</v>
      </c>
      <c r="B373" s="86">
        <v>4</v>
      </c>
      <c r="C373" s="87">
        <v>1119.9282542200001</v>
      </c>
      <c r="D373" s="87">
        <v>1114.3353088599999</v>
      </c>
      <c r="E373" s="87">
        <v>0</v>
      </c>
      <c r="F373" s="87">
        <v>111.43353089</v>
      </c>
      <c r="G373" s="87">
        <v>278.58382721999999</v>
      </c>
      <c r="H373" s="87">
        <v>557.16765442999997</v>
      </c>
      <c r="I373" s="87">
        <v>0</v>
      </c>
      <c r="J373" s="87">
        <v>612.88441986999999</v>
      </c>
      <c r="K373" s="87">
        <v>724.31795076000003</v>
      </c>
      <c r="L373" s="87">
        <v>835.75148164999996</v>
      </c>
    </row>
    <row r="374" spans="1:12" ht="12.75" customHeight="1" x14ac:dyDescent="0.2">
      <c r="A374" s="86" t="s">
        <v>165</v>
      </c>
      <c r="B374" s="86">
        <v>5</v>
      </c>
      <c r="C374" s="87">
        <v>1119.56369281</v>
      </c>
      <c r="D374" s="87">
        <v>1114.0709761200001</v>
      </c>
      <c r="E374" s="87">
        <v>0</v>
      </c>
      <c r="F374" s="87">
        <v>111.40709760999999</v>
      </c>
      <c r="G374" s="87">
        <v>278.51774403000002</v>
      </c>
      <c r="H374" s="87">
        <v>557.03548806000003</v>
      </c>
      <c r="I374" s="87">
        <v>0</v>
      </c>
      <c r="J374" s="87">
        <v>612.73903686999995</v>
      </c>
      <c r="K374" s="87">
        <v>724.14613448</v>
      </c>
      <c r="L374" s="87">
        <v>835.55323209000005</v>
      </c>
    </row>
    <row r="375" spans="1:12" ht="12.75" customHeight="1" x14ac:dyDescent="0.2">
      <c r="A375" s="86" t="s">
        <v>165</v>
      </c>
      <c r="B375" s="86">
        <v>6</v>
      </c>
      <c r="C375" s="87">
        <v>1090.0766244199999</v>
      </c>
      <c r="D375" s="87">
        <v>1084.6632479499999</v>
      </c>
      <c r="E375" s="87">
        <v>0</v>
      </c>
      <c r="F375" s="87">
        <v>108.4663248</v>
      </c>
      <c r="G375" s="87">
        <v>271.16581199000001</v>
      </c>
      <c r="H375" s="87">
        <v>542.33162398000002</v>
      </c>
      <c r="I375" s="87">
        <v>0</v>
      </c>
      <c r="J375" s="87">
        <v>596.56478636999998</v>
      </c>
      <c r="K375" s="87">
        <v>705.03111117000003</v>
      </c>
      <c r="L375" s="87">
        <v>813.49743595999996</v>
      </c>
    </row>
    <row r="376" spans="1:12" ht="12.75" customHeight="1" x14ac:dyDescent="0.2">
      <c r="A376" s="86" t="s">
        <v>165</v>
      </c>
      <c r="B376" s="86">
        <v>7</v>
      </c>
      <c r="C376" s="87">
        <v>1059.7598839899999</v>
      </c>
      <c r="D376" s="87">
        <v>1053.8754021300001</v>
      </c>
      <c r="E376" s="87">
        <v>0</v>
      </c>
      <c r="F376" s="87">
        <v>105.38754021</v>
      </c>
      <c r="G376" s="87">
        <v>263.46885053</v>
      </c>
      <c r="H376" s="87">
        <v>526.93770107</v>
      </c>
      <c r="I376" s="87">
        <v>0</v>
      </c>
      <c r="J376" s="87">
        <v>579.63147117000005</v>
      </c>
      <c r="K376" s="87">
        <v>685.01901138000005</v>
      </c>
      <c r="L376" s="87">
        <v>790.40655159999994</v>
      </c>
    </row>
    <row r="377" spans="1:12" ht="12.75" customHeight="1" x14ac:dyDescent="0.2">
      <c r="A377" s="86" t="s">
        <v>165</v>
      </c>
      <c r="B377" s="86">
        <v>8</v>
      </c>
      <c r="C377" s="87">
        <v>1019.87484303</v>
      </c>
      <c r="D377" s="87">
        <v>1014.28379292</v>
      </c>
      <c r="E377" s="87">
        <v>0</v>
      </c>
      <c r="F377" s="87">
        <v>101.42837929</v>
      </c>
      <c r="G377" s="87">
        <v>253.57094823</v>
      </c>
      <c r="H377" s="87">
        <v>507.14189646</v>
      </c>
      <c r="I377" s="87">
        <v>0</v>
      </c>
      <c r="J377" s="87">
        <v>557.85608610999998</v>
      </c>
      <c r="K377" s="87">
        <v>659.28446540000004</v>
      </c>
      <c r="L377" s="87">
        <v>760.71284469</v>
      </c>
    </row>
    <row r="378" spans="1:12" ht="12.75" customHeight="1" x14ac:dyDescent="0.2">
      <c r="A378" s="86" t="s">
        <v>165</v>
      </c>
      <c r="B378" s="86">
        <v>9</v>
      </c>
      <c r="C378" s="87">
        <v>888.65674107999996</v>
      </c>
      <c r="D378" s="87">
        <v>883.84692964999999</v>
      </c>
      <c r="E378" s="87">
        <v>0</v>
      </c>
      <c r="F378" s="87">
        <v>88.384692970000003</v>
      </c>
      <c r="G378" s="87">
        <v>220.96173241</v>
      </c>
      <c r="H378" s="87">
        <v>441.92346483</v>
      </c>
      <c r="I378" s="87">
        <v>0</v>
      </c>
      <c r="J378" s="87">
        <v>486.11581131000003</v>
      </c>
      <c r="K378" s="87">
        <v>574.50050426999996</v>
      </c>
      <c r="L378" s="87">
        <v>662.88519724000002</v>
      </c>
    </row>
    <row r="379" spans="1:12" ht="12.75" customHeight="1" x14ac:dyDescent="0.2">
      <c r="A379" s="86" t="s">
        <v>165</v>
      </c>
      <c r="B379" s="86">
        <v>10</v>
      </c>
      <c r="C379" s="87">
        <v>778.42967675</v>
      </c>
      <c r="D379" s="87">
        <v>774.30136904000005</v>
      </c>
      <c r="E379" s="87">
        <v>0</v>
      </c>
      <c r="F379" s="87">
        <v>77.430136899999994</v>
      </c>
      <c r="G379" s="87">
        <v>193.57534226000001</v>
      </c>
      <c r="H379" s="87">
        <v>387.15068452000003</v>
      </c>
      <c r="I379" s="87">
        <v>0</v>
      </c>
      <c r="J379" s="87">
        <v>425.86575297000002</v>
      </c>
      <c r="K379" s="87">
        <v>503.29588988</v>
      </c>
      <c r="L379" s="87">
        <v>580.72602677999998</v>
      </c>
    </row>
    <row r="380" spans="1:12" ht="12.75" customHeight="1" x14ac:dyDescent="0.2">
      <c r="A380" s="86" t="s">
        <v>165</v>
      </c>
      <c r="B380" s="86">
        <v>11</v>
      </c>
      <c r="C380" s="87">
        <v>798.59684145999995</v>
      </c>
      <c r="D380" s="87">
        <v>794.08921257999998</v>
      </c>
      <c r="E380" s="87">
        <v>0</v>
      </c>
      <c r="F380" s="87">
        <v>79.40892126</v>
      </c>
      <c r="G380" s="87">
        <v>198.52230315</v>
      </c>
      <c r="H380" s="87">
        <v>397.04460628999999</v>
      </c>
      <c r="I380" s="87">
        <v>0</v>
      </c>
      <c r="J380" s="87">
        <v>436.74906692000002</v>
      </c>
      <c r="K380" s="87">
        <v>516.15798817999996</v>
      </c>
      <c r="L380" s="87">
        <v>595.56690944000002</v>
      </c>
    </row>
    <row r="381" spans="1:12" ht="12.75" customHeight="1" x14ac:dyDescent="0.2">
      <c r="A381" s="86" t="s">
        <v>165</v>
      </c>
      <c r="B381" s="86">
        <v>12</v>
      </c>
      <c r="C381" s="87">
        <v>806.85907141999996</v>
      </c>
      <c r="D381" s="87">
        <v>802.49748055999999</v>
      </c>
      <c r="E381" s="87">
        <v>0</v>
      </c>
      <c r="F381" s="87">
        <v>80.249748060000002</v>
      </c>
      <c r="G381" s="87">
        <v>200.62437014</v>
      </c>
      <c r="H381" s="87">
        <v>401.24874027999999</v>
      </c>
      <c r="I381" s="87">
        <v>0</v>
      </c>
      <c r="J381" s="87">
        <v>441.37361430999999</v>
      </c>
      <c r="K381" s="87">
        <v>521.62336235999999</v>
      </c>
      <c r="L381" s="87">
        <v>601.87311041999999</v>
      </c>
    </row>
    <row r="382" spans="1:12" ht="12.75" customHeight="1" x14ac:dyDescent="0.2">
      <c r="A382" s="86" t="s">
        <v>165</v>
      </c>
      <c r="B382" s="86">
        <v>13</v>
      </c>
      <c r="C382" s="87">
        <v>792.02025199000002</v>
      </c>
      <c r="D382" s="87">
        <v>787.69323706</v>
      </c>
      <c r="E382" s="87">
        <v>0</v>
      </c>
      <c r="F382" s="87">
        <v>78.769323709999995</v>
      </c>
      <c r="G382" s="87">
        <v>196.92330927</v>
      </c>
      <c r="H382" s="87">
        <v>393.84661853</v>
      </c>
      <c r="I382" s="87">
        <v>0</v>
      </c>
      <c r="J382" s="87">
        <v>433.23128037999999</v>
      </c>
      <c r="K382" s="87">
        <v>512.00060409000002</v>
      </c>
      <c r="L382" s="87">
        <v>590.7699278</v>
      </c>
    </row>
    <row r="383" spans="1:12" ht="12.75" customHeight="1" x14ac:dyDescent="0.2">
      <c r="A383" s="86" t="s">
        <v>165</v>
      </c>
      <c r="B383" s="86">
        <v>14</v>
      </c>
      <c r="C383" s="87">
        <v>782.43357271000002</v>
      </c>
      <c r="D383" s="87">
        <v>778.09493970999995</v>
      </c>
      <c r="E383" s="87">
        <v>0</v>
      </c>
      <c r="F383" s="87">
        <v>77.809493970000005</v>
      </c>
      <c r="G383" s="87">
        <v>194.52373492999999</v>
      </c>
      <c r="H383" s="87">
        <v>389.04746985999998</v>
      </c>
      <c r="I383" s="87">
        <v>0</v>
      </c>
      <c r="J383" s="87">
        <v>427.95221684000001</v>
      </c>
      <c r="K383" s="87">
        <v>505.76171081000001</v>
      </c>
      <c r="L383" s="87">
        <v>583.57120478000002</v>
      </c>
    </row>
    <row r="384" spans="1:12" ht="12.75" customHeight="1" x14ac:dyDescent="0.2">
      <c r="A384" s="86" t="s">
        <v>165</v>
      </c>
      <c r="B384" s="86">
        <v>15</v>
      </c>
      <c r="C384" s="87">
        <v>776.17467282999996</v>
      </c>
      <c r="D384" s="87">
        <v>771.79273591000003</v>
      </c>
      <c r="E384" s="87">
        <v>0</v>
      </c>
      <c r="F384" s="87">
        <v>77.179273589999994</v>
      </c>
      <c r="G384" s="87">
        <v>192.94818398000001</v>
      </c>
      <c r="H384" s="87">
        <v>385.89636796000002</v>
      </c>
      <c r="I384" s="87">
        <v>0</v>
      </c>
      <c r="J384" s="87">
        <v>424.48600475000001</v>
      </c>
      <c r="K384" s="87">
        <v>501.66527833999999</v>
      </c>
      <c r="L384" s="87">
        <v>578.84455192999997</v>
      </c>
    </row>
    <row r="385" spans="1:12" ht="12.75" customHeight="1" x14ac:dyDescent="0.2">
      <c r="A385" s="86" t="s">
        <v>165</v>
      </c>
      <c r="B385" s="86">
        <v>16</v>
      </c>
      <c r="C385" s="87">
        <v>773.88381225000001</v>
      </c>
      <c r="D385" s="87">
        <v>769.42389187000003</v>
      </c>
      <c r="E385" s="87">
        <v>0</v>
      </c>
      <c r="F385" s="87">
        <v>76.94238919</v>
      </c>
      <c r="G385" s="87">
        <v>192.35597297000001</v>
      </c>
      <c r="H385" s="87">
        <v>384.71194594000002</v>
      </c>
      <c r="I385" s="87">
        <v>0</v>
      </c>
      <c r="J385" s="87">
        <v>423.18314053</v>
      </c>
      <c r="K385" s="87">
        <v>500.12552971999997</v>
      </c>
      <c r="L385" s="87">
        <v>577.0679189</v>
      </c>
    </row>
    <row r="386" spans="1:12" ht="12.75" customHeight="1" x14ac:dyDescent="0.2">
      <c r="A386" s="86" t="s">
        <v>165</v>
      </c>
      <c r="B386" s="86">
        <v>17</v>
      </c>
      <c r="C386" s="87">
        <v>773.96109976000002</v>
      </c>
      <c r="D386" s="87">
        <v>769.57672019999995</v>
      </c>
      <c r="E386" s="87">
        <v>0</v>
      </c>
      <c r="F386" s="87">
        <v>76.957672020000004</v>
      </c>
      <c r="G386" s="87">
        <v>192.39418004999999</v>
      </c>
      <c r="H386" s="87">
        <v>384.78836009999998</v>
      </c>
      <c r="I386" s="87">
        <v>0</v>
      </c>
      <c r="J386" s="87">
        <v>423.26719610999999</v>
      </c>
      <c r="K386" s="87">
        <v>500.22486813</v>
      </c>
      <c r="L386" s="87">
        <v>577.18254015000002</v>
      </c>
    </row>
    <row r="387" spans="1:12" ht="12.75" customHeight="1" x14ac:dyDescent="0.2">
      <c r="A387" s="86" t="s">
        <v>165</v>
      </c>
      <c r="B387" s="86">
        <v>18</v>
      </c>
      <c r="C387" s="87">
        <v>800.85900708999998</v>
      </c>
      <c r="D387" s="87">
        <v>796.50024500999996</v>
      </c>
      <c r="E387" s="87">
        <v>0</v>
      </c>
      <c r="F387" s="87">
        <v>79.650024500000001</v>
      </c>
      <c r="G387" s="87">
        <v>199.12506124999999</v>
      </c>
      <c r="H387" s="87">
        <v>398.25012250999998</v>
      </c>
      <c r="I387" s="87">
        <v>0</v>
      </c>
      <c r="J387" s="87">
        <v>438.07513476000003</v>
      </c>
      <c r="K387" s="87">
        <v>517.72515926000005</v>
      </c>
      <c r="L387" s="87">
        <v>597.37518376000003</v>
      </c>
    </row>
    <row r="388" spans="1:12" ht="12.75" customHeight="1" x14ac:dyDescent="0.2">
      <c r="A388" s="86" t="s">
        <v>165</v>
      </c>
      <c r="B388" s="86">
        <v>19</v>
      </c>
      <c r="C388" s="87">
        <v>845.50025570000003</v>
      </c>
      <c r="D388" s="87">
        <v>841.02053748000003</v>
      </c>
      <c r="E388" s="87">
        <v>0</v>
      </c>
      <c r="F388" s="87">
        <v>84.102053749999996</v>
      </c>
      <c r="G388" s="87">
        <v>210.25513437000001</v>
      </c>
      <c r="H388" s="87">
        <v>420.51026874000001</v>
      </c>
      <c r="I388" s="87">
        <v>0</v>
      </c>
      <c r="J388" s="87">
        <v>462.56129561</v>
      </c>
      <c r="K388" s="87">
        <v>546.66334935999998</v>
      </c>
      <c r="L388" s="87">
        <v>630.76540310999997</v>
      </c>
    </row>
    <row r="389" spans="1:12" ht="12.75" customHeight="1" x14ac:dyDescent="0.2">
      <c r="A389" s="86" t="s">
        <v>165</v>
      </c>
      <c r="B389" s="86">
        <v>20</v>
      </c>
      <c r="C389" s="87">
        <v>880.26575176999995</v>
      </c>
      <c r="D389" s="87">
        <v>875.71299411999996</v>
      </c>
      <c r="E389" s="87">
        <v>0</v>
      </c>
      <c r="F389" s="87">
        <v>87.571299409999995</v>
      </c>
      <c r="G389" s="87">
        <v>218.92824852999999</v>
      </c>
      <c r="H389" s="87">
        <v>437.85649705999998</v>
      </c>
      <c r="I389" s="87">
        <v>0</v>
      </c>
      <c r="J389" s="87">
        <v>481.64214677000001</v>
      </c>
      <c r="K389" s="87">
        <v>569.21344618000001</v>
      </c>
      <c r="L389" s="87">
        <v>656.78474559000006</v>
      </c>
    </row>
    <row r="390" spans="1:12" ht="12.75" customHeight="1" x14ac:dyDescent="0.2">
      <c r="A390" s="86" t="s">
        <v>165</v>
      </c>
      <c r="B390" s="86">
        <v>21</v>
      </c>
      <c r="C390" s="87">
        <v>861.55601357</v>
      </c>
      <c r="D390" s="87">
        <v>856.61836648999997</v>
      </c>
      <c r="E390" s="87">
        <v>0</v>
      </c>
      <c r="F390" s="87">
        <v>85.661836649999998</v>
      </c>
      <c r="G390" s="87">
        <v>214.15459161999999</v>
      </c>
      <c r="H390" s="87">
        <v>428.30918324999999</v>
      </c>
      <c r="I390" s="87">
        <v>0</v>
      </c>
      <c r="J390" s="87">
        <v>471.14010157000001</v>
      </c>
      <c r="K390" s="87">
        <v>556.80193822000001</v>
      </c>
      <c r="L390" s="87">
        <v>642.46377486999995</v>
      </c>
    </row>
    <row r="391" spans="1:12" ht="12.75" customHeight="1" x14ac:dyDescent="0.2">
      <c r="A391" s="86" t="s">
        <v>165</v>
      </c>
      <c r="B391" s="86">
        <v>22</v>
      </c>
      <c r="C391" s="87">
        <v>815.57524832000001</v>
      </c>
      <c r="D391" s="87">
        <v>810.37196226000003</v>
      </c>
      <c r="E391" s="87">
        <v>0</v>
      </c>
      <c r="F391" s="87">
        <v>81.037196230000006</v>
      </c>
      <c r="G391" s="87">
        <v>202.59299057000001</v>
      </c>
      <c r="H391" s="87">
        <v>405.18598113000002</v>
      </c>
      <c r="I391" s="87">
        <v>0</v>
      </c>
      <c r="J391" s="87">
        <v>445.70457923999999</v>
      </c>
      <c r="K391" s="87">
        <v>526.74177546999999</v>
      </c>
      <c r="L391" s="87">
        <v>607.77897170000006</v>
      </c>
    </row>
    <row r="392" spans="1:12" ht="12.75" customHeight="1" x14ac:dyDescent="0.2">
      <c r="A392" s="86" t="s">
        <v>165</v>
      </c>
      <c r="B392" s="86">
        <v>23</v>
      </c>
      <c r="C392" s="87">
        <v>797.83030560999998</v>
      </c>
      <c r="D392" s="87">
        <v>793.43050157000005</v>
      </c>
      <c r="E392" s="87">
        <v>0</v>
      </c>
      <c r="F392" s="87">
        <v>79.343050160000004</v>
      </c>
      <c r="G392" s="87">
        <v>198.35762539000001</v>
      </c>
      <c r="H392" s="87">
        <v>396.71525079000003</v>
      </c>
      <c r="I392" s="87">
        <v>0</v>
      </c>
      <c r="J392" s="87">
        <v>436.38677586</v>
      </c>
      <c r="K392" s="87">
        <v>515.72982602000002</v>
      </c>
      <c r="L392" s="87">
        <v>595.07287617999998</v>
      </c>
    </row>
    <row r="393" spans="1:12" ht="12.75" customHeight="1" x14ac:dyDescent="0.2">
      <c r="A393" s="86" t="s">
        <v>165</v>
      </c>
      <c r="B393" s="86">
        <v>24</v>
      </c>
      <c r="C393" s="87">
        <v>904.71002507000003</v>
      </c>
      <c r="D393" s="87">
        <v>899.73473773000001</v>
      </c>
      <c r="E393" s="87">
        <v>0</v>
      </c>
      <c r="F393" s="87">
        <v>89.973473769999998</v>
      </c>
      <c r="G393" s="87">
        <v>224.93368443</v>
      </c>
      <c r="H393" s="87">
        <v>449.86736887000001</v>
      </c>
      <c r="I393" s="87">
        <v>0</v>
      </c>
      <c r="J393" s="87">
        <v>494.85410574999997</v>
      </c>
      <c r="K393" s="87">
        <v>584.82757951999997</v>
      </c>
      <c r="L393" s="87">
        <v>674.80105330000004</v>
      </c>
    </row>
    <row r="394" spans="1:12" ht="12.75" customHeight="1" x14ac:dyDescent="0.2">
      <c r="A394" s="86" t="s">
        <v>166</v>
      </c>
      <c r="B394" s="86">
        <v>1</v>
      </c>
      <c r="C394" s="87">
        <v>938.67023079000001</v>
      </c>
      <c r="D394" s="87">
        <v>933.86612880999996</v>
      </c>
      <c r="E394" s="87">
        <v>0</v>
      </c>
      <c r="F394" s="87">
        <v>93.386612880000001</v>
      </c>
      <c r="G394" s="87">
        <v>233.46653219999999</v>
      </c>
      <c r="H394" s="87">
        <v>466.93306440999999</v>
      </c>
      <c r="I394" s="87">
        <v>0</v>
      </c>
      <c r="J394" s="87">
        <v>513.62637084999994</v>
      </c>
      <c r="K394" s="87">
        <v>607.01298372999997</v>
      </c>
      <c r="L394" s="87">
        <v>700.39959661</v>
      </c>
    </row>
    <row r="395" spans="1:12" ht="12.75" customHeight="1" x14ac:dyDescent="0.2">
      <c r="A395" s="86" t="s">
        <v>166</v>
      </c>
      <c r="B395" s="86">
        <v>2</v>
      </c>
      <c r="C395" s="87">
        <v>978.65520435999997</v>
      </c>
      <c r="D395" s="87">
        <v>973.54806020000001</v>
      </c>
      <c r="E395" s="87">
        <v>0</v>
      </c>
      <c r="F395" s="87">
        <v>97.354806019999998</v>
      </c>
      <c r="G395" s="87">
        <v>243.38701505</v>
      </c>
      <c r="H395" s="87">
        <v>486.7740301</v>
      </c>
      <c r="I395" s="87">
        <v>0</v>
      </c>
      <c r="J395" s="87">
        <v>535.45143311000004</v>
      </c>
      <c r="K395" s="87">
        <v>632.80623912999999</v>
      </c>
      <c r="L395" s="87">
        <v>730.16104514999995</v>
      </c>
    </row>
    <row r="396" spans="1:12" ht="12.75" customHeight="1" x14ac:dyDescent="0.2">
      <c r="A396" s="86" t="s">
        <v>166</v>
      </c>
      <c r="B396" s="86">
        <v>3</v>
      </c>
      <c r="C396" s="87">
        <v>1012.48022819</v>
      </c>
      <c r="D396" s="87">
        <v>1007.20120046</v>
      </c>
      <c r="E396" s="87">
        <v>0</v>
      </c>
      <c r="F396" s="87">
        <v>100.72012005000001</v>
      </c>
      <c r="G396" s="87">
        <v>251.80030012</v>
      </c>
      <c r="H396" s="87">
        <v>503.60060023</v>
      </c>
      <c r="I396" s="87">
        <v>0</v>
      </c>
      <c r="J396" s="87">
        <v>553.96066025000005</v>
      </c>
      <c r="K396" s="87">
        <v>654.68078030000004</v>
      </c>
      <c r="L396" s="87">
        <v>755.40090035000003</v>
      </c>
    </row>
    <row r="397" spans="1:12" ht="12.75" customHeight="1" x14ac:dyDescent="0.2">
      <c r="A397" s="86" t="s">
        <v>166</v>
      </c>
      <c r="B397" s="86">
        <v>4</v>
      </c>
      <c r="C397" s="87">
        <v>1027.1697144300001</v>
      </c>
      <c r="D397" s="87">
        <v>1022.1821593</v>
      </c>
      <c r="E397" s="87">
        <v>0</v>
      </c>
      <c r="F397" s="87">
        <v>102.21821593</v>
      </c>
      <c r="G397" s="87">
        <v>255.54553983</v>
      </c>
      <c r="H397" s="87">
        <v>511.09107964999998</v>
      </c>
      <c r="I397" s="87">
        <v>0</v>
      </c>
      <c r="J397" s="87">
        <v>562.20018761999995</v>
      </c>
      <c r="K397" s="87">
        <v>664.41840354999999</v>
      </c>
      <c r="L397" s="87">
        <v>766.63661948000004</v>
      </c>
    </row>
    <row r="398" spans="1:12" ht="12.75" customHeight="1" x14ac:dyDescent="0.2">
      <c r="A398" s="86" t="s">
        <v>166</v>
      </c>
      <c r="B398" s="86">
        <v>5</v>
      </c>
      <c r="C398" s="87">
        <v>1022.2250880399999</v>
      </c>
      <c r="D398" s="87">
        <v>1017.48552421</v>
      </c>
      <c r="E398" s="87">
        <v>0</v>
      </c>
      <c r="F398" s="87">
        <v>101.74855242</v>
      </c>
      <c r="G398" s="87">
        <v>254.37138105</v>
      </c>
      <c r="H398" s="87">
        <v>508.74276211</v>
      </c>
      <c r="I398" s="87">
        <v>0</v>
      </c>
      <c r="J398" s="87">
        <v>559.61703832000001</v>
      </c>
      <c r="K398" s="87">
        <v>661.36559074000002</v>
      </c>
      <c r="L398" s="87">
        <v>763.11414316000003</v>
      </c>
    </row>
    <row r="399" spans="1:12" ht="12.75" customHeight="1" x14ac:dyDescent="0.2">
      <c r="A399" s="86" t="s">
        <v>166</v>
      </c>
      <c r="B399" s="86">
        <v>6</v>
      </c>
      <c r="C399" s="87">
        <v>990.49292955999999</v>
      </c>
      <c r="D399" s="87">
        <v>985.92187991000003</v>
      </c>
      <c r="E399" s="87">
        <v>0</v>
      </c>
      <c r="F399" s="87">
        <v>98.592187989999999</v>
      </c>
      <c r="G399" s="87">
        <v>246.48046998000001</v>
      </c>
      <c r="H399" s="87">
        <v>492.96093996000002</v>
      </c>
      <c r="I399" s="87">
        <v>0</v>
      </c>
      <c r="J399" s="87">
        <v>542.25703395000005</v>
      </c>
      <c r="K399" s="87">
        <v>640.84922194000001</v>
      </c>
      <c r="L399" s="87">
        <v>739.44140992999996</v>
      </c>
    </row>
    <row r="400" spans="1:12" ht="12.75" customHeight="1" x14ac:dyDescent="0.2">
      <c r="A400" s="86" t="s">
        <v>166</v>
      </c>
      <c r="B400" s="86">
        <v>7</v>
      </c>
      <c r="C400" s="87">
        <v>986.02803630999995</v>
      </c>
      <c r="D400" s="87">
        <v>981.48530627000002</v>
      </c>
      <c r="E400" s="87">
        <v>0</v>
      </c>
      <c r="F400" s="87">
        <v>98.148530629999996</v>
      </c>
      <c r="G400" s="87">
        <v>245.37132657000001</v>
      </c>
      <c r="H400" s="87">
        <v>490.74265314000002</v>
      </c>
      <c r="I400" s="87">
        <v>0</v>
      </c>
      <c r="J400" s="87">
        <v>539.81691845</v>
      </c>
      <c r="K400" s="87">
        <v>637.96544907999998</v>
      </c>
      <c r="L400" s="87">
        <v>736.11397969999996</v>
      </c>
    </row>
    <row r="401" spans="1:12" ht="12.75" customHeight="1" x14ac:dyDescent="0.2">
      <c r="A401" s="86" t="s">
        <v>166</v>
      </c>
      <c r="B401" s="86">
        <v>8</v>
      </c>
      <c r="C401" s="87">
        <v>970.67426752999995</v>
      </c>
      <c r="D401" s="87">
        <v>966.35693910999998</v>
      </c>
      <c r="E401" s="87">
        <v>0</v>
      </c>
      <c r="F401" s="87">
        <v>96.635693910000001</v>
      </c>
      <c r="G401" s="87">
        <v>241.58923478</v>
      </c>
      <c r="H401" s="87">
        <v>483.17846956</v>
      </c>
      <c r="I401" s="87">
        <v>0</v>
      </c>
      <c r="J401" s="87">
        <v>531.49631651000004</v>
      </c>
      <c r="K401" s="87">
        <v>628.13201042000003</v>
      </c>
      <c r="L401" s="87">
        <v>724.76770433000002</v>
      </c>
    </row>
    <row r="402" spans="1:12" ht="12.75" customHeight="1" x14ac:dyDescent="0.2">
      <c r="A402" s="86" t="s">
        <v>166</v>
      </c>
      <c r="B402" s="86">
        <v>9</v>
      </c>
      <c r="C402" s="87">
        <v>927.34768892</v>
      </c>
      <c r="D402" s="87">
        <v>922.96338365999998</v>
      </c>
      <c r="E402" s="87">
        <v>0</v>
      </c>
      <c r="F402" s="87">
        <v>92.296338370000001</v>
      </c>
      <c r="G402" s="87">
        <v>230.74084592</v>
      </c>
      <c r="H402" s="87">
        <v>461.48169182999999</v>
      </c>
      <c r="I402" s="87">
        <v>0</v>
      </c>
      <c r="J402" s="87">
        <v>507.62986101000001</v>
      </c>
      <c r="K402" s="87">
        <v>599.92619937999996</v>
      </c>
      <c r="L402" s="87">
        <v>692.22253775000001</v>
      </c>
    </row>
    <row r="403" spans="1:12" ht="12.75" customHeight="1" x14ac:dyDescent="0.2">
      <c r="A403" s="86" t="s">
        <v>166</v>
      </c>
      <c r="B403" s="86">
        <v>10</v>
      </c>
      <c r="C403" s="87">
        <v>857.81477508</v>
      </c>
      <c r="D403" s="87">
        <v>854.00931092999997</v>
      </c>
      <c r="E403" s="87">
        <v>0</v>
      </c>
      <c r="F403" s="87">
        <v>85.40093109</v>
      </c>
      <c r="G403" s="87">
        <v>213.50232772999999</v>
      </c>
      <c r="H403" s="87">
        <v>427.00465546999999</v>
      </c>
      <c r="I403" s="87">
        <v>0</v>
      </c>
      <c r="J403" s="87">
        <v>469.70512101000003</v>
      </c>
      <c r="K403" s="87">
        <v>555.10605210000006</v>
      </c>
      <c r="L403" s="87">
        <v>640.50698320000004</v>
      </c>
    </row>
    <row r="404" spans="1:12" ht="12.75" customHeight="1" x14ac:dyDescent="0.2">
      <c r="A404" s="86" t="s">
        <v>166</v>
      </c>
      <c r="B404" s="86">
        <v>11</v>
      </c>
      <c r="C404" s="87">
        <v>767.60043407000001</v>
      </c>
      <c r="D404" s="87">
        <v>763.94056555999998</v>
      </c>
      <c r="E404" s="87">
        <v>0</v>
      </c>
      <c r="F404" s="87">
        <v>76.394056559999996</v>
      </c>
      <c r="G404" s="87">
        <v>190.98514139</v>
      </c>
      <c r="H404" s="87">
        <v>381.97028277999999</v>
      </c>
      <c r="I404" s="87">
        <v>0</v>
      </c>
      <c r="J404" s="87">
        <v>420.16731105999997</v>
      </c>
      <c r="K404" s="87">
        <v>496.56136760999999</v>
      </c>
      <c r="L404" s="87">
        <v>572.95542417000001</v>
      </c>
    </row>
    <row r="405" spans="1:12" ht="12.75" customHeight="1" x14ac:dyDescent="0.2">
      <c r="A405" s="86" t="s">
        <v>166</v>
      </c>
      <c r="B405" s="86">
        <v>12</v>
      </c>
      <c r="C405" s="87">
        <v>722.07082543000001</v>
      </c>
      <c r="D405" s="87">
        <v>718.54487359999996</v>
      </c>
      <c r="E405" s="87">
        <v>0</v>
      </c>
      <c r="F405" s="87">
        <v>71.854487359999993</v>
      </c>
      <c r="G405" s="87">
        <v>179.63621839999999</v>
      </c>
      <c r="H405" s="87">
        <v>359.27243679999998</v>
      </c>
      <c r="I405" s="87">
        <v>0</v>
      </c>
      <c r="J405" s="87">
        <v>395.19968047999998</v>
      </c>
      <c r="K405" s="87">
        <v>467.05416783999999</v>
      </c>
      <c r="L405" s="87">
        <v>538.9086552</v>
      </c>
    </row>
    <row r="406" spans="1:12" ht="12.75" customHeight="1" x14ac:dyDescent="0.2">
      <c r="A406" s="86" t="s">
        <v>166</v>
      </c>
      <c r="B406" s="86">
        <v>13</v>
      </c>
      <c r="C406" s="87">
        <v>719.19337995000001</v>
      </c>
      <c r="D406" s="87">
        <v>715.56252519999998</v>
      </c>
      <c r="E406" s="87">
        <v>0</v>
      </c>
      <c r="F406" s="87">
        <v>71.556252520000001</v>
      </c>
      <c r="G406" s="87">
        <v>178.8906313</v>
      </c>
      <c r="H406" s="87">
        <v>357.78126259999999</v>
      </c>
      <c r="I406" s="87">
        <v>0</v>
      </c>
      <c r="J406" s="87">
        <v>393.55938886000001</v>
      </c>
      <c r="K406" s="87">
        <v>465.11564138</v>
      </c>
      <c r="L406" s="87">
        <v>536.67189389999999</v>
      </c>
    </row>
    <row r="407" spans="1:12" ht="12.75" customHeight="1" x14ac:dyDescent="0.2">
      <c r="A407" s="86" t="s">
        <v>166</v>
      </c>
      <c r="B407" s="86">
        <v>14</v>
      </c>
      <c r="C407" s="87">
        <v>722.64226358999997</v>
      </c>
      <c r="D407" s="87">
        <v>718.53077139000004</v>
      </c>
      <c r="E407" s="87">
        <v>0</v>
      </c>
      <c r="F407" s="87">
        <v>71.853077139999996</v>
      </c>
      <c r="G407" s="87">
        <v>179.63269285000001</v>
      </c>
      <c r="H407" s="87">
        <v>359.26538570000002</v>
      </c>
      <c r="I407" s="87">
        <v>0</v>
      </c>
      <c r="J407" s="87">
        <v>395.19192426000001</v>
      </c>
      <c r="K407" s="87">
        <v>467.04500139999999</v>
      </c>
      <c r="L407" s="87">
        <v>538.89807854000003</v>
      </c>
    </row>
    <row r="408" spans="1:12" ht="12.75" customHeight="1" x14ac:dyDescent="0.2">
      <c r="A408" s="86" t="s">
        <v>166</v>
      </c>
      <c r="B408" s="86">
        <v>15</v>
      </c>
      <c r="C408" s="87">
        <v>713.74936181999999</v>
      </c>
      <c r="D408" s="87">
        <v>709.82986443000004</v>
      </c>
      <c r="E408" s="87">
        <v>0</v>
      </c>
      <c r="F408" s="87">
        <v>70.982986440000005</v>
      </c>
      <c r="G408" s="87">
        <v>177.45746611000001</v>
      </c>
      <c r="H408" s="87">
        <v>354.91493222000003</v>
      </c>
      <c r="I408" s="87">
        <v>0</v>
      </c>
      <c r="J408" s="87">
        <v>390.40642544000002</v>
      </c>
      <c r="K408" s="87">
        <v>461.38941188000001</v>
      </c>
      <c r="L408" s="87">
        <v>532.37239832</v>
      </c>
    </row>
    <row r="409" spans="1:12" ht="12.75" customHeight="1" x14ac:dyDescent="0.2">
      <c r="A409" s="86" t="s">
        <v>166</v>
      </c>
      <c r="B409" s="86">
        <v>16</v>
      </c>
      <c r="C409" s="87">
        <v>711.98609247000002</v>
      </c>
      <c r="D409" s="87">
        <v>708.18347018999998</v>
      </c>
      <c r="E409" s="87">
        <v>0</v>
      </c>
      <c r="F409" s="87">
        <v>70.818347020000004</v>
      </c>
      <c r="G409" s="87">
        <v>177.04586755</v>
      </c>
      <c r="H409" s="87">
        <v>354.09173509999999</v>
      </c>
      <c r="I409" s="87">
        <v>0</v>
      </c>
      <c r="J409" s="87">
        <v>389.5009086</v>
      </c>
      <c r="K409" s="87">
        <v>460.31925561999998</v>
      </c>
      <c r="L409" s="87">
        <v>531.13760263999995</v>
      </c>
    </row>
    <row r="410" spans="1:12" ht="12.75" customHeight="1" x14ac:dyDescent="0.2">
      <c r="A410" s="86" t="s">
        <v>166</v>
      </c>
      <c r="B410" s="86">
        <v>17</v>
      </c>
      <c r="C410" s="87">
        <v>709.45879733000004</v>
      </c>
      <c r="D410" s="87">
        <v>705.88986043</v>
      </c>
      <c r="E410" s="87">
        <v>0</v>
      </c>
      <c r="F410" s="87">
        <v>70.588986039999995</v>
      </c>
      <c r="G410" s="87">
        <v>176.47246511</v>
      </c>
      <c r="H410" s="87">
        <v>352.94493022</v>
      </c>
      <c r="I410" s="87">
        <v>0</v>
      </c>
      <c r="J410" s="87">
        <v>388.23942324000001</v>
      </c>
      <c r="K410" s="87">
        <v>458.82840928000002</v>
      </c>
      <c r="L410" s="87">
        <v>529.41739531999997</v>
      </c>
    </row>
    <row r="411" spans="1:12" ht="12.75" customHeight="1" x14ac:dyDescent="0.2">
      <c r="A411" s="86" t="s">
        <v>166</v>
      </c>
      <c r="B411" s="86">
        <v>18</v>
      </c>
      <c r="C411" s="87">
        <v>720.86559439999996</v>
      </c>
      <c r="D411" s="87">
        <v>716.71430696000004</v>
      </c>
      <c r="E411" s="87">
        <v>0</v>
      </c>
      <c r="F411" s="87">
        <v>71.671430700000002</v>
      </c>
      <c r="G411" s="87">
        <v>179.17857674000001</v>
      </c>
      <c r="H411" s="87">
        <v>358.35715348000002</v>
      </c>
      <c r="I411" s="87">
        <v>0</v>
      </c>
      <c r="J411" s="87">
        <v>394.19286883000001</v>
      </c>
      <c r="K411" s="87">
        <v>465.86429951999997</v>
      </c>
      <c r="L411" s="87">
        <v>537.53573022</v>
      </c>
    </row>
    <row r="412" spans="1:12" ht="12.75" customHeight="1" x14ac:dyDescent="0.2">
      <c r="A412" s="86" t="s">
        <v>166</v>
      </c>
      <c r="B412" s="86">
        <v>19</v>
      </c>
      <c r="C412" s="87">
        <v>736.41710638999996</v>
      </c>
      <c r="D412" s="87">
        <v>732.34645460000002</v>
      </c>
      <c r="E412" s="87">
        <v>0</v>
      </c>
      <c r="F412" s="87">
        <v>73.234645459999996</v>
      </c>
      <c r="G412" s="87">
        <v>183.08661365</v>
      </c>
      <c r="H412" s="87">
        <v>366.17322730000001</v>
      </c>
      <c r="I412" s="87">
        <v>0</v>
      </c>
      <c r="J412" s="87">
        <v>402.79055003000002</v>
      </c>
      <c r="K412" s="87">
        <v>476.02519548999999</v>
      </c>
      <c r="L412" s="87">
        <v>549.25984095000001</v>
      </c>
    </row>
    <row r="413" spans="1:12" ht="12.75" customHeight="1" x14ac:dyDescent="0.2">
      <c r="A413" s="86" t="s">
        <v>166</v>
      </c>
      <c r="B413" s="86">
        <v>20</v>
      </c>
      <c r="C413" s="87">
        <v>747.37746905999995</v>
      </c>
      <c r="D413" s="87">
        <v>743.06369385999994</v>
      </c>
      <c r="E413" s="87">
        <v>0</v>
      </c>
      <c r="F413" s="87">
        <v>74.30636939</v>
      </c>
      <c r="G413" s="87">
        <v>185.76592346999999</v>
      </c>
      <c r="H413" s="87">
        <v>371.53184692999997</v>
      </c>
      <c r="I413" s="87">
        <v>0</v>
      </c>
      <c r="J413" s="87">
        <v>408.68503162000002</v>
      </c>
      <c r="K413" s="87">
        <v>482.99140101</v>
      </c>
      <c r="L413" s="87">
        <v>557.29777039999999</v>
      </c>
    </row>
    <row r="414" spans="1:12" ht="12.75" customHeight="1" x14ac:dyDescent="0.2">
      <c r="A414" s="86" t="s">
        <v>166</v>
      </c>
      <c r="B414" s="86">
        <v>21</v>
      </c>
      <c r="C414" s="87">
        <v>790.69122497000001</v>
      </c>
      <c r="D414" s="87">
        <v>786.01412874000005</v>
      </c>
      <c r="E414" s="87">
        <v>0</v>
      </c>
      <c r="F414" s="87">
        <v>78.601412870000004</v>
      </c>
      <c r="G414" s="87">
        <v>196.50353218999999</v>
      </c>
      <c r="H414" s="87">
        <v>393.00706437000002</v>
      </c>
      <c r="I414" s="87">
        <v>0</v>
      </c>
      <c r="J414" s="87">
        <v>432.30777081000002</v>
      </c>
      <c r="K414" s="87">
        <v>510.90918368000001</v>
      </c>
      <c r="L414" s="87">
        <v>589.51059655999995</v>
      </c>
    </row>
    <row r="415" spans="1:12" ht="12.75" customHeight="1" x14ac:dyDescent="0.2">
      <c r="A415" s="86" t="s">
        <v>166</v>
      </c>
      <c r="B415" s="86">
        <v>22</v>
      </c>
      <c r="C415" s="87">
        <v>852.64425704999996</v>
      </c>
      <c r="D415" s="87">
        <v>847.68777048000004</v>
      </c>
      <c r="E415" s="87">
        <v>0</v>
      </c>
      <c r="F415" s="87">
        <v>84.768777049999997</v>
      </c>
      <c r="G415" s="87">
        <v>211.92194262000001</v>
      </c>
      <c r="H415" s="87">
        <v>423.84388524000002</v>
      </c>
      <c r="I415" s="87">
        <v>0</v>
      </c>
      <c r="J415" s="87">
        <v>466.22827375999998</v>
      </c>
      <c r="K415" s="87">
        <v>550.99705081000002</v>
      </c>
      <c r="L415" s="87">
        <v>635.76582785999994</v>
      </c>
    </row>
    <row r="416" spans="1:12" ht="12.75" customHeight="1" x14ac:dyDescent="0.2">
      <c r="A416" s="86" t="s">
        <v>166</v>
      </c>
      <c r="B416" s="86">
        <v>23</v>
      </c>
      <c r="C416" s="87">
        <v>927.30307409</v>
      </c>
      <c r="D416" s="87">
        <v>922.08749509999996</v>
      </c>
      <c r="E416" s="87">
        <v>0</v>
      </c>
      <c r="F416" s="87">
        <v>92.208749510000004</v>
      </c>
      <c r="G416" s="87">
        <v>230.52187377999999</v>
      </c>
      <c r="H416" s="87">
        <v>461.04374754999998</v>
      </c>
      <c r="I416" s="87">
        <v>0</v>
      </c>
      <c r="J416" s="87">
        <v>507.14812231000002</v>
      </c>
      <c r="K416" s="87">
        <v>599.35687182000004</v>
      </c>
      <c r="L416" s="87">
        <v>691.56562133</v>
      </c>
    </row>
    <row r="417" spans="1:12" ht="12.75" customHeight="1" x14ac:dyDescent="0.2">
      <c r="A417" s="86" t="s">
        <v>166</v>
      </c>
      <c r="B417" s="86">
        <v>24</v>
      </c>
      <c r="C417" s="87">
        <v>967.39304070000003</v>
      </c>
      <c r="D417" s="87">
        <v>962.15544494000005</v>
      </c>
      <c r="E417" s="87">
        <v>0</v>
      </c>
      <c r="F417" s="87">
        <v>96.215544489999999</v>
      </c>
      <c r="G417" s="87">
        <v>240.53886123999999</v>
      </c>
      <c r="H417" s="87">
        <v>481.07772247000003</v>
      </c>
      <c r="I417" s="87">
        <v>0</v>
      </c>
      <c r="J417" s="87">
        <v>529.18549471999995</v>
      </c>
      <c r="K417" s="87">
        <v>625.40103921000002</v>
      </c>
      <c r="L417" s="87">
        <v>721.61658370999999</v>
      </c>
    </row>
    <row r="418" spans="1:12" ht="12.75" customHeight="1" x14ac:dyDescent="0.2">
      <c r="A418" s="86" t="s">
        <v>167</v>
      </c>
      <c r="B418" s="86">
        <v>1</v>
      </c>
      <c r="C418" s="87">
        <v>966.68722879999996</v>
      </c>
      <c r="D418" s="87">
        <v>961.19615267999995</v>
      </c>
      <c r="E418" s="87">
        <v>0</v>
      </c>
      <c r="F418" s="87">
        <v>96.119615269999997</v>
      </c>
      <c r="G418" s="87">
        <v>240.29903816999999</v>
      </c>
      <c r="H418" s="87">
        <v>480.59807633999998</v>
      </c>
      <c r="I418" s="87">
        <v>0</v>
      </c>
      <c r="J418" s="87">
        <v>528.65788396999994</v>
      </c>
      <c r="K418" s="87">
        <v>624.77749924</v>
      </c>
      <c r="L418" s="87">
        <v>720.89711451000005</v>
      </c>
    </row>
    <row r="419" spans="1:12" ht="12.75" customHeight="1" x14ac:dyDescent="0.2">
      <c r="A419" s="86" t="s">
        <v>167</v>
      </c>
      <c r="B419" s="86">
        <v>2</v>
      </c>
      <c r="C419" s="87">
        <v>999.04249091999998</v>
      </c>
      <c r="D419" s="87">
        <v>993.11286923</v>
      </c>
      <c r="E419" s="87">
        <v>0</v>
      </c>
      <c r="F419" s="87">
        <v>99.311286920000001</v>
      </c>
      <c r="G419" s="87">
        <v>248.27821731</v>
      </c>
      <c r="H419" s="87">
        <v>496.55643462</v>
      </c>
      <c r="I419" s="87">
        <v>0</v>
      </c>
      <c r="J419" s="87">
        <v>546.21207807999997</v>
      </c>
      <c r="K419" s="87">
        <v>645.52336500000001</v>
      </c>
      <c r="L419" s="87">
        <v>744.83465192000006</v>
      </c>
    </row>
    <row r="420" spans="1:12" ht="12.75" customHeight="1" x14ac:dyDescent="0.2">
      <c r="A420" s="86" t="s">
        <v>167</v>
      </c>
      <c r="B420" s="86">
        <v>3</v>
      </c>
      <c r="C420" s="87">
        <v>1039.9793093799999</v>
      </c>
      <c r="D420" s="87">
        <v>1033.6370905000001</v>
      </c>
      <c r="E420" s="87">
        <v>0</v>
      </c>
      <c r="F420" s="87">
        <v>103.36370905</v>
      </c>
      <c r="G420" s="87">
        <v>258.40927262999998</v>
      </c>
      <c r="H420" s="87">
        <v>516.81854525000006</v>
      </c>
      <c r="I420" s="87">
        <v>0</v>
      </c>
      <c r="J420" s="87">
        <v>568.50039977999995</v>
      </c>
      <c r="K420" s="87">
        <v>671.86410882999996</v>
      </c>
      <c r="L420" s="87">
        <v>775.22781787999998</v>
      </c>
    </row>
    <row r="421" spans="1:12" ht="12.75" customHeight="1" x14ac:dyDescent="0.2">
      <c r="A421" s="86" t="s">
        <v>167</v>
      </c>
      <c r="B421" s="86">
        <v>4</v>
      </c>
      <c r="C421" s="87">
        <v>1050.9640589799999</v>
      </c>
      <c r="D421" s="87">
        <v>1045.67367554</v>
      </c>
      <c r="E421" s="87">
        <v>0</v>
      </c>
      <c r="F421" s="87">
        <v>104.56736755</v>
      </c>
      <c r="G421" s="87">
        <v>261.41841889</v>
      </c>
      <c r="H421" s="87">
        <v>522.83683776999999</v>
      </c>
      <c r="I421" s="87">
        <v>0</v>
      </c>
      <c r="J421" s="87">
        <v>575.12052155000003</v>
      </c>
      <c r="K421" s="87">
        <v>679.68788910000001</v>
      </c>
      <c r="L421" s="87">
        <v>784.25525665999999</v>
      </c>
    </row>
    <row r="422" spans="1:12" ht="12.75" customHeight="1" x14ac:dyDescent="0.2">
      <c r="A422" s="86" t="s">
        <v>167</v>
      </c>
      <c r="B422" s="86">
        <v>5</v>
      </c>
      <c r="C422" s="87">
        <v>1055.2758807099999</v>
      </c>
      <c r="D422" s="87">
        <v>1050.26525548</v>
      </c>
      <c r="E422" s="87">
        <v>0</v>
      </c>
      <c r="F422" s="87">
        <v>105.02652555</v>
      </c>
      <c r="G422" s="87">
        <v>262.56631386999999</v>
      </c>
      <c r="H422" s="87">
        <v>525.13262773999998</v>
      </c>
      <c r="I422" s="87">
        <v>0</v>
      </c>
      <c r="J422" s="87">
        <v>577.64589050999996</v>
      </c>
      <c r="K422" s="87">
        <v>682.67241606000005</v>
      </c>
      <c r="L422" s="87">
        <v>787.69894161000002</v>
      </c>
    </row>
    <row r="423" spans="1:12" ht="12.75" customHeight="1" x14ac:dyDescent="0.2">
      <c r="A423" s="86" t="s">
        <v>167</v>
      </c>
      <c r="B423" s="86">
        <v>6</v>
      </c>
      <c r="C423" s="87">
        <v>1030.3367284999999</v>
      </c>
      <c r="D423" s="87">
        <v>1025.22467914</v>
      </c>
      <c r="E423" s="87">
        <v>0</v>
      </c>
      <c r="F423" s="87">
        <v>102.52246791</v>
      </c>
      <c r="G423" s="87">
        <v>256.30616979000001</v>
      </c>
      <c r="H423" s="87">
        <v>512.61233957000002</v>
      </c>
      <c r="I423" s="87">
        <v>0</v>
      </c>
      <c r="J423" s="87">
        <v>563.87357353000004</v>
      </c>
      <c r="K423" s="87">
        <v>666.39604143999998</v>
      </c>
      <c r="L423" s="87">
        <v>768.91850936000003</v>
      </c>
    </row>
    <row r="424" spans="1:12" ht="12.75" customHeight="1" x14ac:dyDescent="0.2">
      <c r="A424" s="86" t="s">
        <v>167</v>
      </c>
      <c r="B424" s="86">
        <v>7</v>
      </c>
      <c r="C424" s="87">
        <v>988.72581090000006</v>
      </c>
      <c r="D424" s="87">
        <v>983.60914144000003</v>
      </c>
      <c r="E424" s="87">
        <v>0</v>
      </c>
      <c r="F424" s="87">
        <v>98.360914140000006</v>
      </c>
      <c r="G424" s="87">
        <v>245.90228536000001</v>
      </c>
      <c r="H424" s="87">
        <v>491.80457072000002</v>
      </c>
      <c r="I424" s="87">
        <v>0</v>
      </c>
      <c r="J424" s="87">
        <v>540.98502779</v>
      </c>
      <c r="K424" s="87">
        <v>639.34594193999999</v>
      </c>
      <c r="L424" s="87">
        <v>737.70685607999997</v>
      </c>
    </row>
    <row r="425" spans="1:12" ht="12.75" customHeight="1" x14ac:dyDescent="0.2">
      <c r="A425" s="86" t="s">
        <v>167</v>
      </c>
      <c r="B425" s="86">
        <v>8</v>
      </c>
      <c r="C425" s="87">
        <v>982.67816722999999</v>
      </c>
      <c r="D425" s="87">
        <v>977.72557019999999</v>
      </c>
      <c r="E425" s="87">
        <v>0</v>
      </c>
      <c r="F425" s="87">
        <v>97.772557019999994</v>
      </c>
      <c r="G425" s="87">
        <v>244.43139255</v>
      </c>
      <c r="H425" s="87">
        <v>488.8627851</v>
      </c>
      <c r="I425" s="87">
        <v>0</v>
      </c>
      <c r="J425" s="87">
        <v>537.74906361000001</v>
      </c>
      <c r="K425" s="87">
        <v>635.52162063000003</v>
      </c>
      <c r="L425" s="87">
        <v>733.29417765000005</v>
      </c>
    </row>
    <row r="426" spans="1:12" ht="12.75" customHeight="1" x14ac:dyDescent="0.2">
      <c r="A426" s="86" t="s">
        <v>167</v>
      </c>
      <c r="B426" s="86">
        <v>9</v>
      </c>
      <c r="C426" s="87">
        <v>931.16097858000001</v>
      </c>
      <c r="D426" s="87">
        <v>926.55925268999999</v>
      </c>
      <c r="E426" s="87">
        <v>0</v>
      </c>
      <c r="F426" s="87">
        <v>92.655925269999997</v>
      </c>
      <c r="G426" s="87">
        <v>231.63981317</v>
      </c>
      <c r="H426" s="87">
        <v>463.27962635</v>
      </c>
      <c r="I426" s="87">
        <v>0</v>
      </c>
      <c r="J426" s="87">
        <v>509.60758898</v>
      </c>
      <c r="K426" s="87">
        <v>602.26351424999996</v>
      </c>
      <c r="L426" s="87">
        <v>694.91943951999997</v>
      </c>
    </row>
    <row r="427" spans="1:12" ht="12.75" customHeight="1" x14ac:dyDescent="0.2">
      <c r="A427" s="86" t="s">
        <v>167</v>
      </c>
      <c r="B427" s="86">
        <v>10</v>
      </c>
      <c r="C427" s="87">
        <v>858.79565138999999</v>
      </c>
      <c r="D427" s="87">
        <v>855.03701734000003</v>
      </c>
      <c r="E427" s="87">
        <v>0</v>
      </c>
      <c r="F427" s="87">
        <v>85.503701730000003</v>
      </c>
      <c r="G427" s="87">
        <v>213.75925434000001</v>
      </c>
      <c r="H427" s="87">
        <v>427.51850867000002</v>
      </c>
      <c r="I427" s="87">
        <v>0</v>
      </c>
      <c r="J427" s="87">
        <v>470.27035954000002</v>
      </c>
      <c r="K427" s="87">
        <v>555.77406126999995</v>
      </c>
      <c r="L427" s="87">
        <v>641.27776300999994</v>
      </c>
    </row>
    <row r="428" spans="1:12" ht="12.75" customHeight="1" x14ac:dyDescent="0.2">
      <c r="A428" s="86" t="s">
        <v>167</v>
      </c>
      <c r="B428" s="86">
        <v>11</v>
      </c>
      <c r="C428" s="87">
        <v>779.48591392000003</v>
      </c>
      <c r="D428" s="87">
        <v>776.36014470999999</v>
      </c>
      <c r="E428" s="87">
        <v>0</v>
      </c>
      <c r="F428" s="87">
        <v>77.636014470000006</v>
      </c>
      <c r="G428" s="87">
        <v>194.09003618</v>
      </c>
      <c r="H428" s="87">
        <v>388.18007236</v>
      </c>
      <c r="I428" s="87">
        <v>0</v>
      </c>
      <c r="J428" s="87">
        <v>426.99807958999997</v>
      </c>
      <c r="K428" s="87">
        <v>504.63409406</v>
      </c>
      <c r="L428" s="87">
        <v>582.27010853000002</v>
      </c>
    </row>
    <row r="429" spans="1:12" ht="12.75" customHeight="1" x14ac:dyDescent="0.2">
      <c r="A429" s="86" t="s">
        <v>167</v>
      </c>
      <c r="B429" s="86">
        <v>12</v>
      </c>
      <c r="C429" s="87">
        <v>738.86245037000003</v>
      </c>
      <c r="D429" s="87">
        <v>735.90523701999996</v>
      </c>
      <c r="E429" s="87">
        <v>0</v>
      </c>
      <c r="F429" s="87">
        <v>73.590523700000006</v>
      </c>
      <c r="G429" s="87">
        <v>183.97630925999999</v>
      </c>
      <c r="H429" s="87">
        <v>367.95261850999998</v>
      </c>
      <c r="I429" s="87">
        <v>0</v>
      </c>
      <c r="J429" s="87">
        <v>404.74788036000001</v>
      </c>
      <c r="K429" s="87">
        <v>478.33840406000002</v>
      </c>
      <c r="L429" s="87">
        <v>551.92892776999997</v>
      </c>
    </row>
    <row r="430" spans="1:12" ht="12.75" customHeight="1" x14ac:dyDescent="0.2">
      <c r="A430" s="86" t="s">
        <v>167</v>
      </c>
      <c r="B430" s="86">
        <v>13</v>
      </c>
      <c r="C430" s="87">
        <v>731.57112081000002</v>
      </c>
      <c r="D430" s="87">
        <v>728.17099902999996</v>
      </c>
      <c r="E430" s="87">
        <v>0</v>
      </c>
      <c r="F430" s="87">
        <v>72.817099900000002</v>
      </c>
      <c r="G430" s="87">
        <v>182.04274975999999</v>
      </c>
      <c r="H430" s="87">
        <v>364.08549951999998</v>
      </c>
      <c r="I430" s="87">
        <v>0</v>
      </c>
      <c r="J430" s="87">
        <v>400.49404946999999</v>
      </c>
      <c r="K430" s="87">
        <v>473.31114937000001</v>
      </c>
      <c r="L430" s="87">
        <v>546.12824926999997</v>
      </c>
    </row>
    <row r="431" spans="1:12" ht="12.75" customHeight="1" x14ac:dyDescent="0.2">
      <c r="A431" s="86" t="s">
        <v>167</v>
      </c>
      <c r="B431" s="86">
        <v>14</v>
      </c>
      <c r="C431" s="87">
        <v>732.04618459999995</v>
      </c>
      <c r="D431" s="87">
        <v>728.37690645999999</v>
      </c>
      <c r="E431" s="87">
        <v>0</v>
      </c>
      <c r="F431" s="87">
        <v>72.837690649999999</v>
      </c>
      <c r="G431" s="87">
        <v>182.09422662</v>
      </c>
      <c r="H431" s="87">
        <v>364.18845322999999</v>
      </c>
      <c r="I431" s="87">
        <v>0</v>
      </c>
      <c r="J431" s="87">
        <v>400.60729855</v>
      </c>
      <c r="K431" s="87">
        <v>473.44498920000001</v>
      </c>
      <c r="L431" s="87">
        <v>546.28267985000002</v>
      </c>
    </row>
    <row r="432" spans="1:12" ht="12.75" customHeight="1" x14ac:dyDescent="0.2">
      <c r="A432" s="86" t="s">
        <v>167</v>
      </c>
      <c r="B432" s="86">
        <v>15</v>
      </c>
      <c r="C432" s="87">
        <v>724.32195334999994</v>
      </c>
      <c r="D432" s="87">
        <v>721.07167794999998</v>
      </c>
      <c r="E432" s="87">
        <v>0</v>
      </c>
      <c r="F432" s="87">
        <v>72.107167799999999</v>
      </c>
      <c r="G432" s="87">
        <v>180.26791949</v>
      </c>
      <c r="H432" s="87">
        <v>360.53583897999999</v>
      </c>
      <c r="I432" s="87">
        <v>0</v>
      </c>
      <c r="J432" s="87">
        <v>396.58942287000002</v>
      </c>
      <c r="K432" s="87">
        <v>468.69659066999998</v>
      </c>
      <c r="L432" s="87">
        <v>540.80375846000004</v>
      </c>
    </row>
    <row r="433" spans="1:12" ht="12.75" customHeight="1" x14ac:dyDescent="0.2">
      <c r="A433" s="86" t="s">
        <v>167</v>
      </c>
      <c r="B433" s="86">
        <v>16</v>
      </c>
      <c r="C433" s="87">
        <v>721.91496121</v>
      </c>
      <c r="D433" s="87">
        <v>718.82759365000004</v>
      </c>
      <c r="E433" s="87">
        <v>0</v>
      </c>
      <c r="F433" s="87">
        <v>71.882759370000002</v>
      </c>
      <c r="G433" s="87">
        <v>179.70689841000001</v>
      </c>
      <c r="H433" s="87">
        <v>359.41379683000002</v>
      </c>
      <c r="I433" s="87">
        <v>0</v>
      </c>
      <c r="J433" s="87">
        <v>395.35517650999998</v>
      </c>
      <c r="K433" s="87">
        <v>467.23793587</v>
      </c>
      <c r="L433" s="87">
        <v>539.12069524000003</v>
      </c>
    </row>
    <row r="434" spans="1:12" ht="12.75" customHeight="1" x14ac:dyDescent="0.2">
      <c r="A434" s="86" t="s">
        <v>167</v>
      </c>
      <c r="B434" s="86">
        <v>17</v>
      </c>
      <c r="C434" s="87">
        <v>722.42943109999999</v>
      </c>
      <c r="D434" s="87">
        <v>719.07206129999997</v>
      </c>
      <c r="E434" s="87">
        <v>0</v>
      </c>
      <c r="F434" s="87">
        <v>71.907206130000006</v>
      </c>
      <c r="G434" s="87">
        <v>179.76801533</v>
      </c>
      <c r="H434" s="87">
        <v>359.53603064999999</v>
      </c>
      <c r="I434" s="87">
        <v>0</v>
      </c>
      <c r="J434" s="87">
        <v>395.48963371999997</v>
      </c>
      <c r="K434" s="87">
        <v>467.39683984999999</v>
      </c>
      <c r="L434" s="87">
        <v>539.30404597999996</v>
      </c>
    </row>
    <row r="435" spans="1:12" ht="12.75" customHeight="1" x14ac:dyDescent="0.2">
      <c r="A435" s="86" t="s">
        <v>167</v>
      </c>
      <c r="B435" s="86">
        <v>18</v>
      </c>
      <c r="C435" s="87">
        <v>729.66670291000003</v>
      </c>
      <c r="D435" s="87">
        <v>725.70962422000002</v>
      </c>
      <c r="E435" s="87">
        <v>0</v>
      </c>
      <c r="F435" s="87">
        <v>72.570962420000001</v>
      </c>
      <c r="G435" s="87">
        <v>181.42740606000001</v>
      </c>
      <c r="H435" s="87">
        <v>362.85481211000001</v>
      </c>
      <c r="I435" s="87">
        <v>0</v>
      </c>
      <c r="J435" s="87">
        <v>399.14029332000001</v>
      </c>
      <c r="K435" s="87">
        <v>471.71125574000001</v>
      </c>
      <c r="L435" s="87">
        <v>544.28221816999996</v>
      </c>
    </row>
    <row r="436" spans="1:12" ht="12.75" customHeight="1" x14ac:dyDescent="0.2">
      <c r="A436" s="86" t="s">
        <v>167</v>
      </c>
      <c r="B436" s="86">
        <v>19</v>
      </c>
      <c r="C436" s="87">
        <v>751.28455629999996</v>
      </c>
      <c r="D436" s="87">
        <v>747.49075797</v>
      </c>
      <c r="E436" s="87">
        <v>0</v>
      </c>
      <c r="F436" s="87">
        <v>74.7490758</v>
      </c>
      <c r="G436" s="87">
        <v>186.87268949</v>
      </c>
      <c r="H436" s="87">
        <v>373.74537899000001</v>
      </c>
      <c r="I436" s="87">
        <v>0</v>
      </c>
      <c r="J436" s="87">
        <v>411.11991688000001</v>
      </c>
      <c r="K436" s="87">
        <v>485.86899268000002</v>
      </c>
      <c r="L436" s="87">
        <v>560.61806848000003</v>
      </c>
    </row>
    <row r="437" spans="1:12" ht="12.75" customHeight="1" x14ac:dyDescent="0.2">
      <c r="A437" s="86" t="s">
        <v>167</v>
      </c>
      <c r="B437" s="86">
        <v>20</v>
      </c>
      <c r="C437" s="87">
        <v>786.65015158999995</v>
      </c>
      <c r="D437" s="87">
        <v>782.98740255999996</v>
      </c>
      <c r="E437" s="87">
        <v>0</v>
      </c>
      <c r="F437" s="87">
        <v>78.298740260000002</v>
      </c>
      <c r="G437" s="87">
        <v>195.74685063999999</v>
      </c>
      <c r="H437" s="87">
        <v>391.49370127999998</v>
      </c>
      <c r="I437" s="87">
        <v>0</v>
      </c>
      <c r="J437" s="87">
        <v>430.64307141</v>
      </c>
      <c r="K437" s="87">
        <v>508.94181165999998</v>
      </c>
      <c r="L437" s="87">
        <v>587.24055192000003</v>
      </c>
    </row>
    <row r="438" spans="1:12" ht="12.75" customHeight="1" x14ac:dyDescent="0.2">
      <c r="A438" s="86" t="s">
        <v>167</v>
      </c>
      <c r="B438" s="86">
        <v>21</v>
      </c>
      <c r="C438" s="87">
        <v>780.46540132999996</v>
      </c>
      <c r="D438" s="87">
        <v>776.88341147999995</v>
      </c>
      <c r="E438" s="87">
        <v>0</v>
      </c>
      <c r="F438" s="87">
        <v>77.688341149999999</v>
      </c>
      <c r="G438" s="87">
        <v>194.22085286999999</v>
      </c>
      <c r="H438" s="87">
        <v>388.44170573999997</v>
      </c>
      <c r="I438" s="87">
        <v>0</v>
      </c>
      <c r="J438" s="87">
        <v>427.28587630999999</v>
      </c>
      <c r="K438" s="87">
        <v>504.97421745999998</v>
      </c>
      <c r="L438" s="87">
        <v>582.66255861000002</v>
      </c>
    </row>
    <row r="439" spans="1:12" ht="12.75" customHeight="1" x14ac:dyDescent="0.2">
      <c r="A439" s="86" t="s">
        <v>167</v>
      </c>
      <c r="B439" s="86">
        <v>22</v>
      </c>
      <c r="C439" s="87">
        <v>845.37885569000002</v>
      </c>
      <c r="D439" s="87">
        <v>841.40354901000001</v>
      </c>
      <c r="E439" s="87">
        <v>0</v>
      </c>
      <c r="F439" s="87">
        <v>84.140354900000006</v>
      </c>
      <c r="G439" s="87">
        <v>210.35088725</v>
      </c>
      <c r="H439" s="87">
        <v>420.70177451000001</v>
      </c>
      <c r="I439" s="87">
        <v>0</v>
      </c>
      <c r="J439" s="87">
        <v>462.77195196000002</v>
      </c>
      <c r="K439" s="87">
        <v>546.91230685999994</v>
      </c>
      <c r="L439" s="87">
        <v>631.05266175999998</v>
      </c>
    </row>
    <row r="440" spans="1:12" ht="12.75" customHeight="1" x14ac:dyDescent="0.2">
      <c r="A440" s="86" t="s">
        <v>167</v>
      </c>
      <c r="B440" s="86">
        <v>23</v>
      </c>
      <c r="C440" s="87">
        <v>916.33331667000004</v>
      </c>
      <c r="D440" s="87">
        <v>912.01547816000004</v>
      </c>
      <c r="E440" s="87">
        <v>0</v>
      </c>
      <c r="F440" s="87">
        <v>91.201547820000002</v>
      </c>
      <c r="G440" s="87">
        <v>228.00386954000001</v>
      </c>
      <c r="H440" s="87">
        <v>456.00773908000002</v>
      </c>
      <c r="I440" s="87">
        <v>0</v>
      </c>
      <c r="J440" s="87">
        <v>501.60851299000001</v>
      </c>
      <c r="K440" s="87">
        <v>592.81006079999997</v>
      </c>
      <c r="L440" s="87">
        <v>684.01160861999995</v>
      </c>
    </row>
    <row r="441" spans="1:12" ht="12.75" customHeight="1" x14ac:dyDescent="0.2">
      <c r="A441" s="86" t="s">
        <v>167</v>
      </c>
      <c r="B441" s="86">
        <v>24</v>
      </c>
      <c r="C441" s="87">
        <v>955.52382079999995</v>
      </c>
      <c r="D441" s="87">
        <v>951.03427854999995</v>
      </c>
      <c r="E441" s="87">
        <v>0</v>
      </c>
      <c r="F441" s="87">
        <v>95.103427859999996</v>
      </c>
      <c r="G441" s="87">
        <v>237.75856963999999</v>
      </c>
      <c r="H441" s="87">
        <v>475.51713927999998</v>
      </c>
      <c r="I441" s="87">
        <v>0</v>
      </c>
      <c r="J441" s="87">
        <v>523.06885320000004</v>
      </c>
      <c r="K441" s="87">
        <v>618.17228106000005</v>
      </c>
      <c r="L441" s="87">
        <v>713.27570891000005</v>
      </c>
    </row>
    <row r="442" spans="1:12" ht="12.75" customHeight="1" x14ac:dyDescent="0.2">
      <c r="A442" s="86" t="s">
        <v>168</v>
      </c>
      <c r="B442" s="86">
        <v>1</v>
      </c>
      <c r="C442" s="87">
        <v>981.33603066000001</v>
      </c>
      <c r="D442" s="87">
        <v>976.72388883999997</v>
      </c>
      <c r="E442" s="87">
        <v>0</v>
      </c>
      <c r="F442" s="87">
        <v>97.67238888</v>
      </c>
      <c r="G442" s="87">
        <v>244.18097220999999</v>
      </c>
      <c r="H442" s="87">
        <v>488.36194441999999</v>
      </c>
      <c r="I442" s="87">
        <v>0</v>
      </c>
      <c r="J442" s="87">
        <v>537.19813885999997</v>
      </c>
      <c r="K442" s="87">
        <v>634.87052774999995</v>
      </c>
      <c r="L442" s="87">
        <v>732.54291663000004</v>
      </c>
    </row>
    <row r="443" spans="1:12" ht="12.75" customHeight="1" x14ac:dyDescent="0.2">
      <c r="A443" s="86" t="s">
        <v>168</v>
      </c>
      <c r="B443" s="86">
        <v>2</v>
      </c>
      <c r="C443" s="87">
        <v>1004.88262299</v>
      </c>
      <c r="D443" s="87">
        <v>999.99896796999997</v>
      </c>
      <c r="E443" s="87">
        <v>0</v>
      </c>
      <c r="F443" s="87">
        <v>99.999896800000002</v>
      </c>
      <c r="G443" s="87">
        <v>249.99974198999999</v>
      </c>
      <c r="H443" s="87">
        <v>499.99948398999999</v>
      </c>
      <c r="I443" s="87">
        <v>0</v>
      </c>
      <c r="J443" s="87">
        <v>549.99943238000003</v>
      </c>
      <c r="K443" s="87">
        <v>649.99932918000002</v>
      </c>
      <c r="L443" s="87">
        <v>749.99922598000001</v>
      </c>
    </row>
    <row r="444" spans="1:12" ht="12.75" customHeight="1" x14ac:dyDescent="0.2">
      <c r="A444" s="86" t="s">
        <v>168</v>
      </c>
      <c r="B444" s="86">
        <v>3</v>
      </c>
      <c r="C444" s="87">
        <v>1045.03668118</v>
      </c>
      <c r="D444" s="87">
        <v>1040.1690740500001</v>
      </c>
      <c r="E444" s="87">
        <v>0</v>
      </c>
      <c r="F444" s="87">
        <v>104.01690741</v>
      </c>
      <c r="G444" s="87">
        <v>260.04226850999999</v>
      </c>
      <c r="H444" s="87">
        <v>520.08453702999998</v>
      </c>
      <c r="I444" s="87">
        <v>0</v>
      </c>
      <c r="J444" s="87">
        <v>572.09299073</v>
      </c>
      <c r="K444" s="87">
        <v>676.10989813000003</v>
      </c>
      <c r="L444" s="87">
        <v>780.12680553999996</v>
      </c>
    </row>
    <row r="445" spans="1:12" ht="12.75" customHeight="1" x14ac:dyDescent="0.2">
      <c r="A445" s="86" t="s">
        <v>168</v>
      </c>
      <c r="B445" s="86">
        <v>4</v>
      </c>
      <c r="C445" s="87">
        <v>1053.3445095300001</v>
      </c>
      <c r="D445" s="87">
        <v>1048.45973615</v>
      </c>
      <c r="E445" s="87">
        <v>0</v>
      </c>
      <c r="F445" s="87">
        <v>104.84597362</v>
      </c>
      <c r="G445" s="87">
        <v>262.11493403999998</v>
      </c>
      <c r="H445" s="87">
        <v>524.22986807999996</v>
      </c>
      <c r="I445" s="87">
        <v>0</v>
      </c>
      <c r="J445" s="87">
        <v>576.65285487999995</v>
      </c>
      <c r="K445" s="87">
        <v>681.49882849999995</v>
      </c>
      <c r="L445" s="87">
        <v>786.34480211000005</v>
      </c>
    </row>
    <row r="446" spans="1:12" ht="12.75" customHeight="1" x14ac:dyDescent="0.2">
      <c r="A446" s="86" t="s">
        <v>168</v>
      </c>
      <c r="B446" s="86">
        <v>5</v>
      </c>
      <c r="C446" s="87">
        <v>1052.0725023</v>
      </c>
      <c r="D446" s="87">
        <v>1047.2491731600001</v>
      </c>
      <c r="E446" s="87">
        <v>0</v>
      </c>
      <c r="F446" s="87">
        <v>104.72491732</v>
      </c>
      <c r="G446" s="87">
        <v>261.81229329000001</v>
      </c>
      <c r="H446" s="87">
        <v>523.62458658000003</v>
      </c>
      <c r="I446" s="87">
        <v>0</v>
      </c>
      <c r="J446" s="87">
        <v>575.98704524000004</v>
      </c>
      <c r="K446" s="87">
        <v>680.71196254999995</v>
      </c>
      <c r="L446" s="87">
        <v>785.43687986999998</v>
      </c>
    </row>
    <row r="447" spans="1:12" ht="12.75" customHeight="1" x14ac:dyDescent="0.2">
      <c r="A447" s="86" t="s">
        <v>168</v>
      </c>
      <c r="B447" s="86">
        <v>6</v>
      </c>
      <c r="C447" s="87">
        <v>1026.9094603200001</v>
      </c>
      <c r="D447" s="87">
        <v>1022.13986635</v>
      </c>
      <c r="E447" s="87">
        <v>0</v>
      </c>
      <c r="F447" s="87">
        <v>102.21398664</v>
      </c>
      <c r="G447" s="87">
        <v>255.53496659000001</v>
      </c>
      <c r="H447" s="87">
        <v>511.06993318000002</v>
      </c>
      <c r="I447" s="87">
        <v>0</v>
      </c>
      <c r="J447" s="87">
        <v>562.17692649000003</v>
      </c>
      <c r="K447" s="87">
        <v>664.39091312999994</v>
      </c>
      <c r="L447" s="87">
        <v>766.60489975999997</v>
      </c>
    </row>
    <row r="448" spans="1:12" ht="12.75" customHeight="1" x14ac:dyDescent="0.2">
      <c r="A448" s="86" t="s">
        <v>168</v>
      </c>
      <c r="B448" s="86">
        <v>7</v>
      </c>
      <c r="C448" s="87">
        <v>1011.45006383</v>
      </c>
      <c r="D448" s="87">
        <v>1006.76250907</v>
      </c>
      <c r="E448" s="87">
        <v>0</v>
      </c>
      <c r="F448" s="87">
        <v>100.67625090999999</v>
      </c>
      <c r="G448" s="87">
        <v>251.69062726999999</v>
      </c>
      <c r="H448" s="87">
        <v>503.38125453999999</v>
      </c>
      <c r="I448" s="87">
        <v>0</v>
      </c>
      <c r="J448" s="87">
        <v>553.71937998999999</v>
      </c>
      <c r="K448" s="87">
        <v>654.39563090000001</v>
      </c>
      <c r="L448" s="87">
        <v>755.07188180000003</v>
      </c>
    </row>
    <row r="449" spans="1:12" ht="12.75" customHeight="1" x14ac:dyDescent="0.2">
      <c r="A449" s="86" t="s">
        <v>168</v>
      </c>
      <c r="B449" s="86">
        <v>8</v>
      </c>
      <c r="C449" s="87">
        <v>1019.8053843500001</v>
      </c>
      <c r="D449" s="87">
        <v>1015.07569648</v>
      </c>
      <c r="E449" s="87">
        <v>0</v>
      </c>
      <c r="F449" s="87">
        <v>101.50756964999999</v>
      </c>
      <c r="G449" s="87">
        <v>253.76892412000001</v>
      </c>
      <c r="H449" s="87">
        <v>507.53784824000002</v>
      </c>
      <c r="I449" s="87">
        <v>0</v>
      </c>
      <c r="J449" s="87">
        <v>558.29163305999998</v>
      </c>
      <c r="K449" s="87">
        <v>659.79920271000003</v>
      </c>
      <c r="L449" s="87">
        <v>761.30677235999997</v>
      </c>
    </row>
    <row r="450" spans="1:12" ht="12.75" customHeight="1" x14ac:dyDescent="0.2">
      <c r="A450" s="86" t="s">
        <v>168</v>
      </c>
      <c r="B450" s="86">
        <v>9</v>
      </c>
      <c r="C450" s="87">
        <v>942.45070511999995</v>
      </c>
      <c r="D450" s="87">
        <v>938.07562402999997</v>
      </c>
      <c r="E450" s="87">
        <v>0</v>
      </c>
      <c r="F450" s="87">
        <v>93.807562399999995</v>
      </c>
      <c r="G450" s="87">
        <v>234.51890600999999</v>
      </c>
      <c r="H450" s="87">
        <v>469.03781201999999</v>
      </c>
      <c r="I450" s="87">
        <v>0</v>
      </c>
      <c r="J450" s="87">
        <v>515.94159321999996</v>
      </c>
      <c r="K450" s="87">
        <v>609.74915562000001</v>
      </c>
      <c r="L450" s="87">
        <v>703.55671801999995</v>
      </c>
    </row>
    <row r="451" spans="1:12" ht="12.75" customHeight="1" x14ac:dyDescent="0.2">
      <c r="A451" s="86" t="s">
        <v>168</v>
      </c>
      <c r="B451" s="86">
        <v>10</v>
      </c>
      <c r="C451" s="87">
        <v>858.72488774999999</v>
      </c>
      <c r="D451" s="87">
        <v>855.15603625000006</v>
      </c>
      <c r="E451" s="87">
        <v>0</v>
      </c>
      <c r="F451" s="87">
        <v>85.515603630000001</v>
      </c>
      <c r="G451" s="87">
        <v>213.78900906000001</v>
      </c>
      <c r="H451" s="87">
        <v>427.57801812999998</v>
      </c>
      <c r="I451" s="87">
        <v>0</v>
      </c>
      <c r="J451" s="87">
        <v>470.33581994000002</v>
      </c>
      <c r="K451" s="87">
        <v>555.85142355999994</v>
      </c>
      <c r="L451" s="87">
        <v>641.36702719000004</v>
      </c>
    </row>
    <row r="452" spans="1:12" ht="12.75" customHeight="1" x14ac:dyDescent="0.2">
      <c r="A452" s="86" t="s">
        <v>168</v>
      </c>
      <c r="B452" s="86">
        <v>11</v>
      </c>
      <c r="C452" s="87">
        <v>787.24429981000003</v>
      </c>
      <c r="D452" s="87">
        <v>783.60006811000005</v>
      </c>
      <c r="E452" s="87">
        <v>0</v>
      </c>
      <c r="F452" s="87">
        <v>78.360006810000002</v>
      </c>
      <c r="G452" s="87">
        <v>195.90001702999999</v>
      </c>
      <c r="H452" s="87">
        <v>391.80003405999997</v>
      </c>
      <c r="I452" s="87">
        <v>0</v>
      </c>
      <c r="J452" s="87">
        <v>430.98003746000001</v>
      </c>
      <c r="K452" s="87">
        <v>509.34004427000002</v>
      </c>
      <c r="L452" s="87">
        <v>587.70005107999998</v>
      </c>
    </row>
    <row r="453" spans="1:12" ht="12.75" customHeight="1" x14ac:dyDescent="0.2">
      <c r="A453" s="86" t="s">
        <v>168</v>
      </c>
      <c r="B453" s="86">
        <v>12</v>
      </c>
      <c r="C453" s="87">
        <v>750.28862765999997</v>
      </c>
      <c r="D453" s="87">
        <v>746.49246070000004</v>
      </c>
      <c r="E453" s="87">
        <v>0</v>
      </c>
      <c r="F453" s="87">
        <v>74.649246070000004</v>
      </c>
      <c r="G453" s="87">
        <v>186.62311518000001</v>
      </c>
      <c r="H453" s="87">
        <v>373.24623035000002</v>
      </c>
      <c r="I453" s="87">
        <v>0</v>
      </c>
      <c r="J453" s="87">
        <v>410.57085339000002</v>
      </c>
      <c r="K453" s="87">
        <v>485.22009945999997</v>
      </c>
      <c r="L453" s="87">
        <v>559.86934553000003</v>
      </c>
    </row>
    <row r="454" spans="1:12" ht="12.75" customHeight="1" x14ac:dyDescent="0.2">
      <c r="A454" s="86" t="s">
        <v>168</v>
      </c>
      <c r="B454" s="86">
        <v>13</v>
      </c>
      <c r="C454" s="87">
        <v>749.36759370000004</v>
      </c>
      <c r="D454" s="87">
        <v>745.71722275000002</v>
      </c>
      <c r="E454" s="87">
        <v>0</v>
      </c>
      <c r="F454" s="87">
        <v>74.571722280000003</v>
      </c>
      <c r="G454" s="87">
        <v>186.42930569000001</v>
      </c>
      <c r="H454" s="87">
        <v>372.85861138000001</v>
      </c>
      <c r="I454" s="87">
        <v>0</v>
      </c>
      <c r="J454" s="87">
        <v>410.14447251000001</v>
      </c>
      <c r="K454" s="87">
        <v>484.71619478999997</v>
      </c>
      <c r="L454" s="87">
        <v>559.28791706000004</v>
      </c>
    </row>
    <row r="455" spans="1:12" ht="12.75" customHeight="1" x14ac:dyDescent="0.2">
      <c r="A455" s="86" t="s">
        <v>168</v>
      </c>
      <c r="B455" s="86">
        <v>14</v>
      </c>
      <c r="C455" s="87">
        <v>750.36874771999999</v>
      </c>
      <c r="D455" s="87">
        <v>746.64894516000004</v>
      </c>
      <c r="E455" s="87">
        <v>0</v>
      </c>
      <c r="F455" s="87">
        <v>74.664894520000004</v>
      </c>
      <c r="G455" s="87">
        <v>186.66223629000001</v>
      </c>
      <c r="H455" s="87">
        <v>373.32447258000002</v>
      </c>
      <c r="I455" s="87">
        <v>0</v>
      </c>
      <c r="J455" s="87">
        <v>410.65691984</v>
      </c>
      <c r="K455" s="87">
        <v>485.32181435000001</v>
      </c>
      <c r="L455" s="87">
        <v>559.98670887000003</v>
      </c>
    </row>
    <row r="456" spans="1:12" ht="12.75" customHeight="1" x14ac:dyDescent="0.2">
      <c r="A456" s="86" t="s">
        <v>168</v>
      </c>
      <c r="B456" s="86">
        <v>15</v>
      </c>
      <c r="C456" s="87">
        <v>732.21925107000004</v>
      </c>
      <c r="D456" s="87">
        <v>728.78775029999997</v>
      </c>
      <c r="E456" s="87">
        <v>0</v>
      </c>
      <c r="F456" s="87">
        <v>72.87877503</v>
      </c>
      <c r="G456" s="87">
        <v>182.19693758</v>
      </c>
      <c r="H456" s="87">
        <v>364.39387514999999</v>
      </c>
      <c r="I456" s="87">
        <v>0</v>
      </c>
      <c r="J456" s="87">
        <v>400.83326267000001</v>
      </c>
      <c r="K456" s="87">
        <v>473.7120377</v>
      </c>
      <c r="L456" s="87">
        <v>546.59081273000004</v>
      </c>
    </row>
    <row r="457" spans="1:12" ht="12.75" customHeight="1" x14ac:dyDescent="0.2">
      <c r="A457" s="86" t="s">
        <v>168</v>
      </c>
      <c r="B457" s="86">
        <v>16</v>
      </c>
      <c r="C457" s="87">
        <v>720.99980519999997</v>
      </c>
      <c r="D457" s="87">
        <v>717.64491724000004</v>
      </c>
      <c r="E457" s="87">
        <v>0</v>
      </c>
      <c r="F457" s="87">
        <v>71.764491719999995</v>
      </c>
      <c r="G457" s="87">
        <v>179.41122931000001</v>
      </c>
      <c r="H457" s="87">
        <v>358.82245862000002</v>
      </c>
      <c r="I457" s="87">
        <v>0</v>
      </c>
      <c r="J457" s="87">
        <v>394.70470447999998</v>
      </c>
      <c r="K457" s="87">
        <v>466.46919621000001</v>
      </c>
      <c r="L457" s="87">
        <v>538.23368792999997</v>
      </c>
    </row>
    <row r="458" spans="1:12" ht="12.75" customHeight="1" x14ac:dyDescent="0.2">
      <c r="A458" s="86" t="s">
        <v>168</v>
      </c>
      <c r="B458" s="86">
        <v>17</v>
      </c>
      <c r="C458" s="87">
        <v>722.64998646000004</v>
      </c>
      <c r="D458" s="87">
        <v>719.33606986999996</v>
      </c>
      <c r="E458" s="87">
        <v>0</v>
      </c>
      <c r="F458" s="87">
        <v>71.933606990000001</v>
      </c>
      <c r="G458" s="87">
        <v>179.83401746999999</v>
      </c>
      <c r="H458" s="87">
        <v>359.66803493999998</v>
      </c>
      <c r="I458" s="87">
        <v>0</v>
      </c>
      <c r="J458" s="87">
        <v>395.63483843</v>
      </c>
      <c r="K458" s="87">
        <v>467.56844541999999</v>
      </c>
      <c r="L458" s="87">
        <v>539.50205240000003</v>
      </c>
    </row>
    <row r="459" spans="1:12" ht="12.75" customHeight="1" x14ac:dyDescent="0.2">
      <c r="A459" s="86" t="s">
        <v>168</v>
      </c>
      <c r="B459" s="86">
        <v>18</v>
      </c>
      <c r="C459" s="87">
        <v>726.58849638000004</v>
      </c>
      <c r="D459" s="87">
        <v>722.81871815</v>
      </c>
      <c r="E459" s="87">
        <v>0</v>
      </c>
      <c r="F459" s="87">
        <v>72.281871820000006</v>
      </c>
      <c r="G459" s="87">
        <v>180.70467954</v>
      </c>
      <c r="H459" s="87">
        <v>361.40935908</v>
      </c>
      <c r="I459" s="87">
        <v>0</v>
      </c>
      <c r="J459" s="87">
        <v>397.55029497999999</v>
      </c>
      <c r="K459" s="87">
        <v>469.83216679999998</v>
      </c>
      <c r="L459" s="87">
        <v>542.11403860999997</v>
      </c>
    </row>
    <row r="460" spans="1:12" ht="12.75" customHeight="1" x14ac:dyDescent="0.2">
      <c r="A460" s="86" t="s">
        <v>168</v>
      </c>
      <c r="B460" s="86">
        <v>19</v>
      </c>
      <c r="C460" s="87">
        <v>749.94309122000004</v>
      </c>
      <c r="D460" s="87">
        <v>746.25541821000002</v>
      </c>
      <c r="E460" s="87">
        <v>0</v>
      </c>
      <c r="F460" s="87">
        <v>74.625541819999995</v>
      </c>
      <c r="G460" s="87">
        <v>186.56385455</v>
      </c>
      <c r="H460" s="87">
        <v>373.12770911000001</v>
      </c>
      <c r="I460" s="87">
        <v>0</v>
      </c>
      <c r="J460" s="87">
        <v>410.44048002</v>
      </c>
      <c r="K460" s="87">
        <v>485.06602184000002</v>
      </c>
      <c r="L460" s="87">
        <v>559.69156366000004</v>
      </c>
    </row>
    <row r="461" spans="1:12" ht="12.75" customHeight="1" x14ac:dyDescent="0.2">
      <c r="A461" s="86" t="s">
        <v>168</v>
      </c>
      <c r="B461" s="86">
        <v>20</v>
      </c>
      <c r="C461" s="87">
        <v>782.37275421000004</v>
      </c>
      <c r="D461" s="87">
        <v>778.60140053999999</v>
      </c>
      <c r="E461" s="87">
        <v>0</v>
      </c>
      <c r="F461" s="87">
        <v>77.860140049999998</v>
      </c>
      <c r="G461" s="87">
        <v>194.65035014</v>
      </c>
      <c r="H461" s="87">
        <v>389.30070026999999</v>
      </c>
      <c r="I461" s="87">
        <v>0</v>
      </c>
      <c r="J461" s="87">
        <v>428.23077030000002</v>
      </c>
      <c r="K461" s="87">
        <v>506.09091035</v>
      </c>
      <c r="L461" s="87">
        <v>583.95105040999999</v>
      </c>
    </row>
    <row r="462" spans="1:12" ht="12.75" customHeight="1" x14ac:dyDescent="0.2">
      <c r="A462" s="86" t="s">
        <v>168</v>
      </c>
      <c r="B462" s="86">
        <v>21</v>
      </c>
      <c r="C462" s="87">
        <v>784.98226689000001</v>
      </c>
      <c r="D462" s="87">
        <v>781.33228023000004</v>
      </c>
      <c r="E462" s="87">
        <v>0</v>
      </c>
      <c r="F462" s="87">
        <v>78.133228020000004</v>
      </c>
      <c r="G462" s="87">
        <v>195.33307006000001</v>
      </c>
      <c r="H462" s="87">
        <v>390.66614012000002</v>
      </c>
      <c r="I462" s="87">
        <v>0</v>
      </c>
      <c r="J462" s="87">
        <v>429.73275412999999</v>
      </c>
      <c r="K462" s="87">
        <v>507.86598214999998</v>
      </c>
      <c r="L462" s="87">
        <v>585.99921016999997</v>
      </c>
    </row>
    <row r="463" spans="1:12" ht="12.75" customHeight="1" x14ac:dyDescent="0.2">
      <c r="A463" s="86" t="s">
        <v>168</v>
      </c>
      <c r="B463" s="86">
        <v>22</v>
      </c>
      <c r="C463" s="87">
        <v>859.87989116000006</v>
      </c>
      <c r="D463" s="87">
        <v>855.77171969000005</v>
      </c>
      <c r="E463" s="87">
        <v>0</v>
      </c>
      <c r="F463" s="87">
        <v>85.577171969999995</v>
      </c>
      <c r="G463" s="87">
        <v>213.94292992000001</v>
      </c>
      <c r="H463" s="87">
        <v>427.88585984999997</v>
      </c>
      <c r="I463" s="87">
        <v>0</v>
      </c>
      <c r="J463" s="87">
        <v>470.67444583000002</v>
      </c>
      <c r="K463" s="87">
        <v>556.25161779999996</v>
      </c>
      <c r="L463" s="87">
        <v>641.82878976999996</v>
      </c>
    </row>
    <row r="464" spans="1:12" ht="12.75" customHeight="1" x14ac:dyDescent="0.2">
      <c r="A464" s="86" t="s">
        <v>168</v>
      </c>
      <c r="B464" s="86">
        <v>23</v>
      </c>
      <c r="C464" s="87">
        <v>931.19109314000002</v>
      </c>
      <c r="D464" s="87">
        <v>926.13462317999995</v>
      </c>
      <c r="E464" s="87">
        <v>0</v>
      </c>
      <c r="F464" s="87">
        <v>92.613462319999996</v>
      </c>
      <c r="G464" s="87">
        <v>231.53365579999999</v>
      </c>
      <c r="H464" s="87">
        <v>463.06731158999997</v>
      </c>
      <c r="I464" s="87">
        <v>0</v>
      </c>
      <c r="J464" s="87">
        <v>509.37404275</v>
      </c>
      <c r="K464" s="87">
        <v>601.98750507</v>
      </c>
      <c r="L464" s="87">
        <v>694.60096739000005</v>
      </c>
    </row>
    <row r="465" spans="1:12" ht="12.75" customHeight="1" x14ac:dyDescent="0.2">
      <c r="A465" s="86" t="s">
        <v>168</v>
      </c>
      <c r="B465" s="86">
        <v>24</v>
      </c>
      <c r="C465" s="87">
        <v>969.88899773000003</v>
      </c>
      <c r="D465" s="87">
        <v>964.73178933999998</v>
      </c>
      <c r="E465" s="87">
        <v>0</v>
      </c>
      <c r="F465" s="87">
        <v>96.473178930000003</v>
      </c>
      <c r="G465" s="87">
        <v>241.18294734</v>
      </c>
      <c r="H465" s="87">
        <v>482.36589466999999</v>
      </c>
      <c r="I465" s="87">
        <v>0</v>
      </c>
      <c r="J465" s="87">
        <v>530.60248414</v>
      </c>
      <c r="K465" s="87">
        <v>627.07566307000002</v>
      </c>
      <c r="L465" s="87">
        <v>723.54884201000004</v>
      </c>
    </row>
    <row r="466" spans="1:12" ht="12.75" customHeight="1" x14ac:dyDescent="0.2">
      <c r="A466" s="86" t="s">
        <v>169</v>
      </c>
      <c r="B466" s="86">
        <v>1</v>
      </c>
      <c r="C466" s="87">
        <v>962.31207066000002</v>
      </c>
      <c r="D466" s="87">
        <v>955.05966894999995</v>
      </c>
      <c r="E466" s="87">
        <v>0</v>
      </c>
      <c r="F466" s="87">
        <v>95.505966900000004</v>
      </c>
      <c r="G466" s="87">
        <v>238.76491723999999</v>
      </c>
      <c r="H466" s="87">
        <v>477.52983447999998</v>
      </c>
      <c r="I466" s="87">
        <v>0</v>
      </c>
      <c r="J466" s="87">
        <v>525.28281791999996</v>
      </c>
      <c r="K466" s="87">
        <v>620.78878482000005</v>
      </c>
      <c r="L466" s="87">
        <v>716.29475171000001</v>
      </c>
    </row>
    <row r="467" spans="1:12" ht="12.75" customHeight="1" x14ac:dyDescent="0.2">
      <c r="A467" s="86" t="s">
        <v>169</v>
      </c>
      <c r="B467" s="86">
        <v>2</v>
      </c>
      <c r="C467" s="87">
        <v>957.89034190999996</v>
      </c>
      <c r="D467" s="87">
        <v>948.79211457999997</v>
      </c>
      <c r="E467" s="87">
        <v>0</v>
      </c>
      <c r="F467" s="87">
        <v>94.879211459999993</v>
      </c>
      <c r="G467" s="87">
        <v>237.19802865</v>
      </c>
      <c r="H467" s="87">
        <v>474.39605728999999</v>
      </c>
      <c r="I467" s="87">
        <v>0</v>
      </c>
      <c r="J467" s="87">
        <v>521.83566301999997</v>
      </c>
      <c r="K467" s="87">
        <v>616.71487448000005</v>
      </c>
      <c r="L467" s="87">
        <v>711.59408594000001</v>
      </c>
    </row>
    <row r="468" spans="1:12" ht="12.75" customHeight="1" x14ac:dyDescent="0.2">
      <c r="A468" s="86" t="s">
        <v>169</v>
      </c>
      <c r="B468" s="86">
        <v>3</v>
      </c>
      <c r="C468" s="87">
        <v>997.69575268999995</v>
      </c>
      <c r="D468" s="87">
        <v>988.15288869999995</v>
      </c>
      <c r="E468" s="87">
        <v>0</v>
      </c>
      <c r="F468" s="87">
        <v>98.815288870000003</v>
      </c>
      <c r="G468" s="87">
        <v>247.03822217999999</v>
      </c>
      <c r="H468" s="87">
        <v>494.07644434999997</v>
      </c>
      <c r="I468" s="87">
        <v>0</v>
      </c>
      <c r="J468" s="87">
        <v>543.48408878999999</v>
      </c>
      <c r="K468" s="87">
        <v>642.29937766</v>
      </c>
      <c r="L468" s="87">
        <v>741.11466653000002</v>
      </c>
    </row>
    <row r="469" spans="1:12" ht="12.75" customHeight="1" x14ac:dyDescent="0.2">
      <c r="A469" s="86" t="s">
        <v>169</v>
      </c>
      <c r="B469" s="86">
        <v>4</v>
      </c>
      <c r="C469" s="87">
        <v>1002.4491864399999</v>
      </c>
      <c r="D469" s="87">
        <v>992.58073832000002</v>
      </c>
      <c r="E469" s="87">
        <v>0</v>
      </c>
      <c r="F469" s="87">
        <v>99.258073830000001</v>
      </c>
      <c r="G469" s="87">
        <v>248.14518458000001</v>
      </c>
      <c r="H469" s="87">
        <v>496.29036916000001</v>
      </c>
      <c r="I469" s="87">
        <v>0</v>
      </c>
      <c r="J469" s="87">
        <v>545.91940608000004</v>
      </c>
      <c r="K469" s="87">
        <v>645.17747990999999</v>
      </c>
      <c r="L469" s="87">
        <v>744.43555374000005</v>
      </c>
    </row>
    <row r="470" spans="1:12" ht="12.75" customHeight="1" x14ac:dyDescent="0.2">
      <c r="A470" s="86" t="s">
        <v>169</v>
      </c>
      <c r="B470" s="86">
        <v>5</v>
      </c>
      <c r="C470" s="87">
        <v>1003.25372577</v>
      </c>
      <c r="D470" s="87">
        <v>995.66992098000003</v>
      </c>
      <c r="E470" s="87">
        <v>0</v>
      </c>
      <c r="F470" s="87">
        <v>99.566992099999993</v>
      </c>
      <c r="G470" s="87">
        <v>248.91748025000001</v>
      </c>
      <c r="H470" s="87">
        <v>497.83496049000001</v>
      </c>
      <c r="I470" s="87">
        <v>0</v>
      </c>
      <c r="J470" s="87">
        <v>547.61845654000001</v>
      </c>
      <c r="K470" s="87">
        <v>647.18544864</v>
      </c>
      <c r="L470" s="87">
        <v>746.75244074</v>
      </c>
    </row>
    <row r="471" spans="1:12" ht="12.75" customHeight="1" x14ac:dyDescent="0.2">
      <c r="A471" s="86" t="s">
        <v>169</v>
      </c>
      <c r="B471" s="86">
        <v>6</v>
      </c>
      <c r="C471" s="87">
        <v>977.70624832999999</v>
      </c>
      <c r="D471" s="87">
        <v>972.60491236999997</v>
      </c>
      <c r="E471" s="87">
        <v>0</v>
      </c>
      <c r="F471" s="87">
        <v>97.260491239999993</v>
      </c>
      <c r="G471" s="87">
        <v>243.15122808999999</v>
      </c>
      <c r="H471" s="87">
        <v>486.30245618999999</v>
      </c>
      <c r="I471" s="87">
        <v>0</v>
      </c>
      <c r="J471" s="87">
        <v>534.93270180000002</v>
      </c>
      <c r="K471" s="87">
        <v>632.19319303999998</v>
      </c>
      <c r="L471" s="87">
        <v>729.45368427999995</v>
      </c>
    </row>
    <row r="472" spans="1:12" ht="12.75" customHeight="1" x14ac:dyDescent="0.2">
      <c r="A472" s="86" t="s">
        <v>169</v>
      </c>
      <c r="B472" s="86">
        <v>7</v>
      </c>
      <c r="C472" s="87">
        <v>976.62844264</v>
      </c>
      <c r="D472" s="87">
        <v>971.96568854999998</v>
      </c>
      <c r="E472" s="87">
        <v>0</v>
      </c>
      <c r="F472" s="87">
        <v>97.196568859999999</v>
      </c>
      <c r="G472" s="87">
        <v>242.99142214</v>
      </c>
      <c r="H472" s="87">
        <v>485.98284427999999</v>
      </c>
      <c r="I472" s="87">
        <v>0</v>
      </c>
      <c r="J472" s="87">
        <v>534.58112870000002</v>
      </c>
      <c r="K472" s="87">
        <v>631.77769755999998</v>
      </c>
      <c r="L472" s="87">
        <v>728.97426641000004</v>
      </c>
    </row>
    <row r="473" spans="1:12" ht="12.75" customHeight="1" x14ac:dyDescent="0.2">
      <c r="A473" s="86" t="s">
        <v>169</v>
      </c>
      <c r="B473" s="86">
        <v>8</v>
      </c>
      <c r="C473" s="87">
        <v>975.88092873000005</v>
      </c>
      <c r="D473" s="87">
        <v>971.30282450000004</v>
      </c>
      <c r="E473" s="87">
        <v>0</v>
      </c>
      <c r="F473" s="87">
        <v>97.130282449999996</v>
      </c>
      <c r="G473" s="87">
        <v>242.82570612999999</v>
      </c>
      <c r="H473" s="87">
        <v>485.65141225000002</v>
      </c>
      <c r="I473" s="87">
        <v>0</v>
      </c>
      <c r="J473" s="87">
        <v>534.21655348000002</v>
      </c>
      <c r="K473" s="87">
        <v>631.34683593</v>
      </c>
      <c r="L473" s="87">
        <v>728.47711837999998</v>
      </c>
    </row>
    <row r="474" spans="1:12" ht="12.75" customHeight="1" x14ac:dyDescent="0.2">
      <c r="A474" s="86" t="s">
        <v>169</v>
      </c>
      <c r="B474" s="86">
        <v>9</v>
      </c>
      <c r="C474" s="87">
        <v>917.44901439</v>
      </c>
      <c r="D474" s="87">
        <v>913.08820617000003</v>
      </c>
      <c r="E474" s="87">
        <v>0</v>
      </c>
      <c r="F474" s="87">
        <v>91.308820620000006</v>
      </c>
      <c r="G474" s="87">
        <v>228.27205154000001</v>
      </c>
      <c r="H474" s="87">
        <v>456.54410309000002</v>
      </c>
      <c r="I474" s="87">
        <v>0</v>
      </c>
      <c r="J474" s="87">
        <v>502.19851339000002</v>
      </c>
      <c r="K474" s="87">
        <v>593.50733401000002</v>
      </c>
      <c r="L474" s="87">
        <v>684.81615463000003</v>
      </c>
    </row>
    <row r="475" spans="1:12" ht="12.75" customHeight="1" x14ac:dyDescent="0.2">
      <c r="A475" s="86" t="s">
        <v>169</v>
      </c>
      <c r="B475" s="86">
        <v>10</v>
      </c>
      <c r="C475" s="87">
        <v>888.27687226</v>
      </c>
      <c r="D475" s="87">
        <v>884.72625794999999</v>
      </c>
      <c r="E475" s="87">
        <v>0</v>
      </c>
      <c r="F475" s="87">
        <v>88.472625800000003</v>
      </c>
      <c r="G475" s="87">
        <v>221.18156449</v>
      </c>
      <c r="H475" s="87">
        <v>442.36312898</v>
      </c>
      <c r="I475" s="87">
        <v>0</v>
      </c>
      <c r="J475" s="87">
        <v>486.59944187000002</v>
      </c>
      <c r="K475" s="87">
        <v>575.07206767000002</v>
      </c>
      <c r="L475" s="87">
        <v>663.54469345999996</v>
      </c>
    </row>
    <row r="476" spans="1:12" ht="12.75" customHeight="1" x14ac:dyDescent="0.2">
      <c r="A476" s="86" t="s">
        <v>169</v>
      </c>
      <c r="B476" s="86">
        <v>11</v>
      </c>
      <c r="C476" s="87">
        <v>836.88959312999998</v>
      </c>
      <c r="D476" s="87">
        <v>833.56058504999999</v>
      </c>
      <c r="E476" s="87">
        <v>0</v>
      </c>
      <c r="F476" s="87">
        <v>83.356058509999997</v>
      </c>
      <c r="G476" s="87">
        <v>208.39014625999999</v>
      </c>
      <c r="H476" s="87">
        <v>416.78029253</v>
      </c>
      <c r="I476" s="87">
        <v>0</v>
      </c>
      <c r="J476" s="87">
        <v>458.45832178000001</v>
      </c>
      <c r="K476" s="87">
        <v>541.81438028000002</v>
      </c>
      <c r="L476" s="87">
        <v>625.17043879000005</v>
      </c>
    </row>
    <row r="477" spans="1:12" ht="12.75" customHeight="1" x14ac:dyDescent="0.2">
      <c r="A477" s="86" t="s">
        <v>169</v>
      </c>
      <c r="B477" s="86">
        <v>12</v>
      </c>
      <c r="C477" s="87">
        <v>826.98600202</v>
      </c>
      <c r="D477" s="87">
        <v>823.65021076999994</v>
      </c>
      <c r="E477" s="87">
        <v>0</v>
      </c>
      <c r="F477" s="87">
        <v>82.365021080000005</v>
      </c>
      <c r="G477" s="87">
        <v>205.91255269000001</v>
      </c>
      <c r="H477" s="87">
        <v>411.82510538999998</v>
      </c>
      <c r="I477" s="87">
        <v>0</v>
      </c>
      <c r="J477" s="87">
        <v>453.00761591999998</v>
      </c>
      <c r="K477" s="87">
        <v>535.37263700000005</v>
      </c>
      <c r="L477" s="87">
        <v>617.73765807999996</v>
      </c>
    </row>
    <row r="478" spans="1:12" ht="12.75" customHeight="1" x14ac:dyDescent="0.2">
      <c r="A478" s="86" t="s">
        <v>169</v>
      </c>
      <c r="B478" s="86">
        <v>13</v>
      </c>
      <c r="C478" s="87">
        <v>815.31011412999999</v>
      </c>
      <c r="D478" s="87">
        <v>812.14910599999996</v>
      </c>
      <c r="E478" s="87">
        <v>0</v>
      </c>
      <c r="F478" s="87">
        <v>81.214910599999996</v>
      </c>
      <c r="G478" s="87">
        <v>203.03727649999999</v>
      </c>
      <c r="H478" s="87">
        <v>406.07455299999998</v>
      </c>
      <c r="I478" s="87">
        <v>0</v>
      </c>
      <c r="J478" s="87">
        <v>446.68200830000001</v>
      </c>
      <c r="K478" s="87">
        <v>527.89691889999995</v>
      </c>
      <c r="L478" s="87">
        <v>609.1118295</v>
      </c>
    </row>
    <row r="479" spans="1:12" ht="12.75" customHeight="1" x14ac:dyDescent="0.2">
      <c r="A479" s="86" t="s">
        <v>169</v>
      </c>
      <c r="B479" s="86">
        <v>14</v>
      </c>
      <c r="C479" s="87">
        <v>815.72261484000001</v>
      </c>
      <c r="D479" s="87">
        <v>812.54578144000004</v>
      </c>
      <c r="E479" s="87">
        <v>0</v>
      </c>
      <c r="F479" s="87">
        <v>81.254578140000007</v>
      </c>
      <c r="G479" s="87">
        <v>203.13644536000001</v>
      </c>
      <c r="H479" s="87">
        <v>406.27289072000002</v>
      </c>
      <c r="I479" s="87">
        <v>0</v>
      </c>
      <c r="J479" s="87">
        <v>446.90017978999998</v>
      </c>
      <c r="K479" s="87">
        <v>528.15475793999997</v>
      </c>
      <c r="L479" s="87">
        <v>609.40933608</v>
      </c>
    </row>
    <row r="480" spans="1:12" ht="12.75" customHeight="1" x14ac:dyDescent="0.2">
      <c r="A480" s="86" t="s">
        <v>169</v>
      </c>
      <c r="B480" s="86">
        <v>15</v>
      </c>
      <c r="C480" s="87">
        <v>808.09934283999996</v>
      </c>
      <c r="D480" s="87">
        <v>804.97437342000001</v>
      </c>
      <c r="E480" s="87">
        <v>0</v>
      </c>
      <c r="F480" s="87">
        <v>80.497437340000005</v>
      </c>
      <c r="G480" s="87">
        <v>201.24359336000001</v>
      </c>
      <c r="H480" s="87">
        <v>402.48718671</v>
      </c>
      <c r="I480" s="87">
        <v>0</v>
      </c>
      <c r="J480" s="87">
        <v>442.73590538000002</v>
      </c>
      <c r="K480" s="87">
        <v>523.23334272</v>
      </c>
      <c r="L480" s="87">
        <v>603.73078007000004</v>
      </c>
    </row>
    <row r="481" spans="1:12" ht="12.75" customHeight="1" x14ac:dyDescent="0.2">
      <c r="A481" s="86" t="s">
        <v>169</v>
      </c>
      <c r="B481" s="86">
        <v>16</v>
      </c>
      <c r="C481" s="87">
        <v>803.00658769999995</v>
      </c>
      <c r="D481" s="87">
        <v>799.90456953</v>
      </c>
      <c r="E481" s="87">
        <v>0</v>
      </c>
      <c r="F481" s="87">
        <v>79.990456949999995</v>
      </c>
      <c r="G481" s="87">
        <v>199.97614238</v>
      </c>
      <c r="H481" s="87">
        <v>399.95228477000001</v>
      </c>
      <c r="I481" s="87">
        <v>0</v>
      </c>
      <c r="J481" s="87">
        <v>439.94751323999998</v>
      </c>
      <c r="K481" s="87">
        <v>519.93797018999999</v>
      </c>
      <c r="L481" s="87">
        <v>599.92842714999995</v>
      </c>
    </row>
    <row r="482" spans="1:12" ht="12.75" customHeight="1" x14ac:dyDescent="0.2">
      <c r="A482" s="86" t="s">
        <v>169</v>
      </c>
      <c r="B482" s="86">
        <v>17</v>
      </c>
      <c r="C482" s="87">
        <v>801.95046958</v>
      </c>
      <c r="D482" s="87">
        <v>798.79354720000003</v>
      </c>
      <c r="E482" s="87">
        <v>0</v>
      </c>
      <c r="F482" s="87">
        <v>79.879354719999995</v>
      </c>
      <c r="G482" s="87">
        <v>199.69838680000001</v>
      </c>
      <c r="H482" s="87">
        <v>399.39677360000002</v>
      </c>
      <c r="I482" s="87">
        <v>0</v>
      </c>
      <c r="J482" s="87">
        <v>439.33645095999998</v>
      </c>
      <c r="K482" s="87">
        <v>519.21580568000002</v>
      </c>
      <c r="L482" s="87">
        <v>599.09516040000005</v>
      </c>
    </row>
    <row r="483" spans="1:12" ht="12.75" customHeight="1" x14ac:dyDescent="0.2">
      <c r="A483" s="86" t="s">
        <v>169</v>
      </c>
      <c r="B483" s="86">
        <v>18</v>
      </c>
      <c r="C483" s="87">
        <v>818.34390063000001</v>
      </c>
      <c r="D483" s="87">
        <v>814.42942284000003</v>
      </c>
      <c r="E483" s="87">
        <v>0</v>
      </c>
      <c r="F483" s="87">
        <v>81.442942279999997</v>
      </c>
      <c r="G483" s="87">
        <v>203.60735571000001</v>
      </c>
      <c r="H483" s="87">
        <v>407.21471142000001</v>
      </c>
      <c r="I483" s="87">
        <v>0</v>
      </c>
      <c r="J483" s="87">
        <v>447.93618256000002</v>
      </c>
      <c r="K483" s="87">
        <v>529.37912485000004</v>
      </c>
      <c r="L483" s="87">
        <v>610.82206713000005</v>
      </c>
    </row>
    <row r="484" spans="1:12" ht="12.75" customHeight="1" x14ac:dyDescent="0.2">
      <c r="A484" s="86" t="s">
        <v>169</v>
      </c>
      <c r="B484" s="86">
        <v>19</v>
      </c>
      <c r="C484" s="87">
        <v>855.75317312000004</v>
      </c>
      <c r="D484" s="87">
        <v>851.85789086</v>
      </c>
      <c r="E484" s="87">
        <v>0</v>
      </c>
      <c r="F484" s="87">
        <v>85.18578909</v>
      </c>
      <c r="G484" s="87">
        <v>212.96447272</v>
      </c>
      <c r="H484" s="87">
        <v>425.92894543</v>
      </c>
      <c r="I484" s="87">
        <v>0</v>
      </c>
      <c r="J484" s="87">
        <v>468.52183996999997</v>
      </c>
      <c r="K484" s="87">
        <v>553.70762906000004</v>
      </c>
      <c r="L484" s="87">
        <v>638.89341815</v>
      </c>
    </row>
    <row r="485" spans="1:12" ht="12.75" customHeight="1" x14ac:dyDescent="0.2">
      <c r="A485" s="86" t="s">
        <v>169</v>
      </c>
      <c r="B485" s="86">
        <v>20</v>
      </c>
      <c r="C485" s="87">
        <v>881.97152955000001</v>
      </c>
      <c r="D485" s="87">
        <v>877.98361003000002</v>
      </c>
      <c r="E485" s="87">
        <v>0</v>
      </c>
      <c r="F485" s="87">
        <v>87.798361</v>
      </c>
      <c r="G485" s="87">
        <v>219.49590251000001</v>
      </c>
      <c r="H485" s="87">
        <v>438.99180502000002</v>
      </c>
      <c r="I485" s="87">
        <v>0</v>
      </c>
      <c r="J485" s="87">
        <v>482.89098552000002</v>
      </c>
      <c r="K485" s="87">
        <v>570.68934651999996</v>
      </c>
      <c r="L485" s="87">
        <v>658.48770751999996</v>
      </c>
    </row>
    <row r="486" spans="1:12" ht="12.75" customHeight="1" x14ac:dyDescent="0.2">
      <c r="A486" s="86" t="s">
        <v>169</v>
      </c>
      <c r="B486" s="86">
        <v>21</v>
      </c>
      <c r="C486" s="87">
        <v>871.30462102000001</v>
      </c>
      <c r="D486" s="87">
        <v>867.16005712000003</v>
      </c>
      <c r="E486" s="87">
        <v>0</v>
      </c>
      <c r="F486" s="87">
        <v>86.716005710000005</v>
      </c>
      <c r="G486" s="87">
        <v>216.79001428000001</v>
      </c>
      <c r="H486" s="87">
        <v>433.58002856000002</v>
      </c>
      <c r="I486" s="87">
        <v>0</v>
      </c>
      <c r="J486" s="87">
        <v>476.93803142000002</v>
      </c>
      <c r="K486" s="87">
        <v>563.65403713000001</v>
      </c>
      <c r="L486" s="87">
        <v>650.37004284</v>
      </c>
    </row>
    <row r="487" spans="1:12" ht="12.75" customHeight="1" x14ac:dyDescent="0.2">
      <c r="A487" s="86" t="s">
        <v>169</v>
      </c>
      <c r="B487" s="86">
        <v>22</v>
      </c>
      <c r="C487" s="87">
        <v>889.46947251999995</v>
      </c>
      <c r="D487" s="87">
        <v>885.09329825999998</v>
      </c>
      <c r="E487" s="87">
        <v>0</v>
      </c>
      <c r="F487" s="87">
        <v>88.509329829999999</v>
      </c>
      <c r="G487" s="87">
        <v>221.27332457</v>
      </c>
      <c r="H487" s="87">
        <v>442.54664912999999</v>
      </c>
      <c r="I487" s="87">
        <v>0</v>
      </c>
      <c r="J487" s="87">
        <v>486.80131404000002</v>
      </c>
      <c r="K487" s="87">
        <v>575.31064387000004</v>
      </c>
      <c r="L487" s="87">
        <v>663.81997369999999</v>
      </c>
    </row>
    <row r="488" spans="1:12" ht="12.75" customHeight="1" x14ac:dyDescent="0.2">
      <c r="A488" s="86" t="s">
        <v>169</v>
      </c>
      <c r="B488" s="86">
        <v>23</v>
      </c>
      <c r="C488" s="87">
        <v>936.50540820000003</v>
      </c>
      <c r="D488" s="87">
        <v>931.85836205999999</v>
      </c>
      <c r="E488" s="87">
        <v>0</v>
      </c>
      <c r="F488" s="87">
        <v>93.185836210000005</v>
      </c>
      <c r="G488" s="87">
        <v>232.96459052</v>
      </c>
      <c r="H488" s="87">
        <v>465.92918103</v>
      </c>
      <c r="I488" s="87">
        <v>0</v>
      </c>
      <c r="J488" s="87">
        <v>512.52209913000002</v>
      </c>
      <c r="K488" s="87">
        <v>605.70793533999995</v>
      </c>
      <c r="L488" s="87">
        <v>698.89377155</v>
      </c>
    </row>
    <row r="489" spans="1:12" ht="12.75" customHeight="1" x14ac:dyDescent="0.2">
      <c r="A489" s="86" t="s">
        <v>169</v>
      </c>
      <c r="B489" s="86">
        <v>24</v>
      </c>
      <c r="C489" s="87">
        <v>974.37403452000001</v>
      </c>
      <c r="D489" s="87">
        <v>969.67669065999996</v>
      </c>
      <c r="E489" s="87">
        <v>0</v>
      </c>
      <c r="F489" s="87">
        <v>96.967669069999999</v>
      </c>
      <c r="G489" s="87">
        <v>242.41917266999999</v>
      </c>
      <c r="H489" s="87">
        <v>484.83834532999998</v>
      </c>
      <c r="I489" s="87">
        <v>0</v>
      </c>
      <c r="J489" s="87">
        <v>533.32217986000001</v>
      </c>
      <c r="K489" s="87">
        <v>630.28984892999995</v>
      </c>
      <c r="L489" s="87">
        <v>727.257518</v>
      </c>
    </row>
    <row r="490" spans="1:12" ht="12.75" customHeight="1" x14ac:dyDescent="0.2">
      <c r="A490" s="86" t="s">
        <v>170</v>
      </c>
      <c r="B490" s="86">
        <v>1</v>
      </c>
      <c r="C490" s="87">
        <v>1016.56062906</v>
      </c>
      <c r="D490" s="87">
        <v>1011.60645427</v>
      </c>
      <c r="E490" s="87">
        <v>0</v>
      </c>
      <c r="F490" s="87">
        <v>101.16064543</v>
      </c>
      <c r="G490" s="87">
        <v>252.90161356999999</v>
      </c>
      <c r="H490" s="87">
        <v>505.80322713999999</v>
      </c>
      <c r="I490" s="87">
        <v>0</v>
      </c>
      <c r="J490" s="87">
        <v>556.38354985000001</v>
      </c>
      <c r="K490" s="87">
        <v>657.54419528000005</v>
      </c>
      <c r="L490" s="87">
        <v>758.70484069999998</v>
      </c>
    </row>
    <row r="491" spans="1:12" ht="12.75" customHeight="1" x14ac:dyDescent="0.2">
      <c r="A491" s="86" t="s">
        <v>170</v>
      </c>
      <c r="B491" s="86">
        <v>2</v>
      </c>
      <c r="C491" s="87">
        <v>1013.54301737</v>
      </c>
      <c r="D491" s="87">
        <v>1008.51260122</v>
      </c>
      <c r="E491" s="87">
        <v>0</v>
      </c>
      <c r="F491" s="87">
        <v>100.85126012000001</v>
      </c>
      <c r="G491" s="87">
        <v>252.12815031</v>
      </c>
      <c r="H491" s="87">
        <v>504.25630060999998</v>
      </c>
      <c r="I491" s="87">
        <v>0</v>
      </c>
      <c r="J491" s="87">
        <v>554.68193067000004</v>
      </c>
      <c r="K491" s="87">
        <v>655.53319079000005</v>
      </c>
      <c r="L491" s="87">
        <v>756.38445091999995</v>
      </c>
    </row>
    <row r="492" spans="1:12" ht="12.75" customHeight="1" x14ac:dyDescent="0.2">
      <c r="A492" s="86" t="s">
        <v>170</v>
      </c>
      <c r="B492" s="86">
        <v>3</v>
      </c>
      <c r="C492" s="87">
        <v>1014.99342539</v>
      </c>
      <c r="D492" s="87">
        <v>1009.92692465</v>
      </c>
      <c r="E492" s="87">
        <v>0</v>
      </c>
      <c r="F492" s="87">
        <v>100.99269246999999</v>
      </c>
      <c r="G492" s="87">
        <v>252.48173116000001</v>
      </c>
      <c r="H492" s="87">
        <v>504.96346233000003</v>
      </c>
      <c r="I492" s="87">
        <v>0</v>
      </c>
      <c r="J492" s="87">
        <v>555.45980856000006</v>
      </c>
      <c r="K492" s="87">
        <v>656.45250102</v>
      </c>
      <c r="L492" s="87">
        <v>757.44519348999995</v>
      </c>
    </row>
    <row r="493" spans="1:12" ht="12.75" customHeight="1" x14ac:dyDescent="0.2">
      <c r="A493" s="86" t="s">
        <v>170</v>
      </c>
      <c r="B493" s="86">
        <v>4</v>
      </c>
      <c r="C493" s="87">
        <v>1012.87721977</v>
      </c>
      <c r="D493" s="87">
        <v>1007.72835209</v>
      </c>
      <c r="E493" s="87">
        <v>0</v>
      </c>
      <c r="F493" s="87">
        <v>100.77283521</v>
      </c>
      <c r="G493" s="87">
        <v>251.93208802000001</v>
      </c>
      <c r="H493" s="87">
        <v>503.86417605000003</v>
      </c>
      <c r="I493" s="87">
        <v>0</v>
      </c>
      <c r="J493" s="87">
        <v>554.25059365000004</v>
      </c>
      <c r="K493" s="87">
        <v>655.02342885999997</v>
      </c>
      <c r="L493" s="87">
        <v>755.79626407000001</v>
      </c>
    </row>
    <row r="494" spans="1:12" ht="12.75" customHeight="1" x14ac:dyDescent="0.2">
      <c r="A494" s="86" t="s">
        <v>170</v>
      </c>
      <c r="B494" s="86">
        <v>5</v>
      </c>
      <c r="C494" s="87">
        <v>1016.61464392</v>
      </c>
      <c r="D494" s="87">
        <v>1011.4791295</v>
      </c>
      <c r="E494" s="87">
        <v>0</v>
      </c>
      <c r="F494" s="87">
        <v>101.14791295000001</v>
      </c>
      <c r="G494" s="87">
        <v>252.86978238</v>
      </c>
      <c r="H494" s="87">
        <v>505.73956475</v>
      </c>
      <c r="I494" s="87">
        <v>0</v>
      </c>
      <c r="J494" s="87">
        <v>556.31352122999999</v>
      </c>
      <c r="K494" s="87">
        <v>657.46143417999997</v>
      </c>
      <c r="L494" s="87">
        <v>758.60934712999995</v>
      </c>
    </row>
    <row r="495" spans="1:12" ht="12.75" customHeight="1" x14ac:dyDescent="0.2">
      <c r="A495" s="86" t="s">
        <v>170</v>
      </c>
      <c r="B495" s="86">
        <v>6</v>
      </c>
      <c r="C495" s="87">
        <v>1015.58922455</v>
      </c>
      <c r="D495" s="87">
        <v>1010.52842364</v>
      </c>
      <c r="E495" s="87">
        <v>0</v>
      </c>
      <c r="F495" s="87">
        <v>101.05284236</v>
      </c>
      <c r="G495" s="87">
        <v>252.63210591000001</v>
      </c>
      <c r="H495" s="87">
        <v>505.26421182000001</v>
      </c>
      <c r="I495" s="87">
        <v>0</v>
      </c>
      <c r="J495" s="87">
        <v>555.79063299999996</v>
      </c>
      <c r="K495" s="87">
        <v>656.84347536999996</v>
      </c>
      <c r="L495" s="87">
        <v>757.89631772999996</v>
      </c>
    </row>
    <row r="496" spans="1:12" ht="12.75" customHeight="1" x14ac:dyDescent="0.2">
      <c r="A496" s="86" t="s">
        <v>170</v>
      </c>
      <c r="B496" s="86">
        <v>7</v>
      </c>
      <c r="C496" s="87">
        <v>1020.71316111</v>
      </c>
      <c r="D496" s="87">
        <v>1015.6707794500001</v>
      </c>
      <c r="E496" s="87">
        <v>0</v>
      </c>
      <c r="F496" s="87">
        <v>101.56707795</v>
      </c>
      <c r="G496" s="87">
        <v>253.91769486000001</v>
      </c>
      <c r="H496" s="87">
        <v>507.83538972999997</v>
      </c>
      <c r="I496" s="87">
        <v>0</v>
      </c>
      <c r="J496" s="87">
        <v>558.61892869999997</v>
      </c>
      <c r="K496" s="87">
        <v>660.18600663999996</v>
      </c>
      <c r="L496" s="87">
        <v>761.75308458999996</v>
      </c>
    </row>
    <row r="497" spans="1:12" ht="12.75" customHeight="1" x14ac:dyDescent="0.2">
      <c r="A497" s="86" t="s">
        <v>170</v>
      </c>
      <c r="B497" s="86">
        <v>8</v>
      </c>
      <c r="C497" s="87">
        <v>1001.5372780599999</v>
      </c>
      <c r="D497" s="87">
        <v>996.60967130999995</v>
      </c>
      <c r="E497" s="87">
        <v>0</v>
      </c>
      <c r="F497" s="87">
        <v>99.660967130000003</v>
      </c>
      <c r="G497" s="87">
        <v>249.15241782999999</v>
      </c>
      <c r="H497" s="87">
        <v>498.30483565999998</v>
      </c>
      <c r="I497" s="87">
        <v>0</v>
      </c>
      <c r="J497" s="87">
        <v>548.13531922000004</v>
      </c>
      <c r="K497" s="87">
        <v>647.79628634999995</v>
      </c>
      <c r="L497" s="87">
        <v>747.45725347999996</v>
      </c>
    </row>
    <row r="498" spans="1:12" ht="12.75" customHeight="1" x14ac:dyDescent="0.2">
      <c r="A498" s="86" t="s">
        <v>170</v>
      </c>
      <c r="B498" s="86">
        <v>9</v>
      </c>
      <c r="C498" s="87">
        <v>955.61748268999997</v>
      </c>
      <c r="D498" s="87">
        <v>950.59827811000002</v>
      </c>
      <c r="E498" s="87">
        <v>0</v>
      </c>
      <c r="F498" s="87">
        <v>95.059827810000002</v>
      </c>
      <c r="G498" s="87">
        <v>237.64956953000001</v>
      </c>
      <c r="H498" s="87">
        <v>475.29913906000002</v>
      </c>
      <c r="I498" s="87">
        <v>0</v>
      </c>
      <c r="J498" s="87">
        <v>522.82905296000001</v>
      </c>
      <c r="K498" s="87">
        <v>617.88888077000001</v>
      </c>
      <c r="L498" s="87">
        <v>712.94870858000002</v>
      </c>
    </row>
    <row r="499" spans="1:12" ht="12.75" customHeight="1" x14ac:dyDescent="0.2">
      <c r="A499" s="86" t="s">
        <v>170</v>
      </c>
      <c r="B499" s="86">
        <v>10</v>
      </c>
      <c r="C499" s="87">
        <v>894.37706867999998</v>
      </c>
      <c r="D499" s="87">
        <v>890.27519338000002</v>
      </c>
      <c r="E499" s="87">
        <v>0</v>
      </c>
      <c r="F499" s="87">
        <v>89.027519339999998</v>
      </c>
      <c r="G499" s="87">
        <v>222.56879835000001</v>
      </c>
      <c r="H499" s="87">
        <v>445.13759669000001</v>
      </c>
      <c r="I499" s="87">
        <v>0</v>
      </c>
      <c r="J499" s="87">
        <v>489.65135636000002</v>
      </c>
      <c r="K499" s="87">
        <v>578.67887570000005</v>
      </c>
      <c r="L499" s="87">
        <v>667.70639503999996</v>
      </c>
    </row>
    <row r="500" spans="1:12" ht="12.75" customHeight="1" x14ac:dyDescent="0.2">
      <c r="A500" s="86" t="s">
        <v>170</v>
      </c>
      <c r="B500" s="86">
        <v>11</v>
      </c>
      <c r="C500" s="87">
        <v>844.95042515</v>
      </c>
      <c r="D500" s="87">
        <v>839.97992822000003</v>
      </c>
      <c r="E500" s="87">
        <v>0</v>
      </c>
      <c r="F500" s="87">
        <v>83.997992819999993</v>
      </c>
      <c r="G500" s="87">
        <v>209.99498206000001</v>
      </c>
      <c r="H500" s="87">
        <v>419.98996411000002</v>
      </c>
      <c r="I500" s="87">
        <v>0</v>
      </c>
      <c r="J500" s="87">
        <v>461.98896051999998</v>
      </c>
      <c r="K500" s="87">
        <v>545.98695334000001</v>
      </c>
      <c r="L500" s="87">
        <v>629.98494616999994</v>
      </c>
    </row>
    <row r="501" spans="1:12" ht="12.75" customHeight="1" x14ac:dyDescent="0.2">
      <c r="A501" s="86" t="s">
        <v>170</v>
      </c>
      <c r="B501" s="86">
        <v>12</v>
      </c>
      <c r="C501" s="87">
        <v>830.84734135999997</v>
      </c>
      <c r="D501" s="87">
        <v>824.59109951999994</v>
      </c>
      <c r="E501" s="87">
        <v>0</v>
      </c>
      <c r="F501" s="87">
        <v>82.459109949999998</v>
      </c>
      <c r="G501" s="87">
        <v>206.14777487999999</v>
      </c>
      <c r="H501" s="87">
        <v>412.29554975999997</v>
      </c>
      <c r="I501" s="87">
        <v>0</v>
      </c>
      <c r="J501" s="87">
        <v>453.52510474000002</v>
      </c>
      <c r="K501" s="87">
        <v>535.98421469000004</v>
      </c>
      <c r="L501" s="87">
        <v>618.44332464000001</v>
      </c>
    </row>
    <row r="502" spans="1:12" ht="12.75" customHeight="1" x14ac:dyDescent="0.2">
      <c r="A502" s="86" t="s">
        <v>170</v>
      </c>
      <c r="B502" s="86">
        <v>13</v>
      </c>
      <c r="C502" s="87">
        <v>823.37359178999998</v>
      </c>
      <c r="D502" s="87">
        <v>816.75107093999998</v>
      </c>
      <c r="E502" s="87">
        <v>0</v>
      </c>
      <c r="F502" s="87">
        <v>81.675107089999997</v>
      </c>
      <c r="G502" s="87">
        <v>204.18776774</v>
      </c>
      <c r="H502" s="87">
        <v>408.37553546999999</v>
      </c>
      <c r="I502" s="87">
        <v>0</v>
      </c>
      <c r="J502" s="87">
        <v>449.21308901999998</v>
      </c>
      <c r="K502" s="87">
        <v>530.88819610999997</v>
      </c>
      <c r="L502" s="87">
        <v>612.56330320999996</v>
      </c>
    </row>
    <row r="503" spans="1:12" ht="12.75" customHeight="1" x14ac:dyDescent="0.2">
      <c r="A503" s="86" t="s">
        <v>170</v>
      </c>
      <c r="B503" s="86">
        <v>14</v>
      </c>
      <c r="C503" s="87">
        <v>821.64100758999996</v>
      </c>
      <c r="D503" s="87">
        <v>815.17727271000001</v>
      </c>
      <c r="E503" s="87">
        <v>0</v>
      </c>
      <c r="F503" s="87">
        <v>81.517727269999995</v>
      </c>
      <c r="G503" s="87">
        <v>203.79431818</v>
      </c>
      <c r="H503" s="87">
        <v>407.58863636000001</v>
      </c>
      <c r="I503" s="87">
        <v>0</v>
      </c>
      <c r="J503" s="87">
        <v>448.34749999000002</v>
      </c>
      <c r="K503" s="87">
        <v>529.86522725999998</v>
      </c>
      <c r="L503" s="87">
        <v>611.38295453000001</v>
      </c>
    </row>
    <row r="504" spans="1:12" ht="12.75" customHeight="1" x14ac:dyDescent="0.2">
      <c r="A504" s="86" t="s">
        <v>170</v>
      </c>
      <c r="B504" s="86">
        <v>15</v>
      </c>
      <c r="C504" s="87">
        <v>832.27858274000005</v>
      </c>
      <c r="D504" s="87">
        <v>827.07331077000003</v>
      </c>
      <c r="E504" s="87">
        <v>0</v>
      </c>
      <c r="F504" s="87">
        <v>82.707331080000003</v>
      </c>
      <c r="G504" s="87">
        <v>206.76832769000001</v>
      </c>
      <c r="H504" s="87">
        <v>413.53665539000002</v>
      </c>
      <c r="I504" s="87">
        <v>0</v>
      </c>
      <c r="J504" s="87">
        <v>454.89032092000002</v>
      </c>
      <c r="K504" s="87">
        <v>537.59765200000004</v>
      </c>
      <c r="L504" s="87">
        <v>620.30498308000006</v>
      </c>
    </row>
    <row r="505" spans="1:12" ht="12.75" customHeight="1" x14ac:dyDescent="0.2">
      <c r="A505" s="86" t="s">
        <v>170</v>
      </c>
      <c r="B505" s="86">
        <v>16</v>
      </c>
      <c r="C505" s="87">
        <v>847.84512045999998</v>
      </c>
      <c r="D505" s="87">
        <v>843.35922848999996</v>
      </c>
      <c r="E505" s="87">
        <v>0</v>
      </c>
      <c r="F505" s="87">
        <v>84.335922850000003</v>
      </c>
      <c r="G505" s="87">
        <v>210.83980711999999</v>
      </c>
      <c r="H505" s="87">
        <v>421.67961424999999</v>
      </c>
      <c r="I505" s="87">
        <v>0</v>
      </c>
      <c r="J505" s="87">
        <v>463.84757567000003</v>
      </c>
      <c r="K505" s="87">
        <v>548.18349851999994</v>
      </c>
      <c r="L505" s="87">
        <v>632.51942137000003</v>
      </c>
    </row>
    <row r="506" spans="1:12" ht="12.75" customHeight="1" x14ac:dyDescent="0.2">
      <c r="A506" s="86" t="s">
        <v>170</v>
      </c>
      <c r="B506" s="86">
        <v>17</v>
      </c>
      <c r="C506" s="87">
        <v>845.42614719999995</v>
      </c>
      <c r="D506" s="87">
        <v>840.63811581000004</v>
      </c>
      <c r="E506" s="87">
        <v>0</v>
      </c>
      <c r="F506" s="87">
        <v>84.063811580000007</v>
      </c>
      <c r="G506" s="87">
        <v>210.15952895000001</v>
      </c>
      <c r="H506" s="87">
        <v>420.31905791000003</v>
      </c>
      <c r="I506" s="87">
        <v>0</v>
      </c>
      <c r="J506" s="87">
        <v>462.35096370000002</v>
      </c>
      <c r="K506" s="87">
        <v>546.41477527999996</v>
      </c>
      <c r="L506" s="87">
        <v>630.47858685999995</v>
      </c>
    </row>
    <row r="507" spans="1:12" ht="12.75" customHeight="1" x14ac:dyDescent="0.2">
      <c r="A507" s="86" t="s">
        <v>170</v>
      </c>
      <c r="B507" s="86">
        <v>18</v>
      </c>
      <c r="C507" s="87">
        <v>848.43578176000005</v>
      </c>
      <c r="D507" s="87">
        <v>843.17298932000006</v>
      </c>
      <c r="E507" s="87">
        <v>0</v>
      </c>
      <c r="F507" s="87">
        <v>84.317298930000007</v>
      </c>
      <c r="G507" s="87">
        <v>210.79324733000001</v>
      </c>
      <c r="H507" s="87">
        <v>421.58649466000003</v>
      </c>
      <c r="I507" s="87">
        <v>0</v>
      </c>
      <c r="J507" s="87">
        <v>463.74514413000003</v>
      </c>
      <c r="K507" s="87">
        <v>548.06244305999996</v>
      </c>
      <c r="L507" s="87">
        <v>632.37974198999996</v>
      </c>
    </row>
    <row r="508" spans="1:12" ht="12.75" customHeight="1" x14ac:dyDescent="0.2">
      <c r="A508" s="86" t="s">
        <v>170</v>
      </c>
      <c r="B508" s="86">
        <v>19</v>
      </c>
      <c r="C508" s="87">
        <v>862.04429788000004</v>
      </c>
      <c r="D508" s="87">
        <v>857.50634690000004</v>
      </c>
      <c r="E508" s="87">
        <v>0</v>
      </c>
      <c r="F508" s="87">
        <v>85.750634689999998</v>
      </c>
      <c r="G508" s="87">
        <v>214.37658673000001</v>
      </c>
      <c r="H508" s="87">
        <v>428.75317345000002</v>
      </c>
      <c r="I508" s="87">
        <v>0</v>
      </c>
      <c r="J508" s="87">
        <v>471.62849080000001</v>
      </c>
      <c r="K508" s="87">
        <v>557.37912548999998</v>
      </c>
      <c r="L508" s="87">
        <v>643.12976017999995</v>
      </c>
    </row>
    <row r="509" spans="1:12" ht="12.75" customHeight="1" x14ac:dyDescent="0.2">
      <c r="A509" s="86" t="s">
        <v>170</v>
      </c>
      <c r="B509" s="86">
        <v>20</v>
      </c>
      <c r="C509" s="87">
        <v>883.02003962000003</v>
      </c>
      <c r="D509" s="87">
        <v>878.85722362000001</v>
      </c>
      <c r="E509" s="87">
        <v>0</v>
      </c>
      <c r="F509" s="87">
        <v>87.885722360000003</v>
      </c>
      <c r="G509" s="87">
        <v>219.71430591000001</v>
      </c>
      <c r="H509" s="87">
        <v>439.42861181000001</v>
      </c>
      <c r="I509" s="87">
        <v>0</v>
      </c>
      <c r="J509" s="87">
        <v>483.37147298999997</v>
      </c>
      <c r="K509" s="87">
        <v>571.25719534999996</v>
      </c>
      <c r="L509" s="87">
        <v>659.14291772000001</v>
      </c>
    </row>
    <row r="510" spans="1:12" ht="12.75" customHeight="1" x14ac:dyDescent="0.2">
      <c r="A510" s="86" t="s">
        <v>170</v>
      </c>
      <c r="B510" s="86">
        <v>21</v>
      </c>
      <c r="C510" s="87">
        <v>885.67182761000004</v>
      </c>
      <c r="D510" s="87">
        <v>881.54771997</v>
      </c>
      <c r="E510" s="87">
        <v>0</v>
      </c>
      <c r="F510" s="87">
        <v>88.154771999999994</v>
      </c>
      <c r="G510" s="87">
        <v>220.38692999</v>
      </c>
      <c r="H510" s="87">
        <v>440.77385999000001</v>
      </c>
      <c r="I510" s="87">
        <v>0</v>
      </c>
      <c r="J510" s="87">
        <v>484.85124597999999</v>
      </c>
      <c r="K510" s="87">
        <v>573.00601798000002</v>
      </c>
      <c r="L510" s="87">
        <v>661.16078998</v>
      </c>
    </row>
    <row r="511" spans="1:12" ht="12.75" customHeight="1" x14ac:dyDescent="0.2">
      <c r="A511" s="86" t="s">
        <v>170</v>
      </c>
      <c r="B511" s="86">
        <v>22</v>
      </c>
      <c r="C511" s="87">
        <v>931.51517142</v>
      </c>
      <c r="D511" s="87">
        <v>927.09775130000003</v>
      </c>
      <c r="E511" s="87">
        <v>0</v>
      </c>
      <c r="F511" s="87">
        <v>92.709775129999997</v>
      </c>
      <c r="G511" s="87">
        <v>231.77443783000001</v>
      </c>
      <c r="H511" s="87">
        <v>463.54887565000001</v>
      </c>
      <c r="I511" s="87">
        <v>0</v>
      </c>
      <c r="J511" s="87">
        <v>509.90376321999997</v>
      </c>
      <c r="K511" s="87">
        <v>602.61353835</v>
      </c>
      <c r="L511" s="87">
        <v>695.32331348000002</v>
      </c>
    </row>
    <row r="512" spans="1:12" ht="12.75" customHeight="1" x14ac:dyDescent="0.2">
      <c r="A512" s="86" t="s">
        <v>170</v>
      </c>
      <c r="B512" s="86">
        <v>23</v>
      </c>
      <c r="C512" s="87">
        <v>959.21829954999998</v>
      </c>
      <c r="D512" s="87">
        <v>954.68450087999997</v>
      </c>
      <c r="E512" s="87">
        <v>0</v>
      </c>
      <c r="F512" s="87">
        <v>95.468450090000005</v>
      </c>
      <c r="G512" s="87">
        <v>238.67112521999999</v>
      </c>
      <c r="H512" s="87">
        <v>477.34225043999999</v>
      </c>
      <c r="I512" s="87">
        <v>0</v>
      </c>
      <c r="J512" s="87">
        <v>525.07647548</v>
      </c>
      <c r="K512" s="87">
        <v>620.54492557000003</v>
      </c>
      <c r="L512" s="87">
        <v>716.01337565999995</v>
      </c>
    </row>
    <row r="513" spans="1:12" ht="12.75" customHeight="1" x14ac:dyDescent="0.2">
      <c r="A513" s="86" t="s">
        <v>170</v>
      </c>
      <c r="B513" s="86">
        <v>24</v>
      </c>
      <c r="C513" s="87">
        <v>1005.94713576</v>
      </c>
      <c r="D513" s="87">
        <v>1001.14795462</v>
      </c>
      <c r="E513" s="87">
        <v>0</v>
      </c>
      <c r="F513" s="87">
        <v>100.11479546</v>
      </c>
      <c r="G513" s="87">
        <v>250.28698865999999</v>
      </c>
      <c r="H513" s="87">
        <v>500.57397730999998</v>
      </c>
      <c r="I513" s="87">
        <v>0</v>
      </c>
      <c r="J513" s="87">
        <v>550.63137503999997</v>
      </c>
      <c r="K513" s="87">
        <v>650.74617049999995</v>
      </c>
      <c r="L513" s="87">
        <v>750.86096597000005</v>
      </c>
    </row>
    <row r="514" spans="1:12" ht="12.75" customHeight="1" x14ac:dyDescent="0.2">
      <c r="A514" s="86" t="s">
        <v>171</v>
      </c>
      <c r="B514" s="86">
        <v>1</v>
      </c>
      <c r="C514" s="87">
        <v>1024.96652806</v>
      </c>
      <c r="D514" s="87">
        <v>1020.03336497</v>
      </c>
      <c r="E514" s="87">
        <v>0</v>
      </c>
      <c r="F514" s="87">
        <v>102.0033365</v>
      </c>
      <c r="G514" s="87">
        <v>255.00834123999999</v>
      </c>
      <c r="H514" s="87">
        <v>510.01668248999999</v>
      </c>
      <c r="I514" s="87">
        <v>0</v>
      </c>
      <c r="J514" s="87">
        <v>561.01835072999995</v>
      </c>
      <c r="K514" s="87">
        <v>663.02168723</v>
      </c>
      <c r="L514" s="87">
        <v>765.02502373000004</v>
      </c>
    </row>
    <row r="515" spans="1:12" ht="12.75" customHeight="1" x14ac:dyDescent="0.2">
      <c r="A515" s="86" t="s">
        <v>171</v>
      </c>
      <c r="B515" s="86">
        <v>2</v>
      </c>
      <c r="C515" s="87">
        <v>1063.4436678100001</v>
      </c>
      <c r="D515" s="87">
        <v>1058.39885258</v>
      </c>
      <c r="E515" s="87">
        <v>0</v>
      </c>
      <c r="F515" s="87">
        <v>105.83988526</v>
      </c>
      <c r="G515" s="87">
        <v>264.59971315000001</v>
      </c>
      <c r="H515" s="87">
        <v>529.19942629000002</v>
      </c>
      <c r="I515" s="87">
        <v>0</v>
      </c>
      <c r="J515" s="87">
        <v>582.11936892000006</v>
      </c>
      <c r="K515" s="87">
        <v>687.95925418000002</v>
      </c>
      <c r="L515" s="87">
        <v>793.79913943999998</v>
      </c>
    </row>
    <row r="516" spans="1:12" ht="12.75" customHeight="1" x14ac:dyDescent="0.2">
      <c r="A516" s="86" t="s">
        <v>171</v>
      </c>
      <c r="B516" s="86">
        <v>3</v>
      </c>
      <c r="C516" s="87">
        <v>1053.3377959100001</v>
      </c>
      <c r="D516" s="87">
        <v>1048.31278348</v>
      </c>
      <c r="E516" s="87">
        <v>0</v>
      </c>
      <c r="F516" s="87">
        <v>104.83127835000001</v>
      </c>
      <c r="G516" s="87">
        <v>262.07819587</v>
      </c>
      <c r="H516" s="87">
        <v>524.15639174</v>
      </c>
      <c r="I516" s="87">
        <v>0</v>
      </c>
      <c r="J516" s="87">
        <v>576.57203090999997</v>
      </c>
      <c r="K516" s="87">
        <v>681.40330926000001</v>
      </c>
      <c r="L516" s="87">
        <v>786.23458760999995</v>
      </c>
    </row>
    <row r="517" spans="1:12" ht="12.75" customHeight="1" x14ac:dyDescent="0.2">
      <c r="A517" s="86" t="s">
        <v>171</v>
      </c>
      <c r="B517" s="86">
        <v>4</v>
      </c>
      <c r="C517" s="87">
        <v>1069.9246090500001</v>
      </c>
      <c r="D517" s="87">
        <v>1064.87957276</v>
      </c>
      <c r="E517" s="87">
        <v>0</v>
      </c>
      <c r="F517" s="87">
        <v>106.48795728</v>
      </c>
      <c r="G517" s="87">
        <v>266.21989318999999</v>
      </c>
      <c r="H517" s="87">
        <v>532.43978637999999</v>
      </c>
      <c r="I517" s="87">
        <v>0</v>
      </c>
      <c r="J517" s="87">
        <v>585.68376502000001</v>
      </c>
      <c r="K517" s="87">
        <v>692.17172229000005</v>
      </c>
      <c r="L517" s="87">
        <v>798.65967956999998</v>
      </c>
    </row>
    <row r="518" spans="1:12" ht="12.75" customHeight="1" x14ac:dyDescent="0.2">
      <c r="A518" s="86" t="s">
        <v>171</v>
      </c>
      <c r="B518" s="86">
        <v>5</v>
      </c>
      <c r="C518" s="87">
        <v>1078.58829416</v>
      </c>
      <c r="D518" s="87">
        <v>1073.51539867</v>
      </c>
      <c r="E518" s="87">
        <v>0</v>
      </c>
      <c r="F518" s="87">
        <v>107.35153987</v>
      </c>
      <c r="G518" s="87">
        <v>268.37884967000002</v>
      </c>
      <c r="H518" s="87">
        <v>536.75769934000004</v>
      </c>
      <c r="I518" s="87">
        <v>0</v>
      </c>
      <c r="J518" s="87">
        <v>590.43346927000005</v>
      </c>
      <c r="K518" s="87">
        <v>697.78500914000006</v>
      </c>
      <c r="L518" s="87">
        <v>805.13654899999995</v>
      </c>
    </row>
    <row r="519" spans="1:12" ht="12.75" customHeight="1" x14ac:dyDescent="0.2">
      <c r="A519" s="86" t="s">
        <v>171</v>
      </c>
      <c r="B519" s="86">
        <v>6</v>
      </c>
      <c r="C519" s="87">
        <v>1065.3472228400001</v>
      </c>
      <c r="D519" s="87">
        <v>1060.3351572900001</v>
      </c>
      <c r="E519" s="87">
        <v>0</v>
      </c>
      <c r="F519" s="87">
        <v>106.03351573</v>
      </c>
      <c r="G519" s="87">
        <v>265.08378931999999</v>
      </c>
      <c r="H519" s="87">
        <v>530.16757865</v>
      </c>
      <c r="I519" s="87">
        <v>0</v>
      </c>
      <c r="J519" s="87">
        <v>583.18433650999998</v>
      </c>
      <c r="K519" s="87">
        <v>689.21785223999996</v>
      </c>
      <c r="L519" s="87">
        <v>795.25136797000005</v>
      </c>
    </row>
    <row r="520" spans="1:12" ht="12.75" customHeight="1" x14ac:dyDescent="0.2">
      <c r="A520" s="86" t="s">
        <v>171</v>
      </c>
      <c r="B520" s="86">
        <v>7</v>
      </c>
      <c r="C520" s="87">
        <v>1009.85561832</v>
      </c>
      <c r="D520" s="87">
        <v>1005.14109624</v>
      </c>
      <c r="E520" s="87">
        <v>0</v>
      </c>
      <c r="F520" s="87">
        <v>100.51410962</v>
      </c>
      <c r="G520" s="87">
        <v>251.28527406000001</v>
      </c>
      <c r="H520" s="87">
        <v>502.57054812000001</v>
      </c>
      <c r="I520" s="87">
        <v>0</v>
      </c>
      <c r="J520" s="87">
        <v>552.82760293000001</v>
      </c>
      <c r="K520" s="87">
        <v>653.34171256000002</v>
      </c>
      <c r="L520" s="87">
        <v>753.85582218000002</v>
      </c>
    </row>
    <row r="521" spans="1:12" ht="12.75" customHeight="1" x14ac:dyDescent="0.2">
      <c r="A521" s="86" t="s">
        <v>171</v>
      </c>
      <c r="B521" s="86">
        <v>8</v>
      </c>
      <c r="C521" s="87">
        <v>965.90477817999999</v>
      </c>
      <c r="D521" s="87">
        <v>961.30953542999998</v>
      </c>
      <c r="E521" s="87">
        <v>0</v>
      </c>
      <c r="F521" s="87">
        <v>96.130953539999993</v>
      </c>
      <c r="G521" s="87">
        <v>240.32738386</v>
      </c>
      <c r="H521" s="87">
        <v>480.65476772</v>
      </c>
      <c r="I521" s="87">
        <v>0</v>
      </c>
      <c r="J521" s="87">
        <v>528.72024449000003</v>
      </c>
      <c r="K521" s="87">
        <v>624.85119802999998</v>
      </c>
      <c r="L521" s="87">
        <v>720.98215157000004</v>
      </c>
    </row>
    <row r="522" spans="1:12" ht="12.75" customHeight="1" x14ac:dyDescent="0.2">
      <c r="A522" s="86" t="s">
        <v>171</v>
      </c>
      <c r="B522" s="86">
        <v>9</v>
      </c>
      <c r="C522" s="87">
        <v>931.20720807999999</v>
      </c>
      <c r="D522" s="87">
        <v>926.83838241000001</v>
      </c>
      <c r="E522" s="87">
        <v>0</v>
      </c>
      <c r="F522" s="87">
        <v>92.68383824</v>
      </c>
      <c r="G522" s="87">
        <v>231.7095956</v>
      </c>
      <c r="H522" s="87">
        <v>463.41919121000001</v>
      </c>
      <c r="I522" s="87">
        <v>0</v>
      </c>
      <c r="J522" s="87">
        <v>509.76111033000001</v>
      </c>
      <c r="K522" s="87">
        <v>602.44494856999995</v>
      </c>
      <c r="L522" s="87">
        <v>695.12878680999995</v>
      </c>
    </row>
    <row r="523" spans="1:12" ht="12.75" customHeight="1" x14ac:dyDescent="0.2">
      <c r="A523" s="86" t="s">
        <v>171</v>
      </c>
      <c r="B523" s="86">
        <v>10</v>
      </c>
      <c r="C523" s="87">
        <v>863.84530178</v>
      </c>
      <c r="D523" s="87">
        <v>859.72775468999998</v>
      </c>
      <c r="E523" s="87">
        <v>0</v>
      </c>
      <c r="F523" s="87">
        <v>85.972775470000002</v>
      </c>
      <c r="G523" s="87">
        <v>214.93193866999999</v>
      </c>
      <c r="H523" s="87">
        <v>429.86387735</v>
      </c>
      <c r="I523" s="87">
        <v>0</v>
      </c>
      <c r="J523" s="87">
        <v>472.85026507999999</v>
      </c>
      <c r="K523" s="87">
        <v>558.82304054999997</v>
      </c>
      <c r="L523" s="87">
        <v>644.79581601999996</v>
      </c>
    </row>
    <row r="524" spans="1:12" ht="12.75" customHeight="1" x14ac:dyDescent="0.2">
      <c r="A524" s="86" t="s">
        <v>171</v>
      </c>
      <c r="B524" s="86">
        <v>11</v>
      </c>
      <c r="C524" s="87">
        <v>841.34166479999999</v>
      </c>
      <c r="D524" s="87">
        <v>837.35764925000001</v>
      </c>
      <c r="E524" s="87">
        <v>0</v>
      </c>
      <c r="F524" s="87">
        <v>83.735764930000002</v>
      </c>
      <c r="G524" s="87">
        <v>209.33941231</v>
      </c>
      <c r="H524" s="87">
        <v>418.67882463000001</v>
      </c>
      <c r="I524" s="87">
        <v>0</v>
      </c>
      <c r="J524" s="87">
        <v>460.54670708999998</v>
      </c>
      <c r="K524" s="87">
        <v>544.28247200999999</v>
      </c>
      <c r="L524" s="87">
        <v>628.01823693999995</v>
      </c>
    </row>
    <row r="525" spans="1:12" ht="12.75" customHeight="1" x14ac:dyDescent="0.2">
      <c r="A525" s="86" t="s">
        <v>171</v>
      </c>
      <c r="B525" s="86">
        <v>12</v>
      </c>
      <c r="C525" s="87">
        <v>833.62802137000006</v>
      </c>
      <c r="D525" s="87">
        <v>829.58933735999994</v>
      </c>
      <c r="E525" s="87">
        <v>0</v>
      </c>
      <c r="F525" s="87">
        <v>82.958933740000006</v>
      </c>
      <c r="G525" s="87">
        <v>207.39733433999999</v>
      </c>
      <c r="H525" s="87">
        <v>414.79466867999997</v>
      </c>
      <c r="I525" s="87">
        <v>0</v>
      </c>
      <c r="J525" s="87">
        <v>456.27413554999998</v>
      </c>
      <c r="K525" s="87">
        <v>539.23306928</v>
      </c>
      <c r="L525" s="87">
        <v>622.19200302000002</v>
      </c>
    </row>
    <row r="526" spans="1:12" ht="12.75" customHeight="1" x14ac:dyDescent="0.2">
      <c r="A526" s="86" t="s">
        <v>171</v>
      </c>
      <c r="B526" s="86">
        <v>13</v>
      </c>
      <c r="C526" s="87">
        <v>818.99659670999995</v>
      </c>
      <c r="D526" s="87">
        <v>814.35680693999996</v>
      </c>
      <c r="E526" s="87">
        <v>0</v>
      </c>
      <c r="F526" s="87">
        <v>81.435680689999998</v>
      </c>
      <c r="G526" s="87">
        <v>203.58920173999999</v>
      </c>
      <c r="H526" s="87">
        <v>407.17840346999998</v>
      </c>
      <c r="I526" s="87">
        <v>0</v>
      </c>
      <c r="J526" s="87">
        <v>447.89624382</v>
      </c>
      <c r="K526" s="87">
        <v>529.33192451000002</v>
      </c>
      <c r="L526" s="87">
        <v>610.76760521000006</v>
      </c>
    </row>
    <row r="527" spans="1:12" ht="12.75" customHeight="1" x14ac:dyDescent="0.2">
      <c r="A527" s="86" t="s">
        <v>171</v>
      </c>
      <c r="B527" s="86">
        <v>14</v>
      </c>
      <c r="C527" s="87">
        <v>802.27194794000002</v>
      </c>
      <c r="D527" s="87">
        <v>797.84412628999996</v>
      </c>
      <c r="E527" s="87">
        <v>0</v>
      </c>
      <c r="F527" s="87">
        <v>79.784412630000006</v>
      </c>
      <c r="G527" s="87">
        <v>199.46103156999999</v>
      </c>
      <c r="H527" s="87">
        <v>398.92206314999999</v>
      </c>
      <c r="I527" s="87">
        <v>0</v>
      </c>
      <c r="J527" s="87">
        <v>438.81426945999999</v>
      </c>
      <c r="K527" s="87">
        <v>518.59868209000001</v>
      </c>
      <c r="L527" s="87">
        <v>598.38309472000003</v>
      </c>
    </row>
    <row r="528" spans="1:12" ht="12.75" customHeight="1" x14ac:dyDescent="0.2">
      <c r="A528" s="86" t="s">
        <v>171</v>
      </c>
      <c r="B528" s="86">
        <v>15</v>
      </c>
      <c r="C528" s="87">
        <v>791.24181809000004</v>
      </c>
      <c r="D528" s="87">
        <v>787.52962849999994</v>
      </c>
      <c r="E528" s="87">
        <v>0</v>
      </c>
      <c r="F528" s="87">
        <v>78.752962850000003</v>
      </c>
      <c r="G528" s="87">
        <v>196.88240712999999</v>
      </c>
      <c r="H528" s="87">
        <v>393.76481424999997</v>
      </c>
      <c r="I528" s="87">
        <v>0</v>
      </c>
      <c r="J528" s="87">
        <v>433.14129567999998</v>
      </c>
      <c r="K528" s="87">
        <v>511.89425853</v>
      </c>
      <c r="L528" s="87">
        <v>590.64722138000002</v>
      </c>
    </row>
    <row r="529" spans="1:12" ht="12.75" customHeight="1" x14ac:dyDescent="0.2">
      <c r="A529" s="86" t="s">
        <v>171</v>
      </c>
      <c r="B529" s="86">
        <v>16</v>
      </c>
      <c r="C529" s="87">
        <v>799.60690016000001</v>
      </c>
      <c r="D529" s="87">
        <v>795.07807476000005</v>
      </c>
      <c r="E529" s="87">
        <v>0</v>
      </c>
      <c r="F529" s="87">
        <v>79.507807479999997</v>
      </c>
      <c r="G529" s="87">
        <v>198.76951869000001</v>
      </c>
      <c r="H529" s="87">
        <v>397.53903738000002</v>
      </c>
      <c r="I529" s="87">
        <v>0</v>
      </c>
      <c r="J529" s="87">
        <v>437.29294112000002</v>
      </c>
      <c r="K529" s="87">
        <v>516.80074859000001</v>
      </c>
      <c r="L529" s="87">
        <v>596.30855607000001</v>
      </c>
    </row>
    <row r="530" spans="1:12" ht="12.75" customHeight="1" x14ac:dyDescent="0.2">
      <c r="A530" s="86" t="s">
        <v>171</v>
      </c>
      <c r="B530" s="86">
        <v>17</v>
      </c>
      <c r="C530" s="87">
        <v>804.06095404999996</v>
      </c>
      <c r="D530" s="87">
        <v>798.93459722</v>
      </c>
      <c r="E530" s="87">
        <v>0</v>
      </c>
      <c r="F530" s="87">
        <v>79.893459719999996</v>
      </c>
      <c r="G530" s="87">
        <v>199.73364931</v>
      </c>
      <c r="H530" s="87">
        <v>399.46729861</v>
      </c>
      <c r="I530" s="87">
        <v>0</v>
      </c>
      <c r="J530" s="87">
        <v>439.41402847000001</v>
      </c>
      <c r="K530" s="87">
        <v>519.30748818999996</v>
      </c>
      <c r="L530" s="87">
        <v>599.20094791999998</v>
      </c>
    </row>
    <row r="531" spans="1:12" ht="12.75" customHeight="1" x14ac:dyDescent="0.2">
      <c r="A531" s="86" t="s">
        <v>171</v>
      </c>
      <c r="B531" s="86">
        <v>18</v>
      </c>
      <c r="C531" s="87">
        <v>816.60508976999995</v>
      </c>
      <c r="D531" s="87">
        <v>811.48788761000003</v>
      </c>
      <c r="E531" s="87">
        <v>0</v>
      </c>
      <c r="F531" s="87">
        <v>81.148788760000002</v>
      </c>
      <c r="G531" s="87">
        <v>202.87197190000001</v>
      </c>
      <c r="H531" s="87">
        <v>405.74394381000002</v>
      </c>
      <c r="I531" s="87">
        <v>0</v>
      </c>
      <c r="J531" s="87">
        <v>446.31833819000002</v>
      </c>
      <c r="K531" s="87">
        <v>527.46712694999997</v>
      </c>
      <c r="L531" s="87">
        <v>608.61591570999997</v>
      </c>
    </row>
    <row r="532" spans="1:12" ht="12.75" customHeight="1" x14ac:dyDescent="0.2">
      <c r="A532" s="86" t="s">
        <v>171</v>
      </c>
      <c r="B532" s="86">
        <v>19</v>
      </c>
      <c r="C532" s="87">
        <v>850.85119681000003</v>
      </c>
      <c r="D532" s="87">
        <v>846.77914461</v>
      </c>
      <c r="E532" s="87">
        <v>0</v>
      </c>
      <c r="F532" s="87">
        <v>84.677914459999997</v>
      </c>
      <c r="G532" s="87">
        <v>211.69478615</v>
      </c>
      <c r="H532" s="87">
        <v>423.38957231000001</v>
      </c>
      <c r="I532" s="87">
        <v>0</v>
      </c>
      <c r="J532" s="87">
        <v>465.72852954000001</v>
      </c>
      <c r="K532" s="87">
        <v>550.40644399999996</v>
      </c>
      <c r="L532" s="87">
        <v>635.08435845999998</v>
      </c>
    </row>
    <row r="533" spans="1:12" ht="12.75" customHeight="1" x14ac:dyDescent="0.2">
      <c r="A533" s="86" t="s">
        <v>171</v>
      </c>
      <c r="B533" s="86">
        <v>20</v>
      </c>
      <c r="C533" s="87">
        <v>878.60688233999997</v>
      </c>
      <c r="D533" s="87">
        <v>874.50412209000001</v>
      </c>
      <c r="E533" s="87">
        <v>0</v>
      </c>
      <c r="F533" s="87">
        <v>87.450412209999996</v>
      </c>
      <c r="G533" s="87">
        <v>218.62603052</v>
      </c>
      <c r="H533" s="87">
        <v>437.25206105000001</v>
      </c>
      <c r="I533" s="87">
        <v>0</v>
      </c>
      <c r="J533" s="87">
        <v>480.97726714999999</v>
      </c>
      <c r="K533" s="87">
        <v>568.42767935999996</v>
      </c>
      <c r="L533" s="87">
        <v>655.87809157000004</v>
      </c>
    </row>
    <row r="534" spans="1:12" ht="12.75" customHeight="1" x14ac:dyDescent="0.2">
      <c r="A534" s="86" t="s">
        <v>171</v>
      </c>
      <c r="B534" s="86">
        <v>21</v>
      </c>
      <c r="C534" s="87">
        <v>863.14012660000003</v>
      </c>
      <c r="D534" s="87">
        <v>859.05960470000002</v>
      </c>
      <c r="E534" s="87">
        <v>0</v>
      </c>
      <c r="F534" s="87">
        <v>85.905960469999997</v>
      </c>
      <c r="G534" s="87">
        <v>214.76490118000001</v>
      </c>
      <c r="H534" s="87">
        <v>429.52980235000001</v>
      </c>
      <c r="I534" s="87">
        <v>0</v>
      </c>
      <c r="J534" s="87">
        <v>472.48278259</v>
      </c>
      <c r="K534" s="87">
        <v>558.38874306000002</v>
      </c>
      <c r="L534" s="87">
        <v>644.29470352999999</v>
      </c>
    </row>
    <row r="535" spans="1:12" ht="12.75" customHeight="1" x14ac:dyDescent="0.2">
      <c r="A535" s="86" t="s">
        <v>171</v>
      </c>
      <c r="B535" s="86">
        <v>22</v>
      </c>
      <c r="C535" s="87">
        <v>852.04408061000004</v>
      </c>
      <c r="D535" s="87">
        <v>847.80918900999995</v>
      </c>
      <c r="E535" s="87">
        <v>0</v>
      </c>
      <c r="F535" s="87">
        <v>84.780918900000003</v>
      </c>
      <c r="G535" s="87">
        <v>211.95229724999999</v>
      </c>
      <c r="H535" s="87">
        <v>423.90459450999998</v>
      </c>
      <c r="I535" s="87">
        <v>0</v>
      </c>
      <c r="J535" s="87">
        <v>466.29505396000002</v>
      </c>
      <c r="K535" s="87">
        <v>551.07597285999998</v>
      </c>
      <c r="L535" s="87">
        <v>635.85689176000005</v>
      </c>
    </row>
    <row r="536" spans="1:12" ht="12.75" customHeight="1" x14ac:dyDescent="0.2">
      <c r="A536" s="86" t="s">
        <v>171</v>
      </c>
      <c r="B536" s="86">
        <v>23</v>
      </c>
      <c r="C536" s="87">
        <v>915.01040946000001</v>
      </c>
      <c r="D536" s="87">
        <v>910.09067295</v>
      </c>
      <c r="E536" s="87">
        <v>0</v>
      </c>
      <c r="F536" s="87">
        <v>91.009067299999998</v>
      </c>
      <c r="G536" s="87">
        <v>227.52266824</v>
      </c>
      <c r="H536" s="87">
        <v>455.04533648</v>
      </c>
      <c r="I536" s="87">
        <v>0</v>
      </c>
      <c r="J536" s="87">
        <v>500.54987011999998</v>
      </c>
      <c r="K536" s="87">
        <v>591.55893742000001</v>
      </c>
      <c r="L536" s="87">
        <v>682.56800470999997</v>
      </c>
    </row>
    <row r="537" spans="1:12" ht="12.75" customHeight="1" x14ac:dyDescent="0.2">
      <c r="A537" s="86" t="s">
        <v>171</v>
      </c>
      <c r="B537" s="86">
        <v>24</v>
      </c>
      <c r="C537" s="87">
        <v>964.01474045999998</v>
      </c>
      <c r="D537" s="87">
        <v>959.01954664000004</v>
      </c>
      <c r="E537" s="87">
        <v>0</v>
      </c>
      <c r="F537" s="87">
        <v>95.901954660000001</v>
      </c>
      <c r="G537" s="87">
        <v>239.75488666000001</v>
      </c>
      <c r="H537" s="87">
        <v>479.50977332000002</v>
      </c>
      <c r="I537" s="87">
        <v>0</v>
      </c>
      <c r="J537" s="87">
        <v>527.46075065000002</v>
      </c>
      <c r="K537" s="87">
        <v>623.36270532000003</v>
      </c>
      <c r="L537" s="87">
        <v>719.26465998000003</v>
      </c>
    </row>
    <row r="538" spans="1:12" ht="12.75" customHeight="1" x14ac:dyDescent="0.2">
      <c r="A538" s="86" t="s">
        <v>172</v>
      </c>
      <c r="B538" s="86">
        <v>1</v>
      </c>
      <c r="C538" s="87">
        <v>1043.56464084</v>
      </c>
      <c r="D538" s="87">
        <v>1038.67527589</v>
      </c>
      <c r="E538" s="87">
        <v>0</v>
      </c>
      <c r="F538" s="87">
        <v>103.86752758999999</v>
      </c>
      <c r="G538" s="87">
        <v>259.66881897000002</v>
      </c>
      <c r="H538" s="87">
        <v>519.33763795000004</v>
      </c>
      <c r="I538" s="87">
        <v>0</v>
      </c>
      <c r="J538" s="87">
        <v>571.27140173999999</v>
      </c>
      <c r="K538" s="87">
        <v>675.13892933</v>
      </c>
      <c r="L538" s="87">
        <v>779.00645692000001</v>
      </c>
    </row>
    <row r="539" spans="1:12" ht="12.75" customHeight="1" x14ac:dyDescent="0.2">
      <c r="A539" s="86" t="s">
        <v>172</v>
      </c>
      <c r="B539" s="86">
        <v>2</v>
      </c>
      <c r="C539" s="87">
        <v>1108.0438390500001</v>
      </c>
      <c r="D539" s="87">
        <v>1102.91817111</v>
      </c>
      <c r="E539" s="87">
        <v>0</v>
      </c>
      <c r="F539" s="87">
        <v>110.29181711</v>
      </c>
      <c r="G539" s="87">
        <v>275.72954277999997</v>
      </c>
      <c r="H539" s="87">
        <v>551.45908555999995</v>
      </c>
      <c r="I539" s="87">
        <v>0</v>
      </c>
      <c r="J539" s="87">
        <v>606.60499411000001</v>
      </c>
      <c r="K539" s="87">
        <v>716.89681122000002</v>
      </c>
      <c r="L539" s="87">
        <v>827.18862833000003</v>
      </c>
    </row>
    <row r="540" spans="1:12" ht="12.75" customHeight="1" x14ac:dyDescent="0.2">
      <c r="A540" s="86" t="s">
        <v>172</v>
      </c>
      <c r="B540" s="86">
        <v>3</v>
      </c>
      <c r="C540" s="87">
        <v>1135.81519301</v>
      </c>
      <c r="D540" s="87">
        <v>1130.43610341</v>
      </c>
      <c r="E540" s="87">
        <v>0</v>
      </c>
      <c r="F540" s="87">
        <v>113.04361034</v>
      </c>
      <c r="G540" s="87">
        <v>282.60902585000002</v>
      </c>
      <c r="H540" s="87">
        <v>565.21805171000005</v>
      </c>
      <c r="I540" s="87">
        <v>0</v>
      </c>
      <c r="J540" s="87">
        <v>621.73985688000005</v>
      </c>
      <c r="K540" s="87">
        <v>734.78346722000003</v>
      </c>
      <c r="L540" s="87">
        <v>847.82707756000002</v>
      </c>
    </row>
    <row r="541" spans="1:12" ht="12.75" customHeight="1" x14ac:dyDescent="0.2">
      <c r="A541" s="86" t="s">
        <v>172</v>
      </c>
      <c r="B541" s="86">
        <v>4</v>
      </c>
      <c r="C541" s="87">
        <v>1158.6592633299999</v>
      </c>
      <c r="D541" s="87">
        <v>1153.1264876099999</v>
      </c>
      <c r="E541" s="87">
        <v>0</v>
      </c>
      <c r="F541" s="87">
        <v>115.31264876</v>
      </c>
      <c r="G541" s="87">
        <v>288.2816219</v>
      </c>
      <c r="H541" s="87">
        <v>576.56324381000002</v>
      </c>
      <c r="I541" s="87">
        <v>0</v>
      </c>
      <c r="J541" s="87">
        <v>634.21956819000002</v>
      </c>
      <c r="K541" s="87">
        <v>749.53221695000002</v>
      </c>
      <c r="L541" s="87">
        <v>864.84486571000002</v>
      </c>
    </row>
    <row r="542" spans="1:12" ht="12.75" customHeight="1" x14ac:dyDescent="0.2">
      <c r="A542" s="86" t="s">
        <v>172</v>
      </c>
      <c r="B542" s="86">
        <v>5</v>
      </c>
      <c r="C542" s="87">
        <v>1153.3737541800001</v>
      </c>
      <c r="D542" s="87">
        <v>1147.42975037</v>
      </c>
      <c r="E542" s="87">
        <v>0</v>
      </c>
      <c r="F542" s="87">
        <v>114.74297504</v>
      </c>
      <c r="G542" s="87">
        <v>286.85743759000002</v>
      </c>
      <c r="H542" s="87">
        <v>573.71487519000004</v>
      </c>
      <c r="I542" s="87">
        <v>0</v>
      </c>
      <c r="J542" s="87">
        <v>631.0863627</v>
      </c>
      <c r="K542" s="87">
        <v>745.82933774000003</v>
      </c>
      <c r="L542" s="87">
        <v>860.57231277999995</v>
      </c>
    </row>
    <row r="543" spans="1:12" ht="12.75" customHeight="1" x14ac:dyDescent="0.2">
      <c r="A543" s="86" t="s">
        <v>172</v>
      </c>
      <c r="B543" s="86">
        <v>6</v>
      </c>
      <c r="C543" s="87">
        <v>1133.30355016</v>
      </c>
      <c r="D543" s="87">
        <v>1127.39430511</v>
      </c>
      <c r="E543" s="87">
        <v>0</v>
      </c>
      <c r="F543" s="87">
        <v>112.73943051000001</v>
      </c>
      <c r="G543" s="87">
        <v>281.84857627999997</v>
      </c>
      <c r="H543" s="87">
        <v>563.69715255999995</v>
      </c>
      <c r="I543" s="87">
        <v>0</v>
      </c>
      <c r="J543" s="87">
        <v>620.06686780999996</v>
      </c>
      <c r="K543" s="87">
        <v>732.80629832</v>
      </c>
      <c r="L543" s="87">
        <v>845.54572883000003</v>
      </c>
    </row>
    <row r="544" spans="1:12" ht="12.75" customHeight="1" x14ac:dyDescent="0.2">
      <c r="A544" s="86" t="s">
        <v>172</v>
      </c>
      <c r="B544" s="86">
        <v>7</v>
      </c>
      <c r="C544" s="87">
        <v>1101.92783405</v>
      </c>
      <c r="D544" s="87">
        <v>1096.80557537</v>
      </c>
      <c r="E544" s="87">
        <v>0</v>
      </c>
      <c r="F544" s="87">
        <v>109.68055754</v>
      </c>
      <c r="G544" s="87">
        <v>274.20139383999998</v>
      </c>
      <c r="H544" s="87">
        <v>548.40278768999997</v>
      </c>
      <c r="I544" s="87">
        <v>0</v>
      </c>
      <c r="J544" s="87">
        <v>603.24306645000001</v>
      </c>
      <c r="K544" s="87">
        <v>712.92362399000001</v>
      </c>
      <c r="L544" s="87">
        <v>822.60418153000001</v>
      </c>
    </row>
    <row r="545" spans="1:12" ht="12.75" customHeight="1" x14ac:dyDescent="0.2">
      <c r="A545" s="86" t="s">
        <v>172</v>
      </c>
      <c r="B545" s="86">
        <v>8</v>
      </c>
      <c r="C545" s="87">
        <v>1054.6905985999999</v>
      </c>
      <c r="D545" s="87">
        <v>1049.6952145600001</v>
      </c>
      <c r="E545" s="87">
        <v>0</v>
      </c>
      <c r="F545" s="87">
        <v>104.96952146</v>
      </c>
      <c r="G545" s="87">
        <v>262.42380364000002</v>
      </c>
      <c r="H545" s="87">
        <v>524.84760728000003</v>
      </c>
      <c r="I545" s="87">
        <v>0</v>
      </c>
      <c r="J545" s="87">
        <v>577.33236800999998</v>
      </c>
      <c r="K545" s="87">
        <v>682.30188945999998</v>
      </c>
      <c r="L545" s="87">
        <v>787.27141091999999</v>
      </c>
    </row>
    <row r="546" spans="1:12" ht="12.75" customHeight="1" x14ac:dyDescent="0.2">
      <c r="A546" s="86" t="s">
        <v>172</v>
      </c>
      <c r="B546" s="86">
        <v>9</v>
      </c>
      <c r="C546" s="87">
        <v>949.73480294000001</v>
      </c>
      <c r="D546" s="87">
        <v>944.98058676999995</v>
      </c>
      <c r="E546" s="87">
        <v>0</v>
      </c>
      <c r="F546" s="87">
        <v>94.49805868</v>
      </c>
      <c r="G546" s="87">
        <v>236.24514669000001</v>
      </c>
      <c r="H546" s="87">
        <v>472.49029338999998</v>
      </c>
      <c r="I546" s="87">
        <v>0</v>
      </c>
      <c r="J546" s="87">
        <v>519.73932272000002</v>
      </c>
      <c r="K546" s="87">
        <v>614.2373814</v>
      </c>
      <c r="L546" s="87">
        <v>708.73544007999999</v>
      </c>
    </row>
    <row r="547" spans="1:12" ht="12.75" customHeight="1" x14ac:dyDescent="0.2">
      <c r="A547" s="86" t="s">
        <v>172</v>
      </c>
      <c r="B547" s="86">
        <v>10</v>
      </c>
      <c r="C547" s="87">
        <v>861.90003455999999</v>
      </c>
      <c r="D547" s="87">
        <v>857.46884385999999</v>
      </c>
      <c r="E547" s="87">
        <v>0</v>
      </c>
      <c r="F547" s="87">
        <v>85.746884390000005</v>
      </c>
      <c r="G547" s="87">
        <v>214.36721097</v>
      </c>
      <c r="H547" s="87">
        <v>428.73442193</v>
      </c>
      <c r="I547" s="87">
        <v>0</v>
      </c>
      <c r="J547" s="87">
        <v>471.60786411999999</v>
      </c>
      <c r="K547" s="87">
        <v>557.35474851000004</v>
      </c>
      <c r="L547" s="87">
        <v>643.10163290000003</v>
      </c>
    </row>
    <row r="548" spans="1:12" ht="12.75" customHeight="1" x14ac:dyDescent="0.2">
      <c r="A548" s="86" t="s">
        <v>172</v>
      </c>
      <c r="B548" s="86">
        <v>11</v>
      </c>
      <c r="C548" s="87">
        <v>787.33639042000004</v>
      </c>
      <c r="D548" s="87">
        <v>783.54204704999995</v>
      </c>
      <c r="E548" s="87">
        <v>0</v>
      </c>
      <c r="F548" s="87">
        <v>78.354204710000005</v>
      </c>
      <c r="G548" s="87">
        <v>195.88551176000001</v>
      </c>
      <c r="H548" s="87">
        <v>391.77102352999998</v>
      </c>
      <c r="I548" s="87">
        <v>0</v>
      </c>
      <c r="J548" s="87">
        <v>430.94812588000002</v>
      </c>
      <c r="K548" s="87">
        <v>509.30233057999999</v>
      </c>
      <c r="L548" s="87">
        <v>587.65653528999997</v>
      </c>
    </row>
    <row r="549" spans="1:12" ht="12.75" customHeight="1" x14ac:dyDescent="0.2">
      <c r="A549" s="86" t="s">
        <v>172</v>
      </c>
      <c r="B549" s="86">
        <v>12</v>
      </c>
      <c r="C549" s="87">
        <v>788.87775610000006</v>
      </c>
      <c r="D549" s="87">
        <v>785.00422446000005</v>
      </c>
      <c r="E549" s="87">
        <v>0</v>
      </c>
      <c r="F549" s="87">
        <v>78.500422450000002</v>
      </c>
      <c r="G549" s="87">
        <v>196.25105611999999</v>
      </c>
      <c r="H549" s="87">
        <v>392.50211223000002</v>
      </c>
      <c r="I549" s="87">
        <v>0</v>
      </c>
      <c r="J549" s="87">
        <v>431.75232345000001</v>
      </c>
      <c r="K549" s="87">
        <v>510.25274589999998</v>
      </c>
      <c r="L549" s="87">
        <v>588.75316835000001</v>
      </c>
    </row>
    <row r="550" spans="1:12" ht="12.75" customHeight="1" x14ac:dyDescent="0.2">
      <c r="A550" s="86" t="s">
        <v>172</v>
      </c>
      <c r="B550" s="86">
        <v>13</v>
      </c>
      <c r="C550" s="87">
        <v>790.69229108000002</v>
      </c>
      <c r="D550" s="87">
        <v>786.74766734000002</v>
      </c>
      <c r="E550" s="87">
        <v>0</v>
      </c>
      <c r="F550" s="87">
        <v>78.674766730000002</v>
      </c>
      <c r="G550" s="87">
        <v>196.68691684000001</v>
      </c>
      <c r="H550" s="87">
        <v>393.37383367000001</v>
      </c>
      <c r="I550" s="87">
        <v>0</v>
      </c>
      <c r="J550" s="87">
        <v>432.71121704000001</v>
      </c>
      <c r="K550" s="87">
        <v>511.38598377</v>
      </c>
      <c r="L550" s="87">
        <v>590.06075051000005</v>
      </c>
    </row>
    <row r="551" spans="1:12" ht="12.75" customHeight="1" x14ac:dyDescent="0.2">
      <c r="A551" s="86" t="s">
        <v>172</v>
      </c>
      <c r="B551" s="86">
        <v>14</v>
      </c>
      <c r="C551" s="87">
        <v>798.23234206999996</v>
      </c>
      <c r="D551" s="87">
        <v>794.03042132999997</v>
      </c>
      <c r="E551" s="87">
        <v>0</v>
      </c>
      <c r="F551" s="87">
        <v>79.403042130000003</v>
      </c>
      <c r="G551" s="87">
        <v>198.50760532999999</v>
      </c>
      <c r="H551" s="87">
        <v>397.01521066999999</v>
      </c>
      <c r="I551" s="87">
        <v>0</v>
      </c>
      <c r="J551" s="87">
        <v>436.71673172999999</v>
      </c>
      <c r="K551" s="87">
        <v>516.11977386000001</v>
      </c>
      <c r="L551" s="87">
        <v>595.52281600000003</v>
      </c>
    </row>
    <row r="552" spans="1:12" ht="12.75" customHeight="1" x14ac:dyDescent="0.2">
      <c r="A552" s="86" t="s">
        <v>172</v>
      </c>
      <c r="B552" s="86">
        <v>15</v>
      </c>
      <c r="C552" s="87">
        <v>801.72700688999998</v>
      </c>
      <c r="D552" s="87">
        <v>797.52996097000005</v>
      </c>
      <c r="E552" s="87">
        <v>0</v>
      </c>
      <c r="F552" s="87">
        <v>79.752996100000004</v>
      </c>
      <c r="G552" s="87">
        <v>199.38249024000001</v>
      </c>
      <c r="H552" s="87">
        <v>398.76498049000003</v>
      </c>
      <c r="I552" s="87">
        <v>0</v>
      </c>
      <c r="J552" s="87">
        <v>438.64147852999997</v>
      </c>
      <c r="K552" s="87">
        <v>518.39447462999999</v>
      </c>
      <c r="L552" s="87">
        <v>598.14747073000001</v>
      </c>
    </row>
    <row r="553" spans="1:12" ht="12.75" customHeight="1" x14ac:dyDescent="0.2">
      <c r="A553" s="86" t="s">
        <v>172</v>
      </c>
      <c r="B553" s="86">
        <v>16</v>
      </c>
      <c r="C553" s="87">
        <v>803.01230450000003</v>
      </c>
      <c r="D553" s="87">
        <v>798.89272489999996</v>
      </c>
      <c r="E553" s="87">
        <v>0</v>
      </c>
      <c r="F553" s="87">
        <v>79.889272489999996</v>
      </c>
      <c r="G553" s="87">
        <v>199.72318122999999</v>
      </c>
      <c r="H553" s="87">
        <v>399.44636244999998</v>
      </c>
      <c r="I553" s="87">
        <v>0</v>
      </c>
      <c r="J553" s="87">
        <v>439.39099870000001</v>
      </c>
      <c r="K553" s="87">
        <v>519.28027119000001</v>
      </c>
      <c r="L553" s="87">
        <v>599.16954367999995</v>
      </c>
    </row>
    <row r="554" spans="1:12" ht="12.75" customHeight="1" x14ac:dyDescent="0.2">
      <c r="A554" s="86" t="s">
        <v>172</v>
      </c>
      <c r="B554" s="86">
        <v>17</v>
      </c>
      <c r="C554" s="87">
        <v>799.27573930999995</v>
      </c>
      <c r="D554" s="87">
        <v>795.46634162999999</v>
      </c>
      <c r="E554" s="87">
        <v>0</v>
      </c>
      <c r="F554" s="87">
        <v>79.546634159999996</v>
      </c>
      <c r="G554" s="87">
        <v>198.86658541</v>
      </c>
      <c r="H554" s="87">
        <v>397.73317082</v>
      </c>
      <c r="I554" s="87">
        <v>0</v>
      </c>
      <c r="J554" s="87">
        <v>437.50648790000002</v>
      </c>
      <c r="K554" s="87">
        <v>517.05312205999996</v>
      </c>
      <c r="L554" s="87">
        <v>596.59975622000002</v>
      </c>
    </row>
    <row r="555" spans="1:12" ht="12.75" customHeight="1" x14ac:dyDescent="0.2">
      <c r="A555" s="86" t="s">
        <v>172</v>
      </c>
      <c r="B555" s="86">
        <v>18</v>
      </c>
      <c r="C555" s="87">
        <v>799.84416180999995</v>
      </c>
      <c r="D555" s="87">
        <v>795.85645930999999</v>
      </c>
      <c r="E555" s="87">
        <v>0</v>
      </c>
      <c r="F555" s="87">
        <v>79.585645929999998</v>
      </c>
      <c r="G555" s="87">
        <v>198.96411483</v>
      </c>
      <c r="H555" s="87">
        <v>397.92822966</v>
      </c>
      <c r="I555" s="87">
        <v>0</v>
      </c>
      <c r="J555" s="87">
        <v>437.72105262000002</v>
      </c>
      <c r="K555" s="87">
        <v>517.30669854999996</v>
      </c>
      <c r="L555" s="87">
        <v>596.89234448000002</v>
      </c>
    </row>
    <row r="556" spans="1:12" ht="12.75" customHeight="1" x14ac:dyDescent="0.2">
      <c r="A556" s="86" t="s">
        <v>172</v>
      </c>
      <c r="B556" s="86">
        <v>19</v>
      </c>
      <c r="C556" s="87">
        <v>760.60802699999999</v>
      </c>
      <c r="D556" s="87">
        <v>756.86815385</v>
      </c>
      <c r="E556" s="87">
        <v>0</v>
      </c>
      <c r="F556" s="87">
        <v>75.686815390000007</v>
      </c>
      <c r="G556" s="87">
        <v>189.21703846</v>
      </c>
      <c r="H556" s="87">
        <v>378.43407693</v>
      </c>
      <c r="I556" s="87">
        <v>0</v>
      </c>
      <c r="J556" s="87">
        <v>416.27748462</v>
      </c>
      <c r="K556" s="87">
        <v>491.96429999999998</v>
      </c>
      <c r="L556" s="87">
        <v>567.65111538999997</v>
      </c>
    </row>
    <row r="557" spans="1:12" ht="12.75" customHeight="1" x14ac:dyDescent="0.2">
      <c r="A557" s="86" t="s">
        <v>172</v>
      </c>
      <c r="B557" s="86">
        <v>20</v>
      </c>
      <c r="C557" s="87">
        <v>744.35123524000005</v>
      </c>
      <c r="D557" s="87">
        <v>740.85488210999995</v>
      </c>
      <c r="E557" s="87">
        <v>0</v>
      </c>
      <c r="F557" s="87">
        <v>74.085488209999994</v>
      </c>
      <c r="G557" s="87">
        <v>185.21372052999999</v>
      </c>
      <c r="H557" s="87">
        <v>370.42744105999998</v>
      </c>
      <c r="I557" s="87">
        <v>0</v>
      </c>
      <c r="J557" s="87">
        <v>407.47018516000003</v>
      </c>
      <c r="K557" s="87">
        <v>481.55567337000002</v>
      </c>
      <c r="L557" s="87">
        <v>555.64116158000002</v>
      </c>
    </row>
    <row r="558" spans="1:12" ht="12.75" customHeight="1" x14ac:dyDescent="0.2">
      <c r="A558" s="86" t="s">
        <v>172</v>
      </c>
      <c r="B558" s="86">
        <v>21</v>
      </c>
      <c r="C558" s="87">
        <v>746.21749548000003</v>
      </c>
      <c r="D558" s="87">
        <v>742.69843655</v>
      </c>
      <c r="E558" s="87">
        <v>0</v>
      </c>
      <c r="F558" s="87">
        <v>74.269843660000006</v>
      </c>
      <c r="G558" s="87">
        <v>185.67460914</v>
      </c>
      <c r="H558" s="87">
        <v>371.34921828</v>
      </c>
      <c r="I558" s="87">
        <v>0</v>
      </c>
      <c r="J558" s="87">
        <v>408.48414009999999</v>
      </c>
      <c r="K558" s="87">
        <v>482.75398375999998</v>
      </c>
      <c r="L558" s="87">
        <v>557.02382740999997</v>
      </c>
    </row>
    <row r="559" spans="1:12" ht="12.75" customHeight="1" x14ac:dyDescent="0.2">
      <c r="A559" s="86" t="s">
        <v>172</v>
      </c>
      <c r="B559" s="86">
        <v>22</v>
      </c>
      <c r="C559" s="87">
        <v>817.46013172999994</v>
      </c>
      <c r="D559" s="87">
        <v>813.49744997000005</v>
      </c>
      <c r="E559" s="87">
        <v>0</v>
      </c>
      <c r="F559" s="87">
        <v>81.349744999999999</v>
      </c>
      <c r="G559" s="87">
        <v>203.37436249000001</v>
      </c>
      <c r="H559" s="87">
        <v>406.74872499000003</v>
      </c>
      <c r="I559" s="87">
        <v>0</v>
      </c>
      <c r="J559" s="87">
        <v>447.42359748000001</v>
      </c>
      <c r="K559" s="87">
        <v>528.77334248</v>
      </c>
      <c r="L559" s="87">
        <v>610.12308747999998</v>
      </c>
    </row>
    <row r="560" spans="1:12" ht="12.75" customHeight="1" x14ac:dyDescent="0.2">
      <c r="A560" s="86" t="s">
        <v>172</v>
      </c>
      <c r="B560" s="86">
        <v>23</v>
      </c>
      <c r="C560" s="87">
        <v>912.78915479</v>
      </c>
      <c r="D560" s="87">
        <v>908.53871255000001</v>
      </c>
      <c r="E560" s="87">
        <v>0</v>
      </c>
      <c r="F560" s="87">
        <v>90.853871260000005</v>
      </c>
      <c r="G560" s="87">
        <v>227.13467814000001</v>
      </c>
      <c r="H560" s="87">
        <v>454.26935628000001</v>
      </c>
      <c r="I560" s="87">
        <v>0</v>
      </c>
      <c r="J560" s="87">
        <v>499.69629190000001</v>
      </c>
      <c r="K560" s="87">
        <v>590.55016316000001</v>
      </c>
      <c r="L560" s="87">
        <v>681.40403441000001</v>
      </c>
    </row>
    <row r="561" spans="1:12" ht="12.75" customHeight="1" x14ac:dyDescent="0.2">
      <c r="A561" s="86" t="s">
        <v>172</v>
      </c>
      <c r="B561" s="86">
        <v>24</v>
      </c>
      <c r="C561" s="87">
        <v>1001.95437996</v>
      </c>
      <c r="D561" s="87">
        <v>997.27070565999998</v>
      </c>
      <c r="E561" s="87">
        <v>0</v>
      </c>
      <c r="F561" s="87">
        <v>99.727070569999995</v>
      </c>
      <c r="G561" s="87">
        <v>249.31767642</v>
      </c>
      <c r="H561" s="87">
        <v>498.63535282999999</v>
      </c>
      <c r="I561" s="87">
        <v>0</v>
      </c>
      <c r="J561" s="87">
        <v>548.49888811000005</v>
      </c>
      <c r="K561" s="87">
        <v>648.22595867999996</v>
      </c>
      <c r="L561" s="87">
        <v>747.95302924999999</v>
      </c>
    </row>
    <row r="562" spans="1:12" ht="12.75" customHeight="1" x14ac:dyDescent="0.2">
      <c r="A562" s="86" t="s">
        <v>173</v>
      </c>
      <c r="B562" s="86">
        <v>1</v>
      </c>
      <c r="C562" s="87">
        <v>1017.39755086</v>
      </c>
      <c r="D562" s="87">
        <v>1012.43405247</v>
      </c>
      <c r="E562" s="87">
        <v>0</v>
      </c>
      <c r="F562" s="87">
        <v>101.24340525</v>
      </c>
      <c r="G562" s="87">
        <v>253.10851312</v>
      </c>
      <c r="H562" s="87">
        <v>506.21702624</v>
      </c>
      <c r="I562" s="87">
        <v>0</v>
      </c>
      <c r="J562" s="87">
        <v>556.83872885999995</v>
      </c>
      <c r="K562" s="87">
        <v>658.08213410999997</v>
      </c>
      <c r="L562" s="87">
        <v>759.32553934999999</v>
      </c>
    </row>
    <row r="563" spans="1:12" ht="12.75" customHeight="1" x14ac:dyDescent="0.2">
      <c r="A563" s="86" t="s">
        <v>173</v>
      </c>
      <c r="B563" s="86">
        <v>2</v>
      </c>
      <c r="C563" s="87">
        <v>1071.5384769</v>
      </c>
      <c r="D563" s="87">
        <v>1066.33630541</v>
      </c>
      <c r="E563" s="87">
        <v>0</v>
      </c>
      <c r="F563" s="87">
        <v>106.63363054</v>
      </c>
      <c r="G563" s="87">
        <v>266.58407634999998</v>
      </c>
      <c r="H563" s="87">
        <v>533.16815270999996</v>
      </c>
      <c r="I563" s="87">
        <v>0</v>
      </c>
      <c r="J563" s="87">
        <v>586.48496797999996</v>
      </c>
      <c r="K563" s="87">
        <v>693.11859851999998</v>
      </c>
      <c r="L563" s="87">
        <v>799.75222905999999</v>
      </c>
    </row>
    <row r="564" spans="1:12" ht="12.75" customHeight="1" x14ac:dyDescent="0.2">
      <c r="A564" s="86" t="s">
        <v>173</v>
      </c>
      <c r="B564" s="86">
        <v>3</v>
      </c>
      <c r="C564" s="87">
        <v>1108.38321404</v>
      </c>
      <c r="D564" s="87">
        <v>1103.0123584</v>
      </c>
      <c r="E564" s="87">
        <v>0</v>
      </c>
      <c r="F564" s="87">
        <v>110.30123584</v>
      </c>
      <c r="G564" s="87">
        <v>275.75308960000001</v>
      </c>
      <c r="H564" s="87">
        <v>551.50617920000002</v>
      </c>
      <c r="I564" s="87">
        <v>0</v>
      </c>
      <c r="J564" s="87">
        <v>606.65679711999996</v>
      </c>
      <c r="K564" s="87">
        <v>716.95803295999997</v>
      </c>
      <c r="L564" s="87">
        <v>827.25926879999997</v>
      </c>
    </row>
    <row r="565" spans="1:12" ht="12.75" customHeight="1" x14ac:dyDescent="0.2">
      <c r="A565" s="86" t="s">
        <v>173</v>
      </c>
      <c r="B565" s="86">
        <v>4</v>
      </c>
      <c r="C565" s="87">
        <v>1130.15129723</v>
      </c>
      <c r="D565" s="87">
        <v>1124.8204345199999</v>
      </c>
      <c r="E565" s="87">
        <v>0</v>
      </c>
      <c r="F565" s="87">
        <v>112.48204345000001</v>
      </c>
      <c r="G565" s="87">
        <v>281.20510862999998</v>
      </c>
      <c r="H565" s="87">
        <v>562.41021725999997</v>
      </c>
      <c r="I565" s="87">
        <v>0</v>
      </c>
      <c r="J565" s="87">
        <v>618.65123899000002</v>
      </c>
      <c r="K565" s="87">
        <v>731.13328244000002</v>
      </c>
      <c r="L565" s="87">
        <v>843.61532589000001</v>
      </c>
    </row>
    <row r="566" spans="1:12" ht="12.75" customHeight="1" x14ac:dyDescent="0.2">
      <c r="A566" s="86" t="s">
        <v>173</v>
      </c>
      <c r="B566" s="86">
        <v>5</v>
      </c>
      <c r="C566" s="87">
        <v>1129.9819338499999</v>
      </c>
      <c r="D566" s="87">
        <v>1124.6093289099999</v>
      </c>
      <c r="E566" s="87">
        <v>0</v>
      </c>
      <c r="F566" s="87">
        <v>112.46093289</v>
      </c>
      <c r="G566" s="87">
        <v>281.15233223000001</v>
      </c>
      <c r="H566" s="87">
        <v>562.30466446000003</v>
      </c>
      <c r="I566" s="87">
        <v>0</v>
      </c>
      <c r="J566" s="87">
        <v>618.53513090000001</v>
      </c>
      <c r="K566" s="87">
        <v>730.99606378999999</v>
      </c>
      <c r="L566" s="87">
        <v>843.45699667999997</v>
      </c>
    </row>
    <row r="567" spans="1:12" ht="12.75" customHeight="1" x14ac:dyDescent="0.2">
      <c r="A567" s="86" t="s">
        <v>173</v>
      </c>
      <c r="B567" s="86">
        <v>6</v>
      </c>
      <c r="C567" s="87">
        <v>1100.8881734700001</v>
      </c>
      <c r="D567" s="87">
        <v>1095.7154106600001</v>
      </c>
      <c r="E567" s="87">
        <v>0</v>
      </c>
      <c r="F567" s="87">
        <v>109.57154106999999</v>
      </c>
      <c r="G567" s="87">
        <v>273.92885267000003</v>
      </c>
      <c r="H567" s="87">
        <v>547.85770533000004</v>
      </c>
      <c r="I567" s="87">
        <v>0</v>
      </c>
      <c r="J567" s="87">
        <v>602.64347585999997</v>
      </c>
      <c r="K567" s="87">
        <v>712.21501693000005</v>
      </c>
      <c r="L567" s="87">
        <v>821.78655800000001</v>
      </c>
    </row>
    <row r="568" spans="1:12" ht="12.75" customHeight="1" x14ac:dyDescent="0.2">
      <c r="A568" s="86" t="s">
        <v>173</v>
      </c>
      <c r="B568" s="86">
        <v>7</v>
      </c>
      <c r="C568" s="87">
        <v>1082.5189680999999</v>
      </c>
      <c r="D568" s="87">
        <v>1077.4357923499999</v>
      </c>
      <c r="E568" s="87">
        <v>0</v>
      </c>
      <c r="F568" s="87">
        <v>107.74357924</v>
      </c>
      <c r="G568" s="87">
        <v>269.35894809000001</v>
      </c>
      <c r="H568" s="87">
        <v>538.71789618000003</v>
      </c>
      <c r="I568" s="87">
        <v>0</v>
      </c>
      <c r="J568" s="87">
        <v>592.58968578999998</v>
      </c>
      <c r="K568" s="87">
        <v>700.33326503000001</v>
      </c>
      <c r="L568" s="87">
        <v>808.07684426000003</v>
      </c>
    </row>
    <row r="569" spans="1:12" ht="12.75" customHeight="1" x14ac:dyDescent="0.2">
      <c r="A569" s="86" t="s">
        <v>173</v>
      </c>
      <c r="B569" s="86">
        <v>8</v>
      </c>
      <c r="C569" s="87">
        <v>1049.77088901</v>
      </c>
      <c r="D569" s="87">
        <v>1044.8670563799999</v>
      </c>
      <c r="E569" s="87">
        <v>0</v>
      </c>
      <c r="F569" s="87">
        <v>104.48670564</v>
      </c>
      <c r="G569" s="87">
        <v>261.21676409999998</v>
      </c>
      <c r="H569" s="87">
        <v>522.43352818999995</v>
      </c>
      <c r="I569" s="87">
        <v>0</v>
      </c>
      <c r="J569" s="87">
        <v>574.67688100999999</v>
      </c>
      <c r="K569" s="87">
        <v>679.16358664999996</v>
      </c>
      <c r="L569" s="87">
        <v>783.65029229000004</v>
      </c>
    </row>
    <row r="570" spans="1:12" ht="12.75" customHeight="1" x14ac:dyDescent="0.2">
      <c r="A570" s="86" t="s">
        <v>173</v>
      </c>
      <c r="B570" s="86">
        <v>9</v>
      </c>
      <c r="C570" s="87">
        <v>959.62666043000002</v>
      </c>
      <c r="D570" s="87">
        <v>954.97826872999997</v>
      </c>
      <c r="E570" s="87">
        <v>0</v>
      </c>
      <c r="F570" s="87">
        <v>95.497826869999997</v>
      </c>
      <c r="G570" s="87">
        <v>238.74456717999999</v>
      </c>
      <c r="H570" s="87">
        <v>477.48913436999999</v>
      </c>
      <c r="I570" s="87">
        <v>0</v>
      </c>
      <c r="J570" s="87">
        <v>525.2380478</v>
      </c>
      <c r="K570" s="87">
        <v>620.73587467000004</v>
      </c>
      <c r="L570" s="87">
        <v>716.23370154999998</v>
      </c>
    </row>
    <row r="571" spans="1:12" ht="12.75" customHeight="1" x14ac:dyDescent="0.2">
      <c r="A571" s="86" t="s">
        <v>173</v>
      </c>
      <c r="B571" s="86">
        <v>10</v>
      </c>
      <c r="C571" s="87">
        <v>906.68966651999995</v>
      </c>
      <c r="D571" s="87">
        <v>902.96065552000005</v>
      </c>
      <c r="E571" s="87">
        <v>0</v>
      </c>
      <c r="F571" s="87">
        <v>90.296065549999994</v>
      </c>
      <c r="G571" s="87">
        <v>225.74016388000001</v>
      </c>
      <c r="H571" s="87">
        <v>451.48032776000002</v>
      </c>
      <c r="I571" s="87">
        <v>0</v>
      </c>
      <c r="J571" s="87">
        <v>496.62836054000002</v>
      </c>
      <c r="K571" s="87">
        <v>586.92442609</v>
      </c>
      <c r="L571" s="87">
        <v>677.22049163999998</v>
      </c>
    </row>
    <row r="572" spans="1:12" ht="12.75" customHeight="1" x14ac:dyDescent="0.2">
      <c r="A572" s="86" t="s">
        <v>173</v>
      </c>
      <c r="B572" s="86">
        <v>11</v>
      </c>
      <c r="C572" s="87">
        <v>891.81589503999999</v>
      </c>
      <c r="D572" s="87">
        <v>887.78841123999996</v>
      </c>
      <c r="E572" s="87">
        <v>0</v>
      </c>
      <c r="F572" s="87">
        <v>88.778841119999996</v>
      </c>
      <c r="G572" s="87">
        <v>221.94710280999999</v>
      </c>
      <c r="H572" s="87">
        <v>443.89420561999998</v>
      </c>
      <c r="I572" s="87">
        <v>0</v>
      </c>
      <c r="J572" s="87">
        <v>488.28362618</v>
      </c>
      <c r="K572" s="87">
        <v>577.06246730999999</v>
      </c>
      <c r="L572" s="87">
        <v>665.84130843000003</v>
      </c>
    </row>
    <row r="573" spans="1:12" ht="12.75" customHeight="1" x14ac:dyDescent="0.2">
      <c r="A573" s="86" t="s">
        <v>173</v>
      </c>
      <c r="B573" s="86">
        <v>12</v>
      </c>
      <c r="C573" s="87">
        <v>891.28430284000001</v>
      </c>
      <c r="D573" s="87">
        <v>887.18440939000004</v>
      </c>
      <c r="E573" s="87">
        <v>0</v>
      </c>
      <c r="F573" s="87">
        <v>88.718440939999994</v>
      </c>
      <c r="G573" s="87">
        <v>221.79610235000001</v>
      </c>
      <c r="H573" s="87">
        <v>443.59220470000002</v>
      </c>
      <c r="I573" s="87">
        <v>0</v>
      </c>
      <c r="J573" s="87">
        <v>487.95142515999999</v>
      </c>
      <c r="K573" s="87">
        <v>576.66986610000004</v>
      </c>
      <c r="L573" s="87">
        <v>665.38830703999997</v>
      </c>
    </row>
    <row r="574" spans="1:12" ht="12.75" customHeight="1" x14ac:dyDescent="0.2">
      <c r="A574" s="86" t="s">
        <v>173</v>
      </c>
      <c r="B574" s="86">
        <v>13</v>
      </c>
      <c r="C574" s="87">
        <v>878.87174655000001</v>
      </c>
      <c r="D574" s="87">
        <v>875.13790630999995</v>
      </c>
      <c r="E574" s="87">
        <v>0</v>
      </c>
      <c r="F574" s="87">
        <v>87.513790630000003</v>
      </c>
      <c r="G574" s="87">
        <v>218.78447657999999</v>
      </c>
      <c r="H574" s="87">
        <v>437.56895315999998</v>
      </c>
      <c r="I574" s="87">
        <v>0</v>
      </c>
      <c r="J574" s="87">
        <v>481.32584846999998</v>
      </c>
      <c r="K574" s="87">
        <v>568.8396391</v>
      </c>
      <c r="L574" s="87">
        <v>656.35342973000002</v>
      </c>
    </row>
    <row r="575" spans="1:12" ht="12.75" customHeight="1" x14ac:dyDescent="0.2">
      <c r="A575" s="86" t="s">
        <v>173</v>
      </c>
      <c r="B575" s="86">
        <v>14</v>
      </c>
      <c r="C575" s="87">
        <v>870.4482266</v>
      </c>
      <c r="D575" s="87">
        <v>866.65265289000001</v>
      </c>
      <c r="E575" s="87">
        <v>0</v>
      </c>
      <c r="F575" s="87">
        <v>86.665265289999994</v>
      </c>
      <c r="G575" s="87">
        <v>216.66316322</v>
      </c>
      <c r="H575" s="87">
        <v>433.32632645000001</v>
      </c>
      <c r="I575" s="87">
        <v>0</v>
      </c>
      <c r="J575" s="87">
        <v>476.65895909</v>
      </c>
      <c r="K575" s="87">
        <v>563.32422438000003</v>
      </c>
      <c r="L575" s="87">
        <v>649.98948967000001</v>
      </c>
    </row>
    <row r="576" spans="1:12" ht="12.75" customHeight="1" x14ac:dyDescent="0.2">
      <c r="A576" s="86" t="s">
        <v>173</v>
      </c>
      <c r="B576" s="86">
        <v>15</v>
      </c>
      <c r="C576" s="87">
        <v>862.25963274000003</v>
      </c>
      <c r="D576" s="87">
        <v>858.75015184999995</v>
      </c>
      <c r="E576" s="87">
        <v>0</v>
      </c>
      <c r="F576" s="87">
        <v>85.875015189999999</v>
      </c>
      <c r="G576" s="87">
        <v>214.68753795999999</v>
      </c>
      <c r="H576" s="87">
        <v>429.37507592999998</v>
      </c>
      <c r="I576" s="87">
        <v>0</v>
      </c>
      <c r="J576" s="87">
        <v>472.31258351999998</v>
      </c>
      <c r="K576" s="87">
        <v>558.18759869999997</v>
      </c>
      <c r="L576" s="87">
        <v>644.06261388999997</v>
      </c>
    </row>
    <row r="577" spans="1:12" ht="12.75" customHeight="1" x14ac:dyDescent="0.2">
      <c r="A577" s="86" t="s">
        <v>173</v>
      </c>
      <c r="B577" s="86">
        <v>16</v>
      </c>
      <c r="C577" s="87">
        <v>856.10195219000002</v>
      </c>
      <c r="D577" s="87">
        <v>852.61665374999995</v>
      </c>
      <c r="E577" s="87">
        <v>0</v>
      </c>
      <c r="F577" s="87">
        <v>85.261665379999997</v>
      </c>
      <c r="G577" s="87">
        <v>213.15416343999999</v>
      </c>
      <c r="H577" s="87">
        <v>426.30832687999998</v>
      </c>
      <c r="I577" s="87">
        <v>0</v>
      </c>
      <c r="J577" s="87">
        <v>468.93915956000001</v>
      </c>
      <c r="K577" s="87">
        <v>554.20082493999996</v>
      </c>
      <c r="L577" s="87">
        <v>639.46249031000002</v>
      </c>
    </row>
    <row r="578" spans="1:12" ht="12.75" customHeight="1" x14ac:dyDescent="0.2">
      <c r="A578" s="86" t="s">
        <v>173</v>
      </c>
      <c r="B578" s="86">
        <v>17</v>
      </c>
      <c r="C578" s="87">
        <v>852.98850167000001</v>
      </c>
      <c r="D578" s="87">
        <v>849.55885751000005</v>
      </c>
      <c r="E578" s="87">
        <v>0</v>
      </c>
      <c r="F578" s="87">
        <v>84.955885749999993</v>
      </c>
      <c r="G578" s="87">
        <v>212.38971437999999</v>
      </c>
      <c r="H578" s="87">
        <v>424.77942875999997</v>
      </c>
      <c r="I578" s="87">
        <v>0</v>
      </c>
      <c r="J578" s="87">
        <v>467.25737163000002</v>
      </c>
      <c r="K578" s="87">
        <v>552.21325737999996</v>
      </c>
      <c r="L578" s="87">
        <v>637.16914312999995</v>
      </c>
    </row>
    <row r="579" spans="1:12" ht="12.75" customHeight="1" x14ac:dyDescent="0.2">
      <c r="A579" s="86" t="s">
        <v>173</v>
      </c>
      <c r="B579" s="86">
        <v>18</v>
      </c>
      <c r="C579" s="87">
        <v>870.00509198999998</v>
      </c>
      <c r="D579" s="87">
        <v>865.65536569000005</v>
      </c>
      <c r="E579" s="87">
        <v>0</v>
      </c>
      <c r="F579" s="87">
        <v>86.565536570000006</v>
      </c>
      <c r="G579" s="87">
        <v>216.41384142000001</v>
      </c>
      <c r="H579" s="87">
        <v>432.82768284999997</v>
      </c>
      <c r="I579" s="87">
        <v>0</v>
      </c>
      <c r="J579" s="87">
        <v>476.11045113</v>
      </c>
      <c r="K579" s="87">
        <v>562.67598769999995</v>
      </c>
      <c r="L579" s="87">
        <v>649.24152427000001</v>
      </c>
    </row>
    <row r="580" spans="1:12" ht="12.75" customHeight="1" x14ac:dyDescent="0.2">
      <c r="A580" s="86" t="s">
        <v>173</v>
      </c>
      <c r="B580" s="86">
        <v>19</v>
      </c>
      <c r="C580" s="87">
        <v>902.81758892000005</v>
      </c>
      <c r="D580" s="87">
        <v>898.13275470999997</v>
      </c>
      <c r="E580" s="87">
        <v>0</v>
      </c>
      <c r="F580" s="87">
        <v>89.813275469999994</v>
      </c>
      <c r="G580" s="87">
        <v>224.53318867999999</v>
      </c>
      <c r="H580" s="87">
        <v>449.06637735999999</v>
      </c>
      <c r="I580" s="87">
        <v>0</v>
      </c>
      <c r="J580" s="87">
        <v>493.97301508999999</v>
      </c>
      <c r="K580" s="87">
        <v>583.78629056</v>
      </c>
      <c r="L580" s="87">
        <v>673.59956603000001</v>
      </c>
    </row>
    <row r="581" spans="1:12" ht="12.75" customHeight="1" x14ac:dyDescent="0.2">
      <c r="A581" s="86" t="s">
        <v>173</v>
      </c>
      <c r="B581" s="86">
        <v>20</v>
      </c>
      <c r="C581" s="87">
        <v>909.02481134000004</v>
      </c>
      <c r="D581" s="87">
        <v>904.58868909</v>
      </c>
      <c r="E581" s="87">
        <v>0</v>
      </c>
      <c r="F581" s="87">
        <v>90.458868910000007</v>
      </c>
      <c r="G581" s="87">
        <v>226.14717227</v>
      </c>
      <c r="H581" s="87">
        <v>452.29434455000001</v>
      </c>
      <c r="I581" s="87">
        <v>0</v>
      </c>
      <c r="J581" s="87">
        <v>497.52377899999999</v>
      </c>
      <c r="K581" s="87">
        <v>587.98264790999997</v>
      </c>
      <c r="L581" s="87">
        <v>678.44151681999995</v>
      </c>
    </row>
    <row r="582" spans="1:12" ht="12.75" customHeight="1" x14ac:dyDescent="0.2">
      <c r="A582" s="86" t="s">
        <v>173</v>
      </c>
      <c r="B582" s="86">
        <v>21</v>
      </c>
      <c r="C582" s="87">
        <v>881.44296902999997</v>
      </c>
      <c r="D582" s="87">
        <v>876.55586227000003</v>
      </c>
      <c r="E582" s="87">
        <v>0</v>
      </c>
      <c r="F582" s="87">
        <v>87.655586229999997</v>
      </c>
      <c r="G582" s="87">
        <v>219.13896557000001</v>
      </c>
      <c r="H582" s="87">
        <v>438.27793114000002</v>
      </c>
      <c r="I582" s="87">
        <v>0</v>
      </c>
      <c r="J582" s="87">
        <v>482.10572424999998</v>
      </c>
      <c r="K582" s="87">
        <v>569.76131048000002</v>
      </c>
      <c r="L582" s="87">
        <v>657.41689670000005</v>
      </c>
    </row>
    <row r="583" spans="1:12" ht="12.75" customHeight="1" x14ac:dyDescent="0.2">
      <c r="A583" s="86" t="s">
        <v>173</v>
      </c>
      <c r="B583" s="86">
        <v>22</v>
      </c>
      <c r="C583" s="87">
        <v>905.67631109000001</v>
      </c>
      <c r="D583" s="87">
        <v>901.22116188999996</v>
      </c>
      <c r="E583" s="87">
        <v>0</v>
      </c>
      <c r="F583" s="87">
        <v>90.12211619</v>
      </c>
      <c r="G583" s="87">
        <v>225.30529046999999</v>
      </c>
      <c r="H583" s="87">
        <v>450.61058094999999</v>
      </c>
      <c r="I583" s="87">
        <v>0</v>
      </c>
      <c r="J583" s="87">
        <v>495.67163904</v>
      </c>
      <c r="K583" s="87">
        <v>585.79375522999999</v>
      </c>
      <c r="L583" s="87">
        <v>675.91587142000003</v>
      </c>
    </row>
    <row r="584" spans="1:12" ht="12.75" customHeight="1" x14ac:dyDescent="0.2">
      <c r="A584" s="86" t="s">
        <v>173</v>
      </c>
      <c r="B584" s="86">
        <v>23</v>
      </c>
      <c r="C584" s="87">
        <v>900.85618505000002</v>
      </c>
      <c r="D584" s="87">
        <v>896.47051273</v>
      </c>
      <c r="E584" s="87">
        <v>0</v>
      </c>
      <c r="F584" s="87">
        <v>89.647051270000006</v>
      </c>
      <c r="G584" s="87">
        <v>224.11762818</v>
      </c>
      <c r="H584" s="87">
        <v>448.23525637</v>
      </c>
      <c r="I584" s="87">
        <v>0</v>
      </c>
      <c r="J584" s="87">
        <v>493.05878200000001</v>
      </c>
      <c r="K584" s="87">
        <v>582.70583326999997</v>
      </c>
      <c r="L584" s="87">
        <v>672.35288455</v>
      </c>
    </row>
    <row r="585" spans="1:12" ht="12.75" customHeight="1" x14ac:dyDescent="0.2">
      <c r="A585" s="86" t="s">
        <v>173</v>
      </c>
      <c r="B585" s="86">
        <v>24</v>
      </c>
      <c r="C585" s="87">
        <v>959.40210536999996</v>
      </c>
      <c r="D585" s="87">
        <v>954.68720871000005</v>
      </c>
      <c r="E585" s="87">
        <v>0</v>
      </c>
      <c r="F585" s="87">
        <v>95.468720869999999</v>
      </c>
      <c r="G585" s="87">
        <v>238.67180217999999</v>
      </c>
      <c r="H585" s="87">
        <v>477.34360435999997</v>
      </c>
      <c r="I585" s="87">
        <v>0</v>
      </c>
      <c r="J585" s="87">
        <v>525.07796479000001</v>
      </c>
      <c r="K585" s="87">
        <v>620.54668565999998</v>
      </c>
      <c r="L585" s="87">
        <v>716.01540652999995</v>
      </c>
    </row>
    <row r="586" spans="1:12" ht="12.75" customHeight="1" x14ac:dyDescent="0.2">
      <c r="A586" s="86" t="s">
        <v>174</v>
      </c>
      <c r="B586" s="86">
        <v>1</v>
      </c>
      <c r="C586" s="87">
        <v>1056.87024649</v>
      </c>
      <c r="D586" s="87">
        <v>1051.79045991</v>
      </c>
      <c r="E586" s="87">
        <v>0</v>
      </c>
      <c r="F586" s="87">
        <v>105.17904599000001</v>
      </c>
      <c r="G586" s="87">
        <v>262.94761498000003</v>
      </c>
      <c r="H586" s="87">
        <v>525.89522996000005</v>
      </c>
      <c r="I586" s="87">
        <v>0</v>
      </c>
      <c r="J586" s="87">
        <v>578.48475295000003</v>
      </c>
      <c r="K586" s="87">
        <v>683.66379893999999</v>
      </c>
      <c r="L586" s="87">
        <v>788.84284492999996</v>
      </c>
    </row>
    <row r="587" spans="1:12" ht="12.75" customHeight="1" x14ac:dyDescent="0.2">
      <c r="A587" s="86" t="s">
        <v>174</v>
      </c>
      <c r="B587" s="86">
        <v>2</v>
      </c>
      <c r="C587" s="87">
        <v>1057.79237917</v>
      </c>
      <c r="D587" s="87">
        <v>1052.6341506399999</v>
      </c>
      <c r="E587" s="87">
        <v>0</v>
      </c>
      <c r="F587" s="87">
        <v>105.26341506</v>
      </c>
      <c r="G587" s="87">
        <v>263.15853765999998</v>
      </c>
      <c r="H587" s="87">
        <v>526.31707531999996</v>
      </c>
      <c r="I587" s="87">
        <v>0</v>
      </c>
      <c r="J587" s="87">
        <v>578.94878285000004</v>
      </c>
      <c r="K587" s="87">
        <v>684.21219791999999</v>
      </c>
      <c r="L587" s="87">
        <v>789.47561298000005</v>
      </c>
    </row>
    <row r="588" spans="1:12" ht="12.75" customHeight="1" x14ac:dyDescent="0.2">
      <c r="A588" s="86" t="s">
        <v>174</v>
      </c>
      <c r="B588" s="86">
        <v>3</v>
      </c>
      <c r="C588" s="87">
        <v>1107.5850409899999</v>
      </c>
      <c r="D588" s="87">
        <v>1102.0960566900001</v>
      </c>
      <c r="E588" s="87">
        <v>0</v>
      </c>
      <c r="F588" s="87">
        <v>110.20960567</v>
      </c>
      <c r="G588" s="87">
        <v>275.52401416999999</v>
      </c>
      <c r="H588" s="87">
        <v>551.04802834999998</v>
      </c>
      <c r="I588" s="87">
        <v>0</v>
      </c>
      <c r="J588" s="87">
        <v>606.15283118000002</v>
      </c>
      <c r="K588" s="87">
        <v>716.36243684999999</v>
      </c>
      <c r="L588" s="87">
        <v>826.57204251999997</v>
      </c>
    </row>
    <row r="589" spans="1:12" ht="12.75" customHeight="1" x14ac:dyDescent="0.2">
      <c r="A589" s="86" t="s">
        <v>174</v>
      </c>
      <c r="B589" s="86">
        <v>4</v>
      </c>
      <c r="C589" s="87">
        <v>1157.4969866399999</v>
      </c>
      <c r="D589" s="87">
        <v>1151.1104839100001</v>
      </c>
      <c r="E589" s="87">
        <v>0</v>
      </c>
      <c r="F589" s="87">
        <v>115.11104838999999</v>
      </c>
      <c r="G589" s="87">
        <v>287.77762097999999</v>
      </c>
      <c r="H589" s="87">
        <v>575.55524195999999</v>
      </c>
      <c r="I589" s="87">
        <v>0</v>
      </c>
      <c r="J589" s="87">
        <v>633.11076615000002</v>
      </c>
      <c r="K589" s="87">
        <v>748.22181453999997</v>
      </c>
      <c r="L589" s="87">
        <v>863.33286293000003</v>
      </c>
    </row>
    <row r="590" spans="1:12" ht="12.75" customHeight="1" x14ac:dyDescent="0.2">
      <c r="A590" s="86" t="s">
        <v>174</v>
      </c>
      <c r="B590" s="86">
        <v>5</v>
      </c>
      <c r="C590" s="87">
        <v>1158.6452920500001</v>
      </c>
      <c r="D590" s="87">
        <v>1152.2685487399999</v>
      </c>
      <c r="E590" s="87">
        <v>0</v>
      </c>
      <c r="F590" s="87">
        <v>115.22685487</v>
      </c>
      <c r="G590" s="87">
        <v>288.06713718999998</v>
      </c>
      <c r="H590" s="87">
        <v>576.13427436999996</v>
      </c>
      <c r="I590" s="87">
        <v>0</v>
      </c>
      <c r="J590" s="87">
        <v>633.74770180999997</v>
      </c>
      <c r="K590" s="87">
        <v>748.97455667999998</v>
      </c>
      <c r="L590" s="87">
        <v>864.20141156</v>
      </c>
    </row>
    <row r="591" spans="1:12" ht="12.75" customHeight="1" x14ac:dyDescent="0.2">
      <c r="A591" s="86" t="s">
        <v>174</v>
      </c>
      <c r="B591" s="86">
        <v>6</v>
      </c>
      <c r="C591" s="87">
        <v>1128.08905929</v>
      </c>
      <c r="D591" s="87">
        <v>1121.8681953600001</v>
      </c>
      <c r="E591" s="87">
        <v>0</v>
      </c>
      <c r="F591" s="87">
        <v>112.18681954</v>
      </c>
      <c r="G591" s="87">
        <v>280.46704884000002</v>
      </c>
      <c r="H591" s="87">
        <v>560.93409768000004</v>
      </c>
      <c r="I591" s="87">
        <v>0</v>
      </c>
      <c r="J591" s="87">
        <v>617.02750745000003</v>
      </c>
      <c r="K591" s="87">
        <v>729.21432698000001</v>
      </c>
      <c r="L591" s="87">
        <v>841.40114652</v>
      </c>
    </row>
    <row r="592" spans="1:12" ht="12.75" customHeight="1" x14ac:dyDescent="0.2">
      <c r="A592" s="86" t="s">
        <v>174</v>
      </c>
      <c r="B592" s="86">
        <v>7</v>
      </c>
      <c r="C592" s="87">
        <v>1034.0260429299999</v>
      </c>
      <c r="D592" s="87">
        <v>1027.77933902</v>
      </c>
      <c r="E592" s="87">
        <v>0</v>
      </c>
      <c r="F592" s="87">
        <v>102.77793389999999</v>
      </c>
      <c r="G592" s="87">
        <v>256.94483475999999</v>
      </c>
      <c r="H592" s="87">
        <v>513.88966950999998</v>
      </c>
      <c r="I592" s="87">
        <v>0</v>
      </c>
      <c r="J592" s="87">
        <v>565.27863646000003</v>
      </c>
      <c r="K592" s="87">
        <v>668.05657036000002</v>
      </c>
      <c r="L592" s="87">
        <v>770.83450427000002</v>
      </c>
    </row>
    <row r="593" spans="1:12" ht="12.75" customHeight="1" x14ac:dyDescent="0.2">
      <c r="A593" s="86" t="s">
        <v>174</v>
      </c>
      <c r="B593" s="86">
        <v>8</v>
      </c>
      <c r="C593" s="87">
        <v>966.89330293</v>
      </c>
      <c r="D593" s="87">
        <v>961.67193698000005</v>
      </c>
      <c r="E593" s="87">
        <v>0</v>
      </c>
      <c r="F593" s="87">
        <v>96.167193699999999</v>
      </c>
      <c r="G593" s="87">
        <v>240.41798424999999</v>
      </c>
      <c r="H593" s="87">
        <v>480.83596849000003</v>
      </c>
      <c r="I593" s="87">
        <v>0</v>
      </c>
      <c r="J593" s="87">
        <v>528.91956533999996</v>
      </c>
      <c r="K593" s="87">
        <v>625.08675903999995</v>
      </c>
      <c r="L593" s="87">
        <v>721.25395274000005</v>
      </c>
    </row>
    <row r="594" spans="1:12" ht="12.75" customHeight="1" x14ac:dyDescent="0.2">
      <c r="A594" s="86" t="s">
        <v>174</v>
      </c>
      <c r="B594" s="86">
        <v>9</v>
      </c>
      <c r="C594" s="87">
        <v>914.32332040999995</v>
      </c>
      <c r="D594" s="87">
        <v>909.82462382999995</v>
      </c>
      <c r="E594" s="87">
        <v>0</v>
      </c>
      <c r="F594" s="87">
        <v>90.982462380000001</v>
      </c>
      <c r="G594" s="87">
        <v>227.45615595999999</v>
      </c>
      <c r="H594" s="87">
        <v>454.91231191999998</v>
      </c>
      <c r="I594" s="87">
        <v>0</v>
      </c>
      <c r="J594" s="87">
        <v>500.40354310999999</v>
      </c>
      <c r="K594" s="87">
        <v>591.38600549</v>
      </c>
      <c r="L594" s="87">
        <v>682.36846787000002</v>
      </c>
    </row>
    <row r="595" spans="1:12" ht="12.75" customHeight="1" x14ac:dyDescent="0.2">
      <c r="A595" s="86" t="s">
        <v>174</v>
      </c>
      <c r="B595" s="86">
        <v>10</v>
      </c>
      <c r="C595" s="87">
        <v>852.65733784999998</v>
      </c>
      <c r="D595" s="87">
        <v>848.71814761999997</v>
      </c>
      <c r="E595" s="87">
        <v>0</v>
      </c>
      <c r="F595" s="87">
        <v>84.871814760000007</v>
      </c>
      <c r="G595" s="87">
        <v>212.17953691</v>
      </c>
      <c r="H595" s="87">
        <v>424.35907380999998</v>
      </c>
      <c r="I595" s="87">
        <v>0</v>
      </c>
      <c r="J595" s="87">
        <v>466.79498118999999</v>
      </c>
      <c r="K595" s="87">
        <v>551.66679595000005</v>
      </c>
      <c r="L595" s="87">
        <v>636.53861071999995</v>
      </c>
    </row>
    <row r="596" spans="1:12" ht="12.75" customHeight="1" x14ac:dyDescent="0.2">
      <c r="A596" s="86" t="s">
        <v>174</v>
      </c>
      <c r="B596" s="86">
        <v>11</v>
      </c>
      <c r="C596" s="87">
        <v>777.02534432000004</v>
      </c>
      <c r="D596" s="87">
        <v>773.24012861999995</v>
      </c>
      <c r="E596" s="87">
        <v>0</v>
      </c>
      <c r="F596" s="87">
        <v>77.324012859999996</v>
      </c>
      <c r="G596" s="87">
        <v>193.31003215999999</v>
      </c>
      <c r="H596" s="87">
        <v>386.62006430999998</v>
      </c>
      <c r="I596" s="87">
        <v>0</v>
      </c>
      <c r="J596" s="87">
        <v>425.28207073999999</v>
      </c>
      <c r="K596" s="87">
        <v>502.60608359999998</v>
      </c>
      <c r="L596" s="87">
        <v>579.93009646999997</v>
      </c>
    </row>
    <row r="597" spans="1:12" ht="12.75" customHeight="1" x14ac:dyDescent="0.2">
      <c r="A597" s="86" t="s">
        <v>174</v>
      </c>
      <c r="B597" s="86">
        <v>12</v>
      </c>
      <c r="C597" s="87">
        <v>759.58766254</v>
      </c>
      <c r="D597" s="87">
        <v>755.80905990999997</v>
      </c>
      <c r="E597" s="87">
        <v>0</v>
      </c>
      <c r="F597" s="87">
        <v>75.580905990000005</v>
      </c>
      <c r="G597" s="87">
        <v>188.95226498</v>
      </c>
      <c r="H597" s="87">
        <v>377.90452995999999</v>
      </c>
      <c r="I597" s="87">
        <v>0</v>
      </c>
      <c r="J597" s="87">
        <v>415.69498295</v>
      </c>
      <c r="K597" s="87">
        <v>491.27588894000002</v>
      </c>
      <c r="L597" s="87">
        <v>566.85679492999998</v>
      </c>
    </row>
    <row r="598" spans="1:12" ht="12.75" customHeight="1" x14ac:dyDescent="0.2">
      <c r="A598" s="86" t="s">
        <v>174</v>
      </c>
      <c r="B598" s="86">
        <v>13</v>
      </c>
      <c r="C598" s="87">
        <v>747.53998478999995</v>
      </c>
      <c r="D598" s="87">
        <v>743.78881010999999</v>
      </c>
      <c r="E598" s="87">
        <v>0</v>
      </c>
      <c r="F598" s="87">
        <v>74.378881010000001</v>
      </c>
      <c r="G598" s="87">
        <v>185.94720253</v>
      </c>
      <c r="H598" s="87">
        <v>371.89440506</v>
      </c>
      <c r="I598" s="87">
        <v>0</v>
      </c>
      <c r="J598" s="87">
        <v>409.08384555999999</v>
      </c>
      <c r="K598" s="87">
        <v>483.46272656999997</v>
      </c>
      <c r="L598" s="87">
        <v>557.84160757999996</v>
      </c>
    </row>
    <row r="599" spans="1:12" ht="12.75" customHeight="1" x14ac:dyDescent="0.2">
      <c r="A599" s="86" t="s">
        <v>174</v>
      </c>
      <c r="B599" s="86">
        <v>14</v>
      </c>
      <c r="C599" s="87">
        <v>737.46059270000001</v>
      </c>
      <c r="D599" s="87">
        <v>733.85576603000004</v>
      </c>
      <c r="E599" s="87">
        <v>0</v>
      </c>
      <c r="F599" s="87">
        <v>73.385576599999993</v>
      </c>
      <c r="G599" s="87">
        <v>183.46394151000001</v>
      </c>
      <c r="H599" s="87">
        <v>366.92788302000002</v>
      </c>
      <c r="I599" s="87">
        <v>0</v>
      </c>
      <c r="J599" s="87">
        <v>403.62067131999999</v>
      </c>
      <c r="K599" s="87">
        <v>477.00624792000002</v>
      </c>
      <c r="L599" s="87">
        <v>550.39182452</v>
      </c>
    </row>
    <row r="600" spans="1:12" ht="12.75" customHeight="1" x14ac:dyDescent="0.2">
      <c r="A600" s="86" t="s">
        <v>174</v>
      </c>
      <c r="B600" s="86">
        <v>15</v>
      </c>
      <c r="C600" s="87">
        <v>732.34794518000001</v>
      </c>
      <c r="D600" s="87">
        <v>728.65223992000006</v>
      </c>
      <c r="E600" s="87">
        <v>0</v>
      </c>
      <c r="F600" s="87">
        <v>72.865223990000004</v>
      </c>
      <c r="G600" s="87">
        <v>182.16305998000001</v>
      </c>
      <c r="H600" s="87">
        <v>364.32611996000003</v>
      </c>
      <c r="I600" s="87">
        <v>0</v>
      </c>
      <c r="J600" s="87">
        <v>400.75873195999998</v>
      </c>
      <c r="K600" s="87">
        <v>473.62395594999998</v>
      </c>
      <c r="L600" s="87">
        <v>546.48917993999999</v>
      </c>
    </row>
    <row r="601" spans="1:12" ht="12.75" customHeight="1" x14ac:dyDescent="0.2">
      <c r="A601" s="86" t="s">
        <v>174</v>
      </c>
      <c r="B601" s="86">
        <v>16</v>
      </c>
      <c r="C601" s="87">
        <v>736.66012735000004</v>
      </c>
      <c r="D601" s="87">
        <v>732.94920379999996</v>
      </c>
      <c r="E601" s="87">
        <v>0</v>
      </c>
      <c r="F601" s="87">
        <v>73.294920379999994</v>
      </c>
      <c r="G601" s="87">
        <v>183.23730094999999</v>
      </c>
      <c r="H601" s="87">
        <v>366.47460189999998</v>
      </c>
      <c r="I601" s="87">
        <v>0</v>
      </c>
      <c r="J601" s="87">
        <v>403.12206208999999</v>
      </c>
      <c r="K601" s="87">
        <v>476.41698246999999</v>
      </c>
      <c r="L601" s="87">
        <v>549.71190285</v>
      </c>
    </row>
    <row r="602" spans="1:12" ht="12.75" customHeight="1" x14ac:dyDescent="0.2">
      <c r="A602" s="86" t="s">
        <v>174</v>
      </c>
      <c r="B602" s="86">
        <v>17</v>
      </c>
      <c r="C602" s="87">
        <v>728.41513533</v>
      </c>
      <c r="D602" s="87">
        <v>724.38923242999999</v>
      </c>
      <c r="E602" s="87">
        <v>0</v>
      </c>
      <c r="F602" s="87">
        <v>72.438923239999994</v>
      </c>
      <c r="G602" s="87">
        <v>181.09730811</v>
      </c>
      <c r="H602" s="87">
        <v>362.19461622</v>
      </c>
      <c r="I602" s="87">
        <v>0</v>
      </c>
      <c r="J602" s="87">
        <v>398.41407784</v>
      </c>
      <c r="K602" s="87">
        <v>470.85300108000001</v>
      </c>
      <c r="L602" s="87">
        <v>543.29192432000002</v>
      </c>
    </row>
    <row r="603" spans="1:12" ht="12.75" customHeight="1" x14ac:dyDescent="0.2">
      <c r="A603" s="86" t="s">
        <v>174</v>
      </c>
      <c r="B603" s="86">
        <v>18</v>
      </c>
      <c r="C603" s="87">
        <v>737.90668615000004</v>
      </c>
      <c r="D603" s="87">
        <v>733.52334882000002</v>
      </c>
      <c r="E603" s="87">
        <v>0</v>
      </c>
      <c r="F603" s="87">
        <v>73.352334880000001</v>
      </c>
      <c r="G603" s="87">
        <v>183.38083721000001</v>
      </c>
      <c r="H603" s="87">
        <v>366.76167441000001</v>
      </c>
      <c r="I603" s="87">
        <v>0</v>
      </c>
      <c r="J603" s="87">
        <v>403.43784184999998</v>
      </c>
      <c r="K603" s="87">
        <v>476.79017672999998</v>
      </c>
      <c r="L603" s="87">
        <v>550.14251162000005</v>
      </c>
    </row>
    <row r="604" spans="1:12" ht="12.75" customHeight="1" x14ac:dyDescent="0.2">
      <c r="A604" s="86" t="s">
        <v>174</v>
      </c>
      <c r="B604" s="86">
        <v>19</v>
      </c>
      <c r="C604" s="87">
        <v>759.06424977999995</v>
      </c>
      <c r="D604" s="87">
        <v>754.61600624000005</v>
      </c>
      <c r="E604" s="87">
        <v>0</v>
      </c>
      <c r="F604" s="87">
        <v>75.461600619999999</v>
      </c>
      <c r="G604" s="87">
        <v>188.65400156000001</v>
      </c>
      <c r="H604" s="87">
        <v>377.30800312000002</v>
      </c>
      <c r="I604" s="87">
        <v>0</v>
      </c>
      <c r="J604" s="87">
        <v>415.03880342999997</v>
      </c>
      <c r="K604" s="87">
        <v>490.50040405999999</v>
      </c>
      <c r="L604" s="87">
        <v>565.96200467999995</v>
      </c>
    </row>
    <row r="605" spans="1:12" ht="12.75" customHeight="1" x14ac:dyDescent="0.2">
      <c r="A605" s="86" t="s">
        <v>174</v>
      </c>
      <c r="B605" s="86">
        <v>20</v>
      </c>
      <c r="C605" s="87">
        <v>782.51198744999999</v>
      </c>
      <c r="D605" s="87">
        <v>778.22008170000004</v>
      </c>
      <c r="E605" s="87">
        <v>0</v>
      </c>
      <c r="F605" s="87">
        <v>77.822008170000004</v>
      </c>
      <c r="G605" s="87">
        <v>194.55502043000001</v>
      </c>
      <c r="H605" s="87">
        <v>389.11004085000002</v>
      </c>
      <c r="I605" s="87">
        <v>0</v>
      </c>
      <c r="J605" s="87">
        <v>428.02104494000002</v>
      </c>
      <c r="K605" s="87">
        <v>505.84305311000003</v>
      </c>
      <c r="L605" s="87">
        <v>583.66506128000003</v>
      </c>
    </row>
    <row r="606" spans="1:12" ht="12.75" customHeight="1" x14ac:dyDescent="0.2">
      <c r="A606" s="86" t="s">
        <v>174</v>
      </c>
      <c r="B606" s="86">
        <v>21</v>
      </c>
      <c r="C606" s="87">
        <v>783.46480535000001</v>
      </c>
      <c r="D606" s="87">
        <v>779.16789442000004</v>
      </c>
      <c r="E606" s="87">
        <v>0</v>
      </c>
      <c r="F606" s="87">
        <v>77.916789440000002</v>
      </c>
      <c r="G606" s="87">
        <v>194.79197361000001</v>
      </c>
      <c r="H606" s="87">
        <v>389.58394721000002</v>
      </c>
      <c r="I606" s="87">
        <v>0</v>
      </c>
      <c r="J606" s="87">
        <v>428.54234193000002</v>
      </c>
      <c r="K606" s="87">
        <v>506.45913137000002</v>
      </c>
      <c r="L606" s="87">
        <v>584.37592082000003</v>
      </c>
    </row>
    <row r="607" spans="1:12" ht="12.75" customHeight="1" x14ac:dyDescent="0.2">
      <c r="A607" s="86" t="s">
        <v>174</v>
      </c>
      <c r="B607" s="86">
        <v>22</v>
      </c>
      <c r="C607" s="87">
        <v>833.74492035000003</v>
      </c>
      <c r="D607" s="87">
        <v>829.34668699999997</v>
      </c>
      <c r="E607" s="87">
        <v>0</v>
      </c>
      <c r="F607" s="87">
        <v>82.934668700000003</v>
      </c>
      <c r="G607" s="87">
        <v>207.33667174999999</v>
      </c>
      <c r="H607" s="87">
        <v>414.67334349999999</v>
      </c>
      <c r="I607" s="87">
        <v>0</v>
      </c>
      <c r="J607" s="87">
        <v>456.14067784999997</v>
      </c>
      <c r="K607" s="87">
        <v>539.07534654999995</v>
      </c>
      <c r="L607" s="87">
        <v>622.01001525000004</v>
      </c>
    </row>
    <row r="608" spans="1:12" ht="12.75" customHeight="1" x14ac:dyDescent="0.2">
      <c r="A608" s="86" t="s">
        <v>174</v>
      </c>
      <c r="B608" s="86">
        <v>23</v>
      </c>
      <c r="C608" s="87">
        <v>894.49885332999997</v>
      </c>
      <c r="D608" s="87">
        <v>890.15895625999997</v>
      </c>
      <c r="E608" s="87">
        <v>0</v>
      </c>
      <c r="F608" s="87">
        <v>89.015895630000003</v>
      </c>
      <c r="G608" s="87">
        <v>222.53973907</v>
      </c>
      <c r="H608" s="87">
        <v>445.07947812999998</v>
      </c>
      <c r="I608" s="87">
        <v>0</v>
      </c>
      <c r="J608" s="87">
        <v>489.58742594</v>
      </c>
      <c r="K608" s="87">
        <v>578.60332157000005</v>
      </c>
      <c r="L608" s="87">
        <v>667.61921719999998</v>
      </c>
    </row>
    <row r="609" spans="1:12" ht="12.75" customHeight="1" x14ac:dyDescent="0.2">
      <c r="A609" s="86" t="s">
        <v>174</v>
      </c>
      <c r="B609" s="86">
        <v>24</v>
      </c>
      <c r="C609" s="87">
        <v>976.33903674999999</v>
      </c>
      <c r="D609" s="87">
        <v>971.62748696999995</v>
      </c>
      <c r="E609" s="87">
        <v>0</v>
      </c>
      <c r="F609" s="87">
        <v>97.162748699999995</v>
      </c>
      <c r="G609" s="87">
        <v>242.90687174000001</v>
      </c>
      <c r="H609" s="87">
        <v>485.81374348999998</v>
      </c>
      <c r="I609" s="87">
        <v>0</v>
      </c>
      <c r="J609" s="87">
        <v>534.39511783</v>
      </c>
      <c r="K609" s="87">
        <v>631.55786652999996</v>
      </c>
      <c r="L609" s="87">
        <v>728.72061523000002</v>
      </c>
    </row>
    <row r="610" spans="1:12" ht="12.75" customHeight="1" x14ac:dyDescent="0.2">
      <c r="A610" s="86" t="s">
        <v>175</v>
      </c>
      <c r="B610" s="86">
        <v>1</v>
      </c>
      <c r="C610" s="87">
        <v>1016.87917975</v>
      </c>
      <c r="D610" s="87">
        <v>1012.01868201</v>
      </c>
      <c r="E610" s="87">
        <v>0</v>
      </c>
      <c r="F610" s="87">
        <v>101.20186820000001</v>
      </c>
      <c r="G610" s="87">
        <v>253.0046705</v>
      </c>
      <c r="H610" s="87">
        <v>506.00934101000001</v>
      </c>
      <c r="I610" s="87">
        <v>0</v>
      </c>
      <c r="J610" s="87">
        <v>556.61027510999998</v>
      </c>
      <c r="K610" s="87">
        <v>657.81214331000001</v>
      </c>
      <c r="L610" s="87">
        <v>759.01401151000005</v>
      </c>
    </row>
    <row r="611" spans="1:12" ht="12.75" customHeight="1" x14ac:dyDescent="0.2">
      <c r="A611" s="86" t="s">
        <v>175</v>
      </c>
      <c r="B611" s="86">
        <v>2</v>
      </c>
      <c r="C611" s="87">
        <v>1064.4867052699999</v>
      </c>
      <c r="D611" s="87">
        <v>1059.4551133299999</v>
      </c>
      <c r="E611" s="87">
        <v>0</v>
      </c>
      <c r="F611" s="87">
        <v>105.94551133</v>
      </c>
      <c r="G611" s="87">
        <v>264.86377833</v>
      </c>
      <c r="H611" s="87">
        <v>529.72755667000001</v>
      </c>
      <c r="I611" s="87">
        <v>0</v>
      </c>
      <c r="J611" s="87">
        <v>582.70031232999997</v>
      </c>
      <c r="K611" s="87">
        <v>688.64582366000002</v>
      </c>
      <c r="L611" s="87">
        <v>794.59133499999996</v>
      </c>
    </row>
    <row r="612" spans="1:12" ht="12.75" customHeight="1" x14ac:dyDescent="0.2">
      <c r="A612" s="86" t="s">
        <v>175</v>
      </c>
      <c r="B612" s="86">
        <v>3</v>
      </c>
      <c r="C612" s="87">
        <v>1093.5130338199999</v>
      </c>
      <c r="D612" s="87">
        <v>1088.24474831</v>
      </c>
      <c r="E612" s="87">
        <v>0</v>
      </c>
      <c r="F612" s="87">
        <v>108.82447483</v>
      </c>
      <c r="G612" s="87">
        <v>272.06118708000002</v>
      </c>
      <c r="H612" s="87">
        <v>544.12237416000005</v>
      </c>
      <c r="I612" s="87">
        <v>0</v>
      </c>
      <c r="J612" s="87">
        <v>598.53461157000004</v>
      </c>
      <c r="K612" s="87">
        <v>707.35908640000002</v>
      </c>
      <c r="L612" s="87">
        <v>816.18356123000001</v>
      </c>
    </row>
    <row r="613" spans="1:12" ht="12.75" customHeight="1" x14ac:dyDescent="0.2">
      <c r="A613" s="86" t="s">
        <v>175</v>
      </c>
      <c r="B613" s="86">
        <v>4</v>
      </c>
      <c r="C613" s="87">
        <v>1094.7039732999999</v>
      </c>
      <c r="D613" s="87">
        <v>1089.4221882300001</v>
      </c>
      <c r="E613" s="87">
        <v>0</v>
      </c>
      <c r="F613" s="87">
        <v>108.94221881999999</v>
      </c>
      <c r="G613" s="87">
        <v>272.35554705999999</v>
      </c>
      <c r="H613" s="87">
        <v>544.71109411999998</v>
      </c>
      <c r="I613" s="87">
        <v>0</v>
      </c>
      <c r="J613" s="87">
        <v>599.18220353000004</v>
      </c>
      <c r="K613" s="87">
        <v>708.12442235000003</v>
      </c>
      <c r="L613" s="87">
        <v>817.06664117000003</v>
      </c>
    </row>
    <row r="614" spans="1:12" ht="12.75" customHeight="1" x14ac:dyDescent="0.2">
      <c r="A614" s="86" t="s">
        <v>175</v>
      </c>
      <c r="B614" s="86">
        <v>5</v>
      </c>
      <c r="C614" s="87">
        <v>1095.2066567500001</v>
      </c>
      <c r="D614" s="87">
        <v>1089.75384743</v>
      </c>
      <c r="E614" s="87">
        <v>0</v>
      </c>
      <c r="F614" s="87">
        <v>108.97538474</v>
      </c>
      <c r="G614" s="87">
        <v>272.43846186000002</v>
      </c>
      <c r="H614" s="87">
        <v>544.87692372000004</v>
      </c>
      <c r="I614" s="87">
        <v>0</v>
      </c>
      <c r="J614" s="87">
        <v>599.36461609000003</v>
      </c>
      <c r="K614" s="87">
        <v>708.34000083000001</v>
      </c>
      <c r="L614" s="87">
        <v>817.31538556999999</v>
      </c>
    </row>
    <row r="615" spans="1:12" ht="12.75" customHeight="1" x14ac:dyDescent="0.2">
      <c r="A615" s="86" t="s">
        <v>175</v>
      </c>
      <c r="B615" s="86">
        <v>6</v>
      </c>
      <c r="C615" s="87">
        <v>1065.81432316</v>
      </c>
      <c r="D615" s="87">
        <v>1060.30222065</v>
      </c>
      <c r="E615" s="87">
        <v>0</v>
      </c>
      <c r="F615" s="87">
        <v>106.03022206999999</v>
      </c>
      <c r="G615" s="87">
        <v>265.07555516000002</v>
      </c>
      <c r="H615" s="87">
        <v>530.15111033000005</v>
      </c>
      <c r="I615" s="87">
        <v>0</v>
      </c>
      <c r="J615" s="87">
        <v>583.16622136000001</v>
      </c>
      <c r="K615" s="87">
        <v>689.19644342000004</v>
      </c>
      <c r="L615" s="87">
        <v>795.22666548999996</v>
      </c>
    </row>
    <row r="616" spans="1:12" ht="12.75" customHeight="1" x14ac:dyDescent="0.2">
      <c r="A616" s="86" t="s">
        <v>175</v>
      </c>
      <c r="B616" s="86">
        <v>7</v>
      </c>
      <c r="C616" s="87">
        <v>1086.2697015199999</v>
      </c>
      <c r="D616" s="87">
        <v>1080.4408163200001</v>
      </c>
      <c r="E616" s="87">
        <v>0</v>
      </c>
      <c r="F616" s="87">
        <v>108.04408162999999</v>
      </c>
      <c r="G616" s="87">
        <v>270.11020408000002</v>
      </c>
      <c r="H616" s="87">
        <v>540.22040816000003</v>
      </c>
      <c r="I616" s="87">
        <v>0</v>
      </c>
      <c r="J616" s="87">
        <v>594.24244897999995</v>
      </c>
      <c r="K616" s="87">
        <v>702.28653061</v>
      </c>
      <c r="L616" s="87">
        <v>810.33061224000005</v>
      </c>
    </row>
    <row r="617" spans="1:12" ht="12.75" customHeight="1" x14ac:dyDescent="0.2">
      <c r="A617" s="86" t="s">
        <v>175</v>
      </c>
      <c r="B617" s="86">
        <v>8</v>
      </c>
      <c r="C617" s="87">
        <v>1057.5287602400001</v>
      </c>
      <c r="D617" s="87">
        <v>1052.1055895899999</v>
      </c>
      <c r="E617" s="87">
        <v>0</v>
      </c>
      <c r="F617" s="87">
        <v>105.21055896</v>
      </c>
      <c r="G617" s="87">
        <v>263.02639740000001</v>
      </c>
      <c r="H617" s="87">
        <v>526.05279480000002</v>
      </c>
      <c r="I617" s="87">
        <v>0</v>
      </c>
      <c r="J617" s="87">
        <v>578.65807427000004</v>
      </c>
      <c r="K617" s="87">
        <v>683.86863323</v>
      </c>
      <c r="L617" s="87">
        <v>789.07919218999996</v>
      </c>
    </row>
    <row r="618" spans="1:12" ht="12.75" customHeight="1" x14ac:dyDescent="0.2">
      <c r="A618" s="86" t="s">
        <v>175</v>
      </c>
      <c r="B618" s="86">
        <v>9</v>
      </c>
      <c r="C618" s="87">
        <v>984.42377396999996</v>
      </c>
      <c r="D618" s="87">
        <v>979.25594102000002</v>
      </c>
      <c r="E618" s="87">
        <v>0</v>
      </c>
      <c r="F618" s="87">
        <v>97.925594099999998</v>
      </c>
      <c r="G618" s="87">
        <v>244.81398526000001</v>
      </c>
      <c r="H618" s="87">
        <v>489.62797051000001</v>
      </c>
      <c r="I618" s="87">
        <v>0</v>
      </c>
      <c r="J618" s="87">
        <v>538.59076756000002</v>
      </c>
      <c r="K618" s="87">
        <v>636.51636166000003</v>
      </c>
      <c r="L618" s="87">
        <v>734.44195577000005</v>
      </c>
    </row>
    <row r="619" spans="1:12" ht="12.75" customHeight="1" x14ac:dyDescent="0.2">
      <c r="A619" s="86" t="s">
        <v>175</v>
      </c>
      <c r="B619" s="86">
        <v>10</v>
      </c>
      <c r="C619" s="87">
        <v>907.50453332999996</v>
      </c>
      <c r="D619" s="87">
        <v>902.93085559999997</v>
      </c>
      <c r="E619" s="87">
        <v>0</v>
      </c>
      <c r="F619" s="87">
        <v>90.293085559999994</v>
      </c>
      <c r="G619" s="87">
        <v>225.73271389999999</v>
      </c>
      <c r="H619" s="87">
        <v>451.46542779999999</v>
      </c>
      <c r="I619" s="87">
        <v>0</v>
      </c>
      <c r="J619" s="87">
        <v>496.61197057999999</v>
      </c>
      <c r="K619" s="87">
        <v>586.90505614000006</v>
      </c>
      <c r="L619" s="87">
        <v>677.19814169999995</v>
      </c>
    </row>
    <row r="620" spans="1:12" ht="12.75" customHeight="1" x14ac:dyDescent="0.2">
      <c r="A620" s="86" t="s">
        <v>175</v>
      </c>
      <c r="B620" s="86">
        <v>11</v>
      </c>
      <c r="C620" s="87">
        <v>833.07108559999995</v>
      </c>
      <c r="D620" s="87">
        <v>828.15082095000002</v>
      </c>
      <c r="E620" s="87">
        <v>0</v>
      </c>
      <c r="F620" s="87">
        <v>82.815082099999998</v>
      </c>
      <c r="G620" s="87">
        <v>207.03770524000001</v>
      </c>
      <c r="H620" s="87">
        <v>414.07541048000002</v>
      </c>
      <c r="I620" s="87">
        <v>0</v>
      </c>
      <c r="J620" s="87">
        <v>455.48295151999997</v>
      </c>
      <c r="K620" s="87">
        <v>538.29803361999996</v>
      </c>
      <c r="L620" s="87">
        <v>621.11311570999999</v>
      </c>
    </row>
    <row r="621" spans="1:12" ht="12.75" customHeight="1" x14ac:dyDescent="0.2">
      <c r="A621" s="86" t="s">
        <v>175</v>
      </c>
      <c r="B621" s="86">
        <v>12</v>
      </c>
      <c r="C621" s="87">
        <v>808.98282068000003</v>
      </c>
      <c r="D621" s="87">
        <v>804.56348575000004</v>
      </c>
      <c r="E621" s="87">
        <v>0</v>
      </c>
      <c r="F621" s="87">
        <v>80.456348579999997</v>
      </c>
      <c r="G621" s="87">
        <v>201.14087144000001</v>
      </c>
      <c r="H621" s="87">
        <v>402.28174288000002</v>
      </c>
      <c r="I621" s="87">
        <v>0</v>
      </c>
      <c r="J621" s="87">
        <v>442.50991715999999</v>
      </c>
      <c r="K621" s="87">
        <v>522.96626574000004</v>
      </c>
      <c r="L621" s="87">
        <v>603.42261430999997</v>
      </c>
    </row>
    <row r="622" spans="1:12" ht="12.75" customHeight="1" x14ac:dyDescent="0.2">
      <c r="A622" s="86" t="s">
        <v>175</v>
      </c>
      <c r="B622" s="86">
        <v>13</v>
      </c>
      <c r="C622" s="87">
        <v>799.57176329000004</v>
      </c>
      <c r="D622" s="87">
        <v>795.83811586000002</v>
      </c>
      <c r="E622" s="87">
        <v>0</v>
      </c>
      <c r="F622" s="87">
        <v>79.583811589999996</v>
      </c>
      <c r="G622" s="87">
        <v>198.95952897000001</v>
      </c>
      <c r="H622" s="87">
        <v>397.91905793000001</v>
      </c>
      <c r="I622" s="87">
        <v>0</v>
      </c>
      <c r="J622" s="87">
        <v>437.71096372</v>
      </c>
      <c r="K622" s="87">
        <v>517.29477530999998</v>
      </c>
      <c r="L622" s="87">
        <v>596.87858689999996</v>
      </c>
    </row>
    <row r="623" spans="1:12" ht="12.75" customHeight="1" x14ac:dyDescent="0.2">
      <c r="A623" s="86" t="s">
        <v>175</v>
      </c>
      <c r="B623" s="86">
        <v>14</v>
      </c>
      <c r="C623" s="87">
        <v>803.45069750000005</v>
      </c>
      <c r="D623" s="87">
        <v>799.69584464000002</v>
      </c>
      <c r="E623" s="87">
        <v>0</v>
      </c>
      <c r="F623" s="87">
        <v>79.969584459999993</v>
      </c>
      <c r="G623" s="87">
        <v>199.92396116</v>
      </c>
      <c r="H623" s="87">
        <v>399.84792232000001</v>
      </c>
      <c r="I623" s="87">
        <v>0</v>
      </c>
      <c r="J623" s="87">
        <v>439.83271454999999</v>
      </c>
      <c r="K623" s="87">
        <v>519.80229901999996</v>
      </c>
      <c r="L623" s="87">
        <v>599.77188348000004</v>
      </c>
    </row>
    <row r="624" spans="1:12" ht="12.75" customHeight="1" x14ac:dyDescent="0.2">
      <c r="A624" s="86" t="s">
        <v>175</v>
      </c>
      <c r="B624" s="86">
        <v>15</v>
      </c>
      <c r="C624" s="87">
        <v>799.66336588000001</v>
      </c>
      <c r="D624" s="87">
        <v>795.58134284000005</v>
      </c>
      <c r="E624" s="87">
        <v>0</v>
      </c>
      <c r="F624" s="87">
        <v>79.558134280000004</v>
      </c>
      <c r="G624" s="87">
        <v>198.89533571000001</v>
      </c>
      <c r="H624" s="87">
        <v>397.79067142000002</v>
      </c>
      <c r="I624" s="87">
        <v>0</v>
      </c>
      <c r="J624" s="87">
        <v>437.56973856000002</v>
      </c>
      <c r="K624" s="87">
        <v>517.12787285000002</v>
      </c>
      <c r="L624" s="87">
        <v>596.68600713000001</v>
      </c>
    </row>
    <row r="625" spans="1:12" ht="12.75" customHeight="1" x14ac:dyDescent="0.2">
      <c r="A625" s="86" t="s">
        <v>175</v>
      </c>
      <c r="B625" s="86">
        <v>16</v>
      </c>
      <c r="C625" s="87">
        <v>790.91722964999997</v>
      </c>
      <c r="D625" s="87">
        <v>787.02174807999995</v>
      </c>
      <c r="E625" s="87">
        <v>0</v>
      </c>
      <c r="F625" s="87">
        <v>78.702174810000002</v>
      </c>
      <c r="G625" s="87">
        <v>196.75543701999999</v>
      </c>
      <c r="H625" s="87">
        <v>393.51087403999998</v>
      </c>
      <c r="I625" s="87">
        <v>0</v>
      </c>
      <c r="J625" s="87">
        <v>432.86196144000002</v>
      </c>
      <c r="K625" s="87">
        <v>511.56413624999999</v>
      </c>
      <c r="L625" s="87">
        <v>590.26631106000002</v>
      </c>
    </row>
    <row r="626" spans="1:12" ht="12.75" customHeight="1" x14ac:dyDescent="0.2">
      <c r="A626" s="86" t="s">
        <v>175</v>
      </c>
      <c r="B626" s="86">
        <v>17</v>
      </c>
      <c r="C626" s="87">
        <v>787.22975153000004</v>
      </c>
      <c r="D626" s="87">
        <v>783.36158107000006</v>
      </c>
      <c r="E626" s="87">
        <v>0</v>
      </c>
      <c r="F626" s="87">
        <v>78.33615811</v>
      </c>
      <c r="G626" s="87">
        <v>195.84039526999999</v>
      </c>
      <c r="H626" s="87">
        <v>391.68079053999998</v>
      </c>
      <c r="I626" s="87">
        <v>0</v>
      </c>
      <c r="J626" s="87">
        <v>430.84886958999999</v>
      </c>
      <c r="K626" s="87">
        <v>509.18502769999998</v>
      </c>
      <c r="L626" s="87">
        <v>587.52118580000001</v>
      </c>
    </row>
    <row r="627" spans="1:12" ht="12.75" customHeight="1" x14ac:dyDescent="0.2">
      <c r="A627" s="86" t="s">
        <v>175</v>
      </c>
      <c r="B627" s="86">
        <v>18</v>
      </c>
      <c r="C627" s="87">
        <v>799.32360767</v>
      </c>
      <c r="D627" s="87">
        <v>794.88583798000002</v>
      </c>
      <c r="E627" s="87">
        <v>0</v>
      </c>
      <c r="F627" s="87">
        <v>79.488583800000001</v>
      </c>
      <c r="G627" s="87">
        <v>198.72145950000001</v>
      </c>
      <c r="H627" s="87">
        <v>397.44291899000001</v>
      </c>
      <c r="I627" s="87">
        <v>0</v>
      </c>
      <c r="J627" s="87">
        <v>437.18721089000002</v>
      </c>
      <c r="K627" s="87">
        <v>516.67579468999998</v>
      </c>
      <c r="L627" s="87">
        <v>596.16437848999999</v>
      </c>
    </row>
    <row r="628" spans="1:12" ht="12.75" customHeight="1" x14ac:dyDescent="0.2">
      <c r="A628" s="86" t="s">
        <v>175</v>
      </c>
      <c r="B628" s="86">
        <v>19</v>
      </c>
      <c r="C628" s="87">
        <v>837.01919563000001</v>
      </c>
      <c r="D628" s="87">
        <v>832.82499077</v>
      </c>
      <c r="E628" s="87">
        <v>0</v>
      </c>
      <c r="F628" s="87">
        <v>83.282499079999994</v>
      </c>
      <c r="G628" s="87">
        <v>208.20624769</v>
      </c>
      <c r="H628" s="87">
        <v>416.41249539</v>
      </c>
      <c r="I628" s="87">
        <v>0</v>
      </c>
      <c r="J628" s="87">
        <v>458.05374491999999</v>
      </c>
      <c r="K628" s="87">
        <v>541.33624399999997</v>
      </c>
      <c r="L628" s="87">
        <v>624.61874307999994</v>
      </c>
    </row>
    <row r="629" spans="1:12" ht="12.75" customHeight="1" x14ac:dyDescent="0.2">
      <c r="A629" s="86" t="s">
        <v>175</v>
      </c>
      <c r="B629" s="86">
        <v>20</v>
      </c>
      <c r="C629" s="87">
        <v>859.65700495999999</v>
      </c>
      <c r="D629" s="87">
        <v>854.75733634999995</v>
      </c>
      <c r="E629" s="87">
        <v>0</v>
      </c>
      <c r="F629" s="87">
        <v>85.475733640000001</v>
      </c>
      <c r="G629" s="87">
        <v>213.68933408999999</v>
      </c>
      <c r="H629" s="87">
        <v>427.37866817999998</v>
      </c>
      <c r="I629" s="87">
        <v>0</v>
      </c>
      <c r="J629" s="87">
        <v>470.11653498999999</v>
      </c>
      <c r="K629" s="87">
        <v>555.59226863000004</v>
      </c>
      <c r="L629" s="87">
        <v>641.06800225999996</v>
      </c>
    </row>
    <row r="630" spans="1:12" ht="12.75" customHeight="1" x14ac:dyDescent="0.2">
      <c r="A630" s="86" t="s">
        <v>175</v>
      </c>
      <c r="B630" s="86">
        <v>21</v>
      </c>
      <c r="C630" s="87">
        <v>841.76372395999999</v>
      </c>
      <c r="D630" s="87">
        <v>836.92105259000004</v>
      </c>
      <c r="E630" s="87">
        <v>0</v>
      </c>
      <c r="F630" s="87">
        <v>83.692105260000005</v>
      </c>
      <c r="G630" s="87">
        <v>209.23026315000001</v>
      </c>
      <c r="H630" s="87">
        <v>418.46052630000003</v>
      </c>
      <c r="I630" s="87">
        <v>0</v>
      </c>
      <c r="J630" s="87">
        <v>460.30657891999999</v>
      </c>
      <c r="K630" s="87">
        <v>543.99868418000005</v>
      </c>
      <c r="L630" s="87">
        <v>627.69078944</v>
      </c>
    </row>
    <row r="631" spans="1:12" ht="12.75" customHeight="1" x14ac:dyDescent="0.2">
      <c r="A631" s="86" t="s">
        <v>175</v>
      </c>
      <c r="B631" s="86">
        <v>22</v>
      </c>
      <c r="C631" s="87">
        <v>890.01707031000001</v>
      </c>
      <c r="D631" s="87">
        <v>885.69953726000006</v>
      </c>
      <c r="E631" s="87">
        <v>0</v>
      </c>
      <c r="F631" s="87">
        <v>88.569953729999995</v>
      </c>
      <c r="G631" s="87">
        <v>221.42488431999999</v>
      </c>
      <c r="H631" s="87">
        <v>442.84976863000003</v>
      </c>
      <c r="I631" s="87">
        <v>0</v>
      </c>
      <c r="J631" s="87">
        <v>487.13474549</v>
      </c>
      <c r="K631" s="87">
        <v>575.70469921999995</v>
      </c>
      <c r="L631" s="87">
        <v>664.27465295000002</v>
      </c>
    </row>
    <row r="632" spans="1:12" ht="12.75" customHeight="1" x14ac:dyDescent="0.2">
      <c r="A632" s="86" t="s">
        <v>175</v>
      </c>
      <c r="B632" s="86">
        <v>23</v>
      </c>
      <c r="C632" s="87">
        <v>886.94798571000001</v>
      </c>
      <c r="D632" s="87">
        <v>882.77716783999995</v>
      </c>
      <c r="E632" s="87">
        <v>0</v>
      </c>
      <c r="F632" s="87">
        <v>88.277716780000006</v>
      </c>
      <c r="G632" s="87">
        <v>220.69429195999999</v>
      </c>
      <c r="H632" s="87">
        <v>441.38858391999997</v>
      </c>
      <c r="I632" s="87">
        <v>0</v>
      </c>
      <c r="J632" s="87">
        <v>485.52744231000003</v>
      </c>
      <c r="K632" s="87">
        <v>573.80515909999997</v>
      </c>
      <c r="L632" s="87">
        <v>662.08287587999996</v>
      </c>
    </row>
    <row r="633" spans="1:12" ht="12.75" customHeight="1" x14ac:dyDescent="0.2">
      <c r="A633" s="86" t="s">
        <v>175</v>
      </c>
      <c r="B633" s="86">
        <v>24</v>
      </c>
      <c r="C633" s="87">
        <v>942.16414163000002</v>
      </c>
      <c r="D633" s="87">
        <v>937.73095653999997</v>
      </c>
      <c r="E633" s="87">
        <v>0</v>
      </c>
      <c r="F633" s="87">
        <v>93.773095650000002</v>
      </c>
      <c r="G633" s="87">
        <v>234.43273914</v>
      </c>
      <c r="H633" s="87">
        <v>468.86547826999998</v>
      </c>
      <c r="I633" s="87">
        <v>0</v>
      </c>
      <c r="J633" s="87">
        <v>515.75202609999997</v>
      </c>
      <c r="K633" s="87">
        <v>609.52512175000004</v>
      </c>
      <c r="L633" s="87">
        <v>703.29821741000001</v>
      </c>
    </row>
    <row r="634" spans="1:12" ht="12.75" customHeight="1" x14ac:dyDescent="0.2">
      <c r="A634" s="86" t="s">
        <v>176</v>
      </c>
      <c r="B634" s="86">
        <v>1</v>
      </c>
      <c r="C634" s="87">
        <v>1011.09030036</v>
      </c>
      <c r="D634" s="87">
        <v>1006.3393313399999</v>
      </c>
      <c r="E634" s="87">
        <v>0</v>
      </c>
      <c r="F634" s="87">
        <v>100.63393313</v>
      </c>
      <c r="G634" s="87">
        <v>251.58483283999999</v>
      </c>
      <c r="H634" s="87">
        <v>503.16966566999997</v>
      </c>
      <c r="I634" s="87">
        <v>0</v>
      </c>
      <c r="J634" s="87">
        <v>553.48663223999995</v>
      </c>
      <c r="K634" s="87">
        <v>654.12056537000001</v>
      </c>
      <c r="L634" s="87">
        <v>754.75449850999996</v>
      </c>
    </row>
    <row r="635" spans="1:12" ht="12.75" customHeight="1" x14ac:dyDescent="0.2">
      <c r="A635" s="86" t="s">
        <v>176</v>
      </c>
      <c r="B635" s="86">
        <v>2</v>
      </c>
      <c r="C635" s="87">
        <v>1083.6332357599999</v>
      </c>
      <c r="D635" s="87">
        <v>1078.55064638</v>
      </c>
      <c r="E635" s="87">
        <v>0</v>
      </c>
      <c r="F635" s="87">
        <v>107.85506463999999</v>
      </c>
      <c r="G635" s="87">
        <v>269.6376616</v>
      </c>
      <c r="H635" s="87">
        <v>539.27532318999999</v>
      </c>
      <c r="I635" s="87">
        <v>0</v>
      </c>
      <c r="J635" s="87">
        <v>593.20285550999995</v>
      </c>
      <c r="K635" s="87">
        <v>701.05792014999997</v>
      </c>
      <c r="L635" s="87">
        <v>808.91298479</v>
      </c>
    </row>
    <row r="636" spans="1:12" ht="12.75" customHeight="1" x14ac:dyDescent="0.2">
      <c r="A636" s="86" t="s">
        <v>176</v>
      </c>
      <c r="B636" s="86">
        <v>3</v>
      </c>
      <c r="C636" s="87">
        <v>1100.7276159200001</v>
      </c>
      <c r="D636" s="87">
        <v>1095.4309399199999</v>
      </c>
      <c r="E636" s="87">
        <v>0</v>
      </c>
      <c r="F636" s="87">
        <v>109.54309399</v>
      </c>
      <c r="G636" s="87">
        <v>273.85773497999998</v>
      </c>
      <c r="H636" s="87">
        <v>547.71546995999995</v>
      </c>
      <c r="I636" s="87">
        <v>0</v>
      </c>
      <c r="J636" s="87">
        <v>602.48701696000001</v>
      </c>
      <c r="K636" s="87">
        <v>712.03011094999999</v>
      </c>
      <c r="L636" s="87">
        <v>821.57320493999998</v>
      </c>
    </row>
    <row r="637" spans="1:12" ht="12.75" customHeight="1" x14ac:dyDescent="0.2">
      <c r="A637" s="86" t="s">
        <v>176</v>
      </c>
      <c r="B637" s="86">
        <v>4</v>
      </c>
      <c r="C637" s="87">
        <v>1110.24096351</v>
      </c>
      <c r="D637" s="87">
        <v>1104.73324473</v>
      </c>
      <c r="E637" s="87">
        <v>0</v>
      </c>
      <c r="F637" s="87">
        <v>110.47332446999999</v>
      </c>
      <c r="G637" s="87">
        <v>276.18331117999998</v>
      </c>
      <c r="H637" s="87">
        <v>552.36662236999996</v>
      </c>
      <c r="I637" s="87">
        <v>0</v>
      </c>
      <c r="J637" s="87">
        <v>607.60328460000005</v>
      </c>
      <c r="K637" s="87">
        <v>718.07660907000002</v>
      </c>
      <c r="L637" s="87">
        <v>828.54993354999999</v>
      </c>
    </row>
    <row r="638" spans="1:12" ht="12.75" customHeight="1" x14ac:dyDescent="0.2">
      <c r="A638" s="86" t="s">
        <v>176</v>
      </c>
      <c r="B638" s="86">
        <v>5</v>
      </c>
      <c r="C638" s="87">
        <v>1103.3082618200001</v>
      </c>
      <c r="D638" s="87">
        <v>1097.9640974199999</v>
      </c>
      <c r="E638" s="87">
        <v>0</v>
      </c>
      <c r="F638" s="87">
        <v>109.79640974</v>
      </c>
      <c r="G638" s="87">
        <v>274.49102435999998</v>
      </c>
      <c r="H638" s="87">
        <v>548.98204870999996</v>
      </c>
      <c r="I638" s="87">
        <v>0</v>
      </c>
      <c r="J638" s="87">
        <v>603.88025358000004</v>
      </c>
      <c r="K638" s="87">
        <v>713.67666331999999</v>
      </c>
      <c r="L638" s="87">
        <v>823.47307307000005</v>
      </c>
    </row>
    <row r="639" spans="1:12" ht="12.75" customHeight="1" x14ac:dyDescent="0.2">
      <c r="A639" s="86" t="s">
        <v>176</v>
      </c>
      <c r="B639" s="86">
        <v>6</v>
      </c>
      <c r="C639" s="87">
        <v>1089.22157191</v>
      </c>
      <c r="D639" s="87">
        <v>1083.8789709600001</v>
      </c>
      <c r="E639" s="87">
        <v>0</v>
      </c>
      <c r="F639" s="87">
        <v>108.3878971</v>
      </c>
      <c r="G639" s="87">
        <v>270.96974274000002</v>
      </c>
      <c r="H639" s="87">
        <v>541.93948548000003</v>
      </c>
      <c r="I639" s="87">
        <v>0</v>
      </c>
      <c r="J639" s="87">
        <v>596.13343402999999</v>
      </c>
      <c r="K639" s="87">
        <v>704.52133112000001</v>
      </c>
      <c r="L639" s="87">
        <v>812.90922822000005</v>
      </c>
    </row>
    <row r="640" spans="1:12" ht="12.75" customHeight="1" x14ac:dyDescent="0.2">
      <c r="A640" s="86" t="s">
        <v>176</v>
      </c>
      <c r="B640" s="86">
        <v>7</v>
      </c>
      <c r="C640" s="87">
        <v>997.07299134000004</v>
      </c>
      <c r="D640" s="87">
        <v>991.88330364000001</v>
      </c>
      <c r="E640" s="87">
        <v>0</v>
      </c>
      <c r="F640" s="87">
        <v>99.188330359999995</v>
      </c>
      <c r="G640" s="87">
        <v>247.97082591</v>
      </c>
      <c r="H640" s="87">
        <v>495.94165182</v>
      </c>
      <c r="I640" s="87">
        <v>0</v>
      </c>
      <c r="J640" s="87">
        <v>545.53581699999995</v>
      </c>
      <c r="K640" s="87">
        <v>644.72414736999997</v>
      </c>
      <c r="L640" s="87">
        <v>743.91247772999998</v>
      </c>
    </row>
    <row r="641" spans="1:12" ht="12.75" customHeight="1" x14ac:dyDescent="0.2">
      <c r="A641" s="86" t="s">
        <v>176</v>
      </c>
      <c r="B641" s="86">
        <v>8</v>
      </c>
      <c r="C641" s="87">
        <v>957.02810768999996</v>
      </c>
      <c r="D641" s="87">
        <v>951.39821698000003</v>
      </c>
      <c r="E641" s="87">
        <v>0</v>
      </c>
      <c r="F641" s="87">
        <v>95.139821699999999</v>
      </c>
      <c r="G641" s="87">
        <v>237.84955425000001</v>
      </c>
      <c r="H641" s="87">
        <v>475.69910849000001</v>
      </c>
      <c r="I641" s="87">
        <v>0</v>
      </c>
      <c r="J641" s="87">
        <v>523.26901934</v>
      </c>
      <c r="K641" s="87">
        <v>618.40884103999997</v>
      </c>
      <c r="L641" s="87">
        <v>713.54866274000005</v>
      </c>
    </row>
    <row r="642" spans="1:12" ht="12.75" customHeight="1" x14ac:dyDescent="0.2">
      <c r="A642" s="86" t="s">
        <v>176</v>
      </c>
      <c r="B642" s="86">
        <v>9</v>
      </c>
      <c r="C642" s="87">
        <v>916.55999122000003</v>
      </c>
      <c r="D642" s="87">
        <v>911.40928166000003</v>
      </c>
      <c r="E642" s="87">
        <v>0</v>
      </c>
      <c r="F642" s="87">
        <v>91.140928169999995</v>
      </c>
      <c r="G642" s="87">
        <v>227.85232042000001</v>
      </c>
      <c r="H642" s="87">
        <v>455.70464083000002</v>
      </c>
      <c r="I642" s="87">
        <v>0</v>
      </c>
      <c r="J642" s="87">
        <v>501.27510490999998</v>
      </c>
      <c r="K642" s="87">
        <v>592.41603308000003</v>
      </c>
      <c r="L642" s="87">
        <v>683.55696124999997</v>
      </c>
    </row>
    <row r="643" spans="1:12" ht="12.75" customHeight="1" x14ac:dyDescent="0.2">
      <c r="A643" s="86" t="s">
        <v>176</v>
      </c>
      <c r="B643" s="86">
        <v>10</v>
      </c>
      <c r="C643" s="87">
        <v>873.95098760999997</v>
      </c>
      <c r="D643" s="87">
        <v>869.69453911000005</v>
      </c>
      <c r="E643" s="87">
        <v>0</v>
      </c>
      <c r="F643" s="87">
        <v>86.969453909999999</v>
      </c>
      <c r="G643" s="87">
        <v>217.42363477999999</v>
      </c>
      <c r="H643" s="87">
        <v>434.84726955999997</v>
      </c>
      <c r="I643" s="87">
        <v>0</v>
      </c>
      <c r="J643" s="87">
        <v>478.33199651000001</v>
      </c>
      <c r="K643" s="87">
        <v>565.30145042000004</v>
      </c>
      <c r="L643" s="87">
        <v>652.27090433000001</v>
      </c>
    </row>
    <row r="644" spans="1:12" ht="12.75" customHeight="1" x14ac:dyDescent="0.2">
      <c r="A644" s="86" t="s">
        <v>176</v>
      </c>
      <c r="B644" s="86">
        <v>11</v>
      </c>
      <c r="C644" s="87">
        <v>864.78799308999999</v>
      </c>
      <c r="D644" s="87">
        <v>860.46930374999999</v>
      </c>
      <c r="E644" s="87">
        <v>0</v>
      </c>
      <c r="F644" s="87">
        <v>86.046930380000006</v>
      </c>
      <c r="G644" s="87">
        <v>215.11732594</v>
      </c>
      <c r="H644" s="87">
        <v>430.23465188</v>
      </c>
      <c r="I644" s="87">
        <v>0</v>
      </c>
      <c r="J644" s="87">
        <v>473.25811706000002</v>
      </c>
      <c r="K644" s="87">
        <v>559.30504743999995</v>
      </c>
      <c r="L644" s="87">
        <v>645.35197780999999</v>
      </c>
    </row>
    <row r="645" spans="1:12" ht="12.75" customHeight="1" x14ac:dyDescent="0.2">
      <c r="A645" s="86" t="s">
        <v>176</v>
      </c>
      <c r="B645" s="86">
        <v>12</v>
      </c>
      <c r="C645" s="87">
        <v>867.72990152</v>
      </c>
      <c r="D645" s="87">
        <v>863.39423930999999</v>
      </c>
      <c r="E645" s="87">
        <v>0</v>
      </c>
      <c r="F645" s="87">
        <v>86.339423929999995</v>
      </c>
      <c r="G645" s="87">
        <v>215.84855983</v>
      </c>
      <c r="H645" s="87">
        <v>431.69711966</v>
      </c>
      <c r="I645" s="87">
        <v>0</v>
      </c>
      <c r="J645" s="87">
        <v>474.86683162000003</v>
      </c>
      <c r="K645" s="87">
        <v>561.20625555000004</v>
      </c>
      <c r="L645" s="87">
        <v>647.54567947999999</v>
      </c>
    </row>
    <row r="646" spans="1:12" ht="12.75" customHeight="1" x14ac:dyDescent="0.2">
      <c r="A646" s="86" t="s">
        <v>176</v>
      </c>
      <c r="B646" s="86">
        <v>13</v>
      </c>
      <c r="C646" s="87">
        <v>853.60035167000001</v>
      </c>
      <c r="D646" s="87">
        <v>849.07605465999995</v>
      </c>
      <c r="E646" s="87">
        <v>0</v>
      </c>
      <c r="F646" s="87">
        <v>84.907605469999993</v>
      </c>
      <c r="G646" s="87">
        <v>212.26901366999999</v>
      </c>
      <c r="H646" s="87">
        <v>424.53802732999998</v>
      </c>
      <c r="I646" s="87">
        <v>0</v>
      </c>
      <c r="J646" s="87">
        <v>466.99183005999998</v>
      </c>
      <c r="K646" s="87">
        <v>551.89943553000001</v>
      </c>
      <c r="L646" s="87">
        <v>636.80704100000003</v>
      </c>
    </row>
    <row r="647" spans="1:12" ht="12.75" customHeight="1" x14ac:dyDescent="0.2">
      <c r="A647" s="86" t="s">
        <v>176</v>
      </c>
      <c r="B647" s="86">
        <v>14</v>
      </c>
      <c r="C647" s="87">
        <v>858.14321025000004</v>
      </c>
      <c r="D647" s="87">
        <v>852.96936328000004</v>
      </c>
      <c r="E647" s="87">
        <v>0</v>
      </c>
      <c r="F647" s="87">
        <v>85.296936329999994</v>
      </c>
      <c r="G647" s="87">
        <v>213.24234082000001</v>
      </c>
      <c r="H647" s="87">
        <v>426.48468164000002</v>
      </c>
      <c r="I647" s="87">
        <v>0</v>
      </c>
      <c r="J647" s="87">
        <v>469.13314980000001</v>
      </c>
      <c r="K647" s="87">
        <v>554.43008612999995</v>
      </c>
      <c r="L647" s="87">
        <v>639.72702245999994</v>
      </c>
    </row>
    <row r="648" spans="1:12" ht="12.75" customHeight="1" x14ac:dyDescent="0.2">
      <c r="A648" s="86" t="s">
        <v>176</v>
      </c>
      <c r="B648" s="86">
        <v>15</v>
      </c>
      <c r="C648" s="87">
        <v>849.92842408000001</v>
      </c>
      <c r="D648" s="87">
        <v>844.62949004999996</v>
      </c>
      <c r="E648" s="87">
        <v>0</v>
      </c>
      <c r="F648" s="87">
        <v>84.462949010000003</v>
      </c>
      <c r="G648" s="87">
        <v>211.15737250999999</v>
      </c>
      <c r="H648" s="87">
        <v>422.31474502999998</v>
      </c>
      <c r="I648" s="87">
        <v>0</v>
      </c>
      <c r="J648" s="87">
        <v>464.54621952999997</v>
      </c>
      <c r="K648" s="87">
        <v>549.00916853000001</v>
      </c>
      <c r="L648" s="87">
        <v>633.47211754</v>
      </c>
    </row>
    <row r="649" spans="1:12" ht="12.75" customHeight="1" x14ac:dyDescent="0.2">
      <c r="A649" s="86" t="s">
        <v>176</v>
      </c>
      <c r="B649" s="86">
        <v>16</v>
      </c>
      <c r="C649" s="87">
        <v>842.34077618000003</v>
      </c>
      <c r="D649" s="87">
        <v>837.11037358999999</v>
      </c>
      <c r="E649" s="87">
        <v>0</v>
      </c>
      <c r="F649" s="87">
        <v>83.711037360000006</v>
      </c>
      <c r="G649" s="87">
        <v>209.2775934</v>
      </c>
      <c r="H649" s="87">
        <v>418.5551868</v>
      </c>
      <c r="I649" s="87">
        <v>0</v>
      </c>
      <c r="J649" s="87">
        <v>460.41070546999998</v>
      </c>
      <c r="K649" s="87">
        <v>544.12174283000002</v>
      </c>
      <c r="L649" s="87">
        <v>627.83278018999999</v>
      </c>
    </row>
    <row r="650" spans="1:12" ht="12.75" customHeight="1" x14ac:dyDescent="0.2">
      <c r="A650" s="86" t="s">
        <v>176</v>
      </c>
      <c r="B650" s="86">
        <v>17</v>
      </c>
      <c r="C650" s="87">
        <v>837.57637005000004</v>
      </c>
      <c r="D650" s="87">
        <v>831.91434951999997</v>
      </c>
      <c r="E650" s="87">
        <v>0</v>
      </c>
      <c r="F650" s="87">
        <v>83.191434950000001</v>
      </c>
      <c r="G650" s="87">
        <v>207.97858737999999</v>
      </c>
      <c r="H650" s="87">
        <v>415.95717475999999</v>
      </c>
      <c r="I650" s="87">
        <v>0</v>
      </c>
      <c r="J650" s="87">
        <v>457.55289224000001</v>
      </c>
      <c r="K650" s="87">
        <v>540.74432719000004</v>
      </c>
      <c r="L650" s="87">
        <v>623.93576213999995</v>
      </c>
    </row>
    <row r="651" spans="1:12" ht="12.75" customHeight="1" x14ac:dyDescent="0.2">
      <c r="A651" s="86" t="s">
        <v>176</v>
      </c>
      <c r="B651" s="86">
        <v>18</v>
      </c>
      <c r="C651" s="87">
        <v>854.41708182000002</v>
      </c>
      <c r="D651" s="87">
        <v>848.10398785999996</v>
      </c>
      <c r="E651" s="87">
        <v>0</v>
      </c>
      <c r="F651" s="87">
        <v>84.810398789999994</v>
      </c>
      <c r="G651" s="87">
        <v>212.02599696999999</v>
      </c>
      <c r="H651" s="87">
        <v>424.05199392999998</v>
      </c>
      <c r="I651" s="87">
        <v>0</v>
      </c>
      <c r="J651" s="87">
        <v>466.45719331999999</v>
      </c>
      <c r="K651" s="87">
        <v>551.26759211000001</v>
      </c>
      <c r="L651" s="87">
        <v>636.07799090000003</v>
      </c>
    </row>
    <row r="652" spans="1:12" ht="12.75" customHeight="1" x14ac:dyDescent="0.2">
      <c r="A652" s="86" t="s">
        <v>176</v>
      </c>
      <c r="B652" s="86">
        <v>19</v>
      </c>
      <c r="C652" s="87">
        <v>891.16468541999996</v>
      </c>
      <c r="D652" s="87">
        <v>884.75691685000004</v>
      </c>
      <c r="E652" s="87">
        <v>0</v>
      </c>
      <c r="F652" s="87">
        <v>88.475691690000005</v>
      </c>
      <c r="G652" s="87">
        <v>221.18922921000001</v>
      </c>
      <c r="H652" s="87">
        <v>442.37845843000002</v>
      </c>
      <c r="I652" s="87">
        <v>0</v>
      </c>
      <c r="J652" s="87">
        <v>486.61630427</v>
      </c>
      <c r="K652" s="87">
        <v>575.09199594999995</v>
      </c>
      <c r="L652" s="87">
        <v>663.56768764000003</v>
      </c>
    </row>
    <row r="653" spans="1:12" ht="12.75" customHeight="1" x14ac:dyDescent="0.2">
      <c r="A653" s="86" t="s">
        <v>176</v>
      </c>
      <c r="B653" s="86">
        <v>20</v>
      </c>
      <c r="C653" s="87">
        <v>909.00642669000001</v>
      </c>
      <c r="D653" s="87">
        <v>902.53376505999995</v>
      </c>
      <c r="E653" s="87">
        <v>0</v>
      </c>
      <c r="F653" s="87">
        <v>90.253376509999995</v>
      </c>
      <c r="G653" s="87">
        <v>225.63344126999999</v>
      </c>
      <c r="H653" s="87">
        <v>451.26688252999998</v>
      </c>
      <c r="I653" s="87">
        <v>0</v>
      </c>
      <c r="J653" s="87">
        <v>496.39357078</v>
      </c>
      <c r="K653" s="87">
        <v>586.64694728999996</v>
      </c>
      <c r="L653" s="87">
        <v>676.90032380000002</v>
      </c>
    </row>
    <row r="654" spans="1:12" ht="12.75" customHeight="1" x14ac:dyDescent="0.2">
      <c r="A654" s="86" t="s">
        <v>176</v>
      </c>
      <c r="B654" s="86">
        <v>21</v>
      </c>
      <c r="C654" s="87">
        <v>885.85234458000002</v>
      </c>
      <c r="D654" s="87">
        <v>880.24169486000005</v>
      </c>
      <c r="E654" s="87">
        <v>0</v>
      </c>
      <c r="F654" s="87">
        <v>88.024169490000006</v>
      </c>
      <c r="G654" s="87">
        <v>220.06042371999999</v>
      </c>
      <c r="H654" s="87">
        <v>440.12084743000003</v>
      </c>
      <c r="I654" s="87">
        <v>0</v>
      </c>
      <c r="J654" s="87">
        <v>484.13293217</v>
      </c>
      <c r="K654" s="87">
        <v>572.15710165999997</v>
      </c>
      <c r="L654" s="87">
        <v>660.18127115000004</v>
      </c>
    </row>
    <row r="655" spans="1:12" ht="12.75" customHeight="1" x14ac:dyDescent="0.2">
      <c r="A655" s="86" t="s">
        <v>176</v>
      </c>
      <c r="B655" s="86">
        <v>22</v>
      </c>
      <c r="C655" s="87">
        <v>863.37150880000002</v>
      </c>
      <c r="D655" s="87">
        <v>858.04145923999999</v>
      </c>
      <c r="E655" s="87">
        <v>0</v>
      </c>
      <c r="F655" s="87">
        <v>85.804145919999996</v>
      </c>
      <c r="G655" s="87">
        <v>214.51036481</v>
      </c>
      <c r="H655" s="87">
        <v>429.02072962</v>
      </c>
      <c r="I655" s="87">
        <v>0</v>
      </c>
      <c r="J655" s="87">
        <v>471.92280258</v>
      </c>
      <c r="K655" s="87">
        <v>557.72694851000006</v>
      </c>
      <c r="L655" s="87">
        <v>643.53109443000005</v>
      </c>
    </row>
    <row r="656" spans="1:12" ht="12.75" customHeight="1" x14ac:dyDescent="0.2">
      <c r="A656" s="86" t="s">
        <v>176</v>
      </c>
      <c r="B656" s="86">
        <v>23</v>
      </c>
      <c r="C656" s="87">
        <v>904.03412204999995</v>
      </c>
      <c r="D656" s="87">
        <v>898.56208891000006</v>
      </c>
      <c r="E656" s="87">
        <v>0</v>
      </c>
      <c r="F656" s="87">
        <v>89.856208890000005</v>
      </c>
      <c r="G656" s="87">
        <v>224.64052222999999</v>
      </c>
      <c r="H656" s="87">
        <v>449.28104445999998</v>
      </c>
      <c r="I656" s="87">
        <v>0</v>
      </c>
      <c r="J656" s="87">
        <v>494.2091489</v>
      </c>
      <c r="K656" s="87">
        <v>584.06535779000001</v>
      </c>
      <c r="L656" s="87">
        <v>673.92156667999996</v>
      </c>
    </row>
    <row r="657" spans="1:12" ht="12.75" customHeight="1" x14ac:dyDescent="0.2">
      <c r="A657" s="86" t="s">
        <v>176</v>
      </c>
      <c r="B657" s="86">
        <v>24</v>
      </c>
      <c r="C657" s="87">
        <v>933.11553679999997</v>
      </c>
      <c r="D657" s="87">
        <v>927.06421010999998</v>
      </c>
      <c r="E657" s="87">
        <v>0</v>
      </c>
      <c r="F657" s="87">
        <v>92.70642101</v>
      </c>
      <c r="G657" s="87">
        <v>231.76605253</v>
      </c>
      <c r="H657" s="87">
        <v>463.53210505999999</v>
      </c>
      <c r="I657" s="87">
        <v>0</v>
      </c>
      <c r="J657" s="87">
        <v>509.88531555999998</v>
      </c>
      <c r="K657" s="87">
        <v>602.59173656999997</v>
      </c>
      <c r="L657" s="87">
        <v>695.29815757999995</v>
      </c>
    </row>
    <row r="658" spans="1:12" ht="12.75" customHeight="1" x14ac:dyDescent="0.2">
      <c r="A658" s="86" t="s">
        <v>177</v>
      </c>
      <c r="B658" s="86">
        <v>1</v>
      </c>
      <c r="C658" s="87">
        <v>1066.2146374500001</v>
      </c>
      <c r="D658" s="87">
        <v>1058.7200892200001</v>
      </c>
      <c r="E658" s="87">
        <v>0</v>
      </c>
      <c r="F658" s="87">
        <v>105.87200892</v>
      </c>
      <c r="G658" s="87">
        <v>264.68002231000003</v>
      </c>
      <c r="H658" s="87">
        <v>529.36004461000005</v>
      </c>
      <c r="I658" s="87">
        <v>0</v>
      </c>
      <c r="J658" s="87">
        <v>582.29604906999998</v>
      </c>
      <c r="K658" s="87">
        <v>688.16805798999997</v>
      </c>
      <c r="L658" s="87">
        <v>794.04006691999996</v>
      </c>
    </row>
    <row r="659" spans="1:12" ht="12.75" customHeight="1" x14ac:dyDescent="0.2">
      <c r="A659" s="86" t="s">
        <v>177</v>
      </c>
      <c r="B659" s="86">
        <v>2</v>
      </c>
      <c r="C659" s="87">
        <v>1104.87336476</v>
      </c>
      <c r="D659" s="87">
        <v>1097.7515988299999</v>
      </c>
      <c r="E659" s="87">
        <v>0</v>
      </c>
      <c r="F659" s="87">
        <v>109.77515988</v>
      </c>
      <c r="G659" s="87">
        <v>274.43789971000001</v>
      </c>
      <c r="H659" s="87">
        <v>548.87579942000002</v>
      </c>
      <c r="I659" s="87">
        <v>0</v>
      </c>
      <c r="J659" s="87">
        <v>603.76337936000004</v>
      </c>
      <c r="K659" s="87">
        <v>713.53853923999998</v>
      </c>
      <c r="L659" s="87">
        <v>823.31369912000002</v>
      </c>
    </row>
    <row r="660" spans="1:12" ht="12.75" customHeight="1" x14ac:dyDescent="0.2">
      <c r="A660" s="86" t="s">
        <v>177</v>
      </c>
      <c r="B660" s="86">
        <v>3</v>
      </c>
      <c r="C660" s="87">
        <v>1147.9119019499999</v>
      </c>
      <c r="D660" s="87">
        <v>1140.75702454</v>
      </c>
      <c r="E660" s="87">
        <v>0</v>
      </c>
      <c r="F660" s="87">
        <v>114.07570244999999</v>
      </c>
      <c r="G660" s="87">
        <v>285.18925614</v>
      </c>
      <c r="H660" s="87">
        <v>570.37851226999999</v>
      </c>
      <c r="I660" s="87">
        <v>0</v>
      </c>
      <c r="J660" s="87">
        <v>627.41636349999999</v>
      </c>
      <c r="K660" s="87">
        <v>741.49206594999998</v>
      </c>
      <c r="L660" s="87">
        <v>855.56776840999999</v>
      </c>
    </row>
    <row r="661" spans="1:12" ht="12.75" customHeight="1" x14ac:dyDescent="0.2">
      <c r="A661" s="86" t="s">
        <v>177</v>
      </c>
      <c r="B661" s="86">
        <v>4</v>
      </c>
      <c r="C661" s="87">
        <v>1148.2841465199999</v>
      </c>
      <c r="D661" s="87">
        <v>1141.2686360600001</v>
      </c>
      <c r="E661" s="87">
        <v>0</v>
      </c>
      <c r="F661" s="87">
        <v>114.12686361</v>
      </c>
      <c r="G661" s="87">
        <v>285.31715902000002</v>
      </c>
      <c r="H661" s="87">
        <v>570.63431803000003</v>
      </c>
      <c r="I661" s="87">
        <v>0</v>
      </c>
      <c r="J661" s="87">
        <v>627.69774983000002</v>
      </c>
      <c r="K661" s="87">
        <v>741.82461344000001</v>
      </c>
      <c r="L661" s="87">
        <v>855.95147704999999</v>
      </c>
    </row>
    <row r="662" spans="1:12" ht="12.75" customHeight="1" x14ac:dyDescent="0.2">
      <c r="A662" s="86" t="s">
        <v>177</v>
      </c>
      <c r="B662" s="86">
        <v>5</v>
      </c>
      <c r="C662" s="87">
        <v>1138.70102221</v>
      </c>
      <c r="D662" s="87">
        <v>1131.6384658300001</v>
      </c>
      <c r="E662" s="87">
        <v>0</v>
      </c>
      <c r="F662" s="87">
        <v>113.16384658</v>
      </c>
      <c r="G662" s="87">
        <v>282.90961646</v>
      </c>
      <c r="H662" s="87">
        <v>565.81923291999999</v>
      </c>
      <c r="I662" s="87">
        <v>0</v>
      </c>
      <c r="J662" s="87">
        <v>622.40115620999995</v>
      </c>
      <c r="K662" s="87">
        <v>735.56500278999999</v>
      </c>
      <c r="L662" s="87">
        <v>848.72884937000003</v>
      </c>
    </row>
    <row r="663" spans="1:12" ht="12.75" customHeight="1" x14ac:dyDescent="0.2">
      <c r="A663" s="86" t="s">
        <v>177</v>
      </c>
      <c r="B663" s="86">
        <v>6</v>
      </c>
      <c r="C663" s="87">
        <v>1128.3524296799999</v>
      </c>
      <c r="D663" s="87">
        <v>1121.2158264899999</v>
      </c>
      <c r="E663" s="87">
        <v>0</v>
      </c>
      <c r="F663" s="87">
        <v>112.12158264999999</v>
      </c>
      <c r="G663" s="87">
        <v>280.30395662000001</v>
      </c>
      <c r="H663" s="87">
        <v>560.60791325000002</v>
      </c>
      <c r="I663" s="87">
        <v>0</v>
      </c>
      <c r="J663" s="87">
        <v>616.66870457000005</v>
      </c>
      <c r="K663" s="87">
        <v>728.79028721999998</v>
      </c>
      <c r="L663" s="87">
        <v>840.91186987000003</v>
      </c>
    </row>
    <row r="664" spans="1:12" ht="12.75" customHeight="1" x14ac:dyDescent="0.2">
      <c r="A664" s="86" t="s">
        <v>177</v>
      </c>
      <c r="B664" s="86">
        <v>7</v>
      </c>
      <c r="C664" s="87">
        <v>1091.8815623400001</v>
      </c>
      <c r="D664" s="87">
        <v>1084.9656928100001</v>
      </c>
      <c r="E664" s="87">
        <v>0</v>
      </c>
      <c r="F664" s="87">
        <v>108.49656928</v>
      </c>
      <c r="G664" s="87">
        <v>271.24142319999999</v>
      </c>
      <c r="H664" s="87">
        <v>542.48284640999998</v>
      </c>
      <c r="I664" s="87">
        <v>0</v>
      </c>
      <c r="J664" s="87">
        <v>596.73113105000004</v>
      </c>
      <c r="K664" s="87">
        <v>705.22770032999995</v>
      </c>
      <c r="L664" s="87">
        <v>813.72426960999996</v>
      </c>
    </row>
    <row r="665" spans="1:12" ht="12.75" customHeight="1" x14ac:dyDescent="0.2">
      <c r="A665" s="86" t="s">
        <v>177</v>
      </c>
      <c r="B665" s="86">
        <v>8</v>
      </c>
      <c r="C665" s="87">
        <v>1022.91879446</v>
      </c>
      <c r="D665" s="87">
        <v>1016.57729955</v>
      </c>
      <c r="E665" s="87">
        <v>0</v>
      </c>
      <c r="F665" s="87">
        <v>101.65772996</v>
      </c>
      <c r="G665" s="87">
        <v>254.14432489000001</v>
      </c>
      <c r="H665" s="87">
        <v>508.28864978000001</v>
      </c>
      <c r="I665" s="87">
        <v>0</v>
      </c>
      <c r="J665" s="87">
        <v>559.11751475000005</v>
      </c>
      <c r="K665" s="87">
        <v>660.77524471000004</v>
      </c>
      <c r="L665" s="87">
        <v>762.43297466000001</v>
      </c>
    </row>
    <row r="666" spans="1:12" ht="12.75" customHeight="1" x14ac:dyDescent="0.2">
      <c r="A666" s="86" t="s">
        <v>177</v>
      </c>
      <c r="B666" s="86">
        <v>9</v>
      </c>
      <c r="C666" s="87">
        <v>965.5867184</v>
      </c>
      <c r="D666" s="87">
        <v>959.74948784000003</v>
      </c>
      <c r="E666" s="87">
        <v>0</v>
      </c>
      <c r="F666" s="87">
        <v>95.974948780000005</v>
      </c>
      <c r="G666" s="87">
        <v>239.93737196000001</v>
      </c>
      <c r="H666" s="87">
        <v>479.87474392000001</v>
      </c>
      <c r="I666" s="87">
        <v>0</v>
      </c>
      <c r="J666" s="87">
        <v>527.86221831</v>
      </c>
      <c r="K666" s="87">
        <v>623.83716709999999</v>
      </c>
      <c r="L666" s="87">
        <v>719.81211587999996</v>
      </c>
    </row>
    <row r="667" spans="1:12" ht="12.75" customHeight="1" x14ac:dyDescent="0.2">
      <c r="A667" s="86" t="s">
        <v>177</v>
      </c>
      <c r="B667" s="86">
        <v>10</v>
      </c>
      <c r="C667" s="87">
        <v>878.59663210999997</v>
      </c>
      <c r="D667" s="87">
        <v>873.72083563000001</v>
      </c>
      <c r="E667" s="87">
        <v>0</v>
      </c>
      <c r="F667" s="87">
        <v>87.372083559999993</v>
      </c>
      <c r="G667" s="87">
        <v>218.43020891</v>
      </c>
      <c r="H667" s="87">
        <v>436.86041782000001</v>
      </c>
      <c r="I667" s="87">
        <v>0</v>
      </c>
      <c r="J667" s="87">
        <v>480.54645959999999</v>
      </c>
      <c r="K667" s="87">
        <v>567.91854316000001</v>
      </c>
      <c r="L667" s="87">
        <v>655.29062671999998</v>
      </c>
    </row>
    <row r="668" spans="1:12" ht="12.75" customHeight="1" x14ac:dyDescent="0.2">
      <c r="A668" s="86" t="s">
        <v>177</v>
      </c>
      <c r="B668" s="86">
        <v>11</v>
      </c>
      <c r="C668" s="87">
        <v>814.45085274999997</v>
      </c>
      <c r="D668" s="87">
        <v>809.81318525999995</v>
      </c>
      <c r="E668" s="87">
        <v>0</v>
      </c>
      <c r="F668" s="87">
        <v>80.981318529999996</v>
      </c>
      <c r="G668" s="87">
        <v>202.45329631999999</v>
      </c>
      <c r="H668" s="87">
        <v>404.90659262999998</v>
      </c>
      <c r="I668" s="87">
        <v>0</v>
      </c>
      <c r="J668" s="87">
        <v>445.39725189000001</v>
      </c>
      <c r="K668" s="87">
        <v>526.37857041999996</v>
      </c>
      <c r="L668" s="87">
        <v>607.35988895000003</v>
      </c>
    </row>
    <row r="669" spans="1:12" ht="12.75" customHeight="1" x14ac:dyDescent="0.2">
      <c r="A669" s="86" t="s">
        <v>177</v>
      </c>
      <c r="B669" s="86">
        <v>12</v>
      </c>
      <c r="C669" s="87">
        <v>798.00851841999997</v>
      </c>
      <c r="D669" s="87">
        <v>793.52645515999995</v>
      </c>
      <c r="E669" s="87">
        <v>0</v>
      </c>
      <c r="F669" s="87">
        <v>79.352645519999996</v>
      </c>
      <c r="G669" s="87">
        <v>198.38161378999999</v>
      </c>
      <c r="H669" s="87">
        <v>396.76322757999998</v>
      </c>
      <c r="I669" s="87">
        <v>0</v>
      </c>
      <c r="J669" s="87">
        <v>436.43955033999998</v>
      </c>
      <c r="K669" s="87">
        <v>515.79219584999998</v>
      </c>
      <c r="L669" s="87">
        <v>595.14484136999999</v>
      </c>
    </row>
    <row r="670" spans="1:12" ht="12.75" customHeight="1" x14ac:dyDescent="0.2">
      <c r="A670" s="86" t="s">
        <v>177</v>
      </c>
      <c r="B670" s="86">
        <v>13</v>
      </c>
      <c r="C670" s="87">
        <v>794.50285555999994</v>
      </c>
      <c r="D670" s="87">
        <v>790.12192598000001</v>
      </c>
      <c r="E670" s="87">
        <v>0</v>
      </c>
      <c r="F670" s="87">
        <v>79.012192600000006</v>
      </c>
      <c r="G670" s="87">
        <v>197.53048150000001</v>
      </c>
      <c r="H670" s="87">
        <v>395.06096299000001</v>
      </c>
      <c r="I670" s="87">
        <v>0</v>
      </c>
      <c r="J670" s="87">
        <v>434.56705928999997</v>
      </c>
      <c r="K670" s="87">
        <v>513.57925189000002</v>
      </c>
      <c r="L670" s="87">
        <v>592.59144448999996</v>
      </c>
    </row>
    <row r="671" spans="1:12" ht="12.75" customHeight="1" x14ac:dyDescent="0.2">
      <c r="A671" s="86" t="s">
        <v>177</v>
      </c>
      <c r="B671" s="86">
        <v>14</v>
      </c>
      <c r="C671" s="87">
        <v>787.34931310000002</v>
      </c>
      <c r="D671" s="87">
        <v>783.05672046999996</v>
      </c>
      <c r="E671" s="87">
        <v>0</v>
      </c>
      <c r="F671" s="87">
        <v>78.305672049999998</v>
      </c>
      <c r="G671" s="87">
        <v>195.76418011999999</v>
      </c>
      <c r="H671" s="87">
        <v>391.52836023999998</v>
      </c>
      <c r="I671" s="87">
        <v>0</v>
      </c>
      <c r="J671" s="87">
        <v>430.68119625999998</v>
      </c>
      <c r="K671" s="87">
        <v>508.98686830999998</v>
      </c>
      <c r="L671" s="87">
        <v>587.29254034999997</v>
      </c>
    </row>
    <row r="672" spans="1:12" ht="12.75" customHeight="1" x14ac:dyDescent="0.2">
      <c r="A672" s="86" t="s">
        <v>177</v>
      </c>
      <c r="B672" s="86">
        <v>15</v>
      </c>
      <c r="C672" s="87">
        <v>788.79429537999999</v>
      </c>
      <c r="D672" s="87">
        <v>784.39090725000005</v>
      </c>
      <c r="E672" s="87">
        <v>0</v>
      </c>
      <c r="F672" s="87">
        <v>78.439090730000004</v>
      </c>
      <c r="G672" s="87">
        <v>196.09772681000001</v>
      </c>
      <c r="H672" s="87">
        <v>392.19545362999997</v>
      </c>
      <c r="I672" s="87">
        <v>0</v>
      </c>
      <c r="J672" s="87">
        <v>431.41499899000002</v>
      </c>
      <c r="K672" s="87">
        <v>509.85408970999998</v>
      </c>
      <c r="L672" s="87">
        <v>588.29318044000001</v>
      </c>
    </row>
    <row r="673" spans="1:12" ht="12.75" customHeight="1" x14ac:dyDescent="0.2">
      <c r="A673" s="86" t="s">
        <v>177</v>
      </c>
      <c r="B673" s="86">
        <v>16</v>
      </c>
      <c r="C673" s="87">
        <v>790.24082358999999</v>
      </c>
      <c r="D673" s="87">
        <v>785.81499785999995</v>
      </c>
      <c r="E673" s="87">
        <v>0</v>
      </c>
      <c r="F673" s="87">
        <v>78.581499789999995</v>
      </c>
      <c r="G673" s="87">
        <v>196.45374946999999</v>
      </c>
      <c r="H673" s="87">
        <v>392.90749892999997</v>
      </c>
      <c r="I673" s="87">
        <v>0</v>
      </c>
      <c r="J673" s="87">
        <v>432.19824882</v>
      </c>
      <c r="K673" s="87">
        <v>510.77974861000001</v>
      </c>
      <c r="L673" s="87">
        <v>589.36124840000002</v>
      </c>
    </row>
    <row r="674" spans="1:12" ht="12.75" customHeight="1" x14ac:dyDescent="0.2">
      <c r="A674" s="86" t="s">
        <v>177</v>
      </c>
      <c r="B674" s="86">
        <v>17</v>
      </c>
      <c r="C674" s="87">
        <v>784.30766761999996</v>
      </c>
      <c r="D674" s="87">
        <v>779.94395813000006</v>
      </c>
      <c r="E674" s="87">
        <v>0</v>
      </c>
      <c r="F674" s="87">
        <v>77.99439581</v>
      </c>
      <c r="G674" s="87">
        <v>194.98598953000001</v>
      </c>
      <c r="H674" s="87">
        <v>389.97197906999997</v>
      </c>
      <c r="I674" s="87">
        <v>0</v>
      </c>
      <c r="J674" s="87">
        <v>428.96917696999998</v>
      </c>
      <c r="K674" s="87">
        <v>506.96357277999999</v>
      </c>
      <c r="L674" s="87">
        <v>584.95796859999996</v>
      </c>
    </row>
    <row r="675" spans="1:12" ht="12.75" customHeight="1" x14ac:dyDescent="0.2">
      <c r="A675" s="86" t="s">
        <v>177</v>
      </c>
      <c r="B675" s="86">
        <v>18</v>
      </c>
      <c r="C675" s="87">
        <v>791.64689277000002</v>
      </c>
      <c r="D675" s="87">
        <v>786.44751561999999</v>
      </c>
      <c r="E675" s="87">
        <v>0</v>
      </c>
      <c r="F675" s="87">
        <v>78.644751560000003</v>
      </c>
      <c r="G675" s="87">
        <v>196.61187891</v>
      </c>
      <c r="H675" s="87">
        <v>393.22375781</v>
      </c>
      <c r="I675" s="87">
        <v>0</v>
      </c>
      <c r="J675" s="87">
        <v>432.54613359000001</v>
      </c>
      <c r="K675" s="87">
        <v>511.19088514999999</v>
      </c>
      <c r="L675" s="87">
        <v>589.83563672000002</v>
      </c>
    </row>
    <row r="676" spans="1:12" ht="12.75" customHeight="1" x14ac:dyDescent="0.2">
      <c r="A676" s="86" t="s">
        <v>177</v>
      </c>
      <c r="B676" s="86">
        <v>19</v>
      </c>
      <c r="C676" s="87">
        <v>824.88834462</v>
      </c>
      <c r="D676" s="87">
        <v>819.40642055000001</v>
      </c>
      <c r="E676" s="87">
        <v>0</v>
      </c>
      <c r="F676" s="87">
        <v>81.940642060000002</v>
      </c>
      <c r="G676" s="87">
        <v>204.85160514</v>
      </c>
      <c r="H676" s="87">
        <v>409.70321028000001</v>
      </c>
      <c r="I676" s="87">
        <v>0</v>
      </c>
      <c r="J676" s="87">
        <v>450.67353129999998</v>
      </c>
      <c r="K676" s="87">
        <v>532.61417336</v>
      </c>
      <c r="L676" s="87">
        <v>614.55481540999995</v>
      </c>
    </row>
    <row r="677" spans="1:12" ht="12.75" customHeight="1" x14ac:dyDescent="0.2">
      <c r="A677" s="86" t="s">
        <v>177</v>
      </c>
      <c r="B677" s="86">
        <v>20</v>
      </c>
      <c r="C677" s="87">
        <v>839.13925308</v>
      </c>
      <c r="D677" s="87">
        <v>833.89127981000001</v>
      </c>
      <c r="E677" s="87">
        <v>0</v>
      </c>
      <c r="F677" s="87">
        <v>83.389127979999998</v>
      </c>
      <c r="G677" s="87">
        <v>208.47281995</v>
      </c>
      <c r="H677" s="87">
        <v>416.94563991000001</v>
      </c>
      <c r="I677" s="87">
        <v>0</v>
      </c>
      <c r="J677" s="87">
        <v>458.64020390000002</v>
      </c>
      <c r="K677" s="87">
        <v>542.02933187999997</v>
      </c>
      <c r="L677" s="87">
        <v>625.41845985999998</v>
      </c>
    </row>
    <row r="678" spans="1:12" ht="12.75" customHeight="1" x14ac:dyDescent="0.2">
      <c r="A678" s="86" t="s">
        <v>177</v>
      </c>
      <c r="B678" s="86">
        <v>21</v>
      </c>
      <c r="C678" s="87">
        <v>829.14739020000002</v>
      </c>
      <c r="D678" s="87">
        <v>823.99166376000005</v>
      </c>
      <c r="E678" s="87">
        <v>0</v>
      </c>
      <c r="F678" s="87">
        <v>82.399166379999997</v>
      </c>
      <c r="G678" s="87">
        <v>205.99791594000001</v>
      </c>
      <c r="H678" s="87">
        <v>411.99583188000003</v>
      </c>
      <c r="I678" s="87">
        <v>0</v>
      </c>
      <c r="J678" s="87">
        <v>453.19541507000002</v>
      </c>
      <c r="K678" s="87">
        <v>535.59458143999996</v>
      </c>
      <c r="L678" s="87">
        <v>617.99374781999995</v>
      </c>
    </row>
    <row r="679" spans="1:12" ht="12.75" customHeight="1" x14ac:dyDescent="0.2">
      <c r="A679" s="86" t="s">
        <v>177</v>
      </c>
      <c r="B679" s="86">
        <v>22</v>
      </c>
      <c r="C679" s="87">
        <v>860.35913352</v>
      </c>
      <c r="D679" s="87">
        <v>854.76620208999998</v>
      </c>
      <c r="E679" s="87">
        <v>0</v>
      </c>
      <c r="F679" s="87">
        <v>85.476620209999993</v>
      </c>
      <c r="G679" s="87">
        <v>213.69155051999999</v>
      </c>
      <c r="H679" s="87">
        <v>427.38310104999999</v>
      </c>
      <c r="I679" s="87">
        <v>0</v>
      </c>
      <c r="J679" s="87">
        <v>470.12141114999997</v>
      </c>
      <c r="K679" s="87">
        <v>555.59803136000005</v>
      </c>
      <c r="L679" s="87">
        <v>641.07465157000001</v>
      </c>
    </row>
    <row r="680" spans="1:12" ht="12.75" customHeight="1" x14ac:dyDescent="0.2">
      <c r="A680" s="86" t="s">
        <v>177</v>
      </c>
      <c r="B680" s="86">
        <v>23</v>
      </c>
      <c r="C680" s="87">
        <v>914.98245049000002</v>
      </c>
      <c r="D680" s="87">
        <v>909.04859432000001</v>
      </c>
      <c r="E680" s="87">
        <v>0</v>
      </c>
      <c r="F680" s="87">
        <v>90.904859430000002</v>
      </c>
      <c r="G680" s="87">
        <v>227.26214858</v>
      </c>
      <c r="H680" s="87">
        <v>454.52429716</v>
      </c>
      <c r="I680" s="87">
        <v>0</v>
      </c>
      <c r="J680" s="87">
        <v>499.97672688</v>
      </c>
      <c r="K680" s="87">
        <v>590.88158630999999</v>
      </c>
      <c r="L680" s="87">
        <v>681.78644573999998</v>
      </c>
    </row>
    <row r="681" spans="1:12" ht="12.75" customHeight="1" x14ac:dyDescent="0.2">
      <c r="A681" s="86" t="s">
        <v>177</v>
      </c>
      <c r="B681" s="86">
        <v>24</v>
      </c>
      <c r="C681" s="87">
        <v>987.21739872000001</v>
      </c>
      <c r="D681" s="87">
        <v>981.38344027000005</v>
      </c>
      <c r="E681" s="87">
        <v>0</v>
      </c>
      <c r="F681" s="87">
        <v>98.138344029999999</v>
      </c>
      <c r="G681" s="87">
        <v>245.34586006999999</v>
      </c>
      <c r="H681" s="87">
        <v>490.69172013999997</v>
      </c>
      <c r="I681" s="87">
        <v>0</v>
      </c>
      <c r="J681" s="87">
        <v>539.76089215000002</v>
      </c>
      <c r="K681" s="87">
        <v>637.89923618</v>
      </c>
      <c r="L681" s="87">
        <v>736.03758019999998</v>
      </c>
    </row>
    <row r="682" spans="1:12" ht="12.75" customHeight="1" x14ac:dyDescent="0.2">
      <c r="A682" s="86" t="s">
        <v>178</v>
      </c>
      <c r="B682" s="86">
        <v>1</v>
      </c>
      <c r="C682" s="87">
        <v>1076.86016761</v>
      </c>
      <c r="D682" s="87">
        <v>1070.6042415300001</v>
      </c>
      <c r="E682" s="87">
        <v>0</v>
      </c>
      <c r="F682" s="87">
        <v>107.06042415</v>
      </c>
      <c r="G682" s="87">
        <v>267.65106037999999</v>
      </c>
      <c r="H682" s="87">
        <v>535.30212076999999</v>
      </c>
      <c r="I682" s="87">
        <v>0</v>
      </c>
      <c r="J682" s="87">
        <v>588.83233284000005</v>
      </c>
      <c r="K682" s="87">
        <v>695.89275698999995</v>
      </c>
      <c r="L682" s="87">
        <v>802.95318114999998</v>
      </c>
    </row>
    <row r="683" spans="1:12" ht="12.75" customHeight="1" x14ac:dyDescent="0.2">
      <c r="A683" s="86" t="s">
        <v>178</v>
      </c>
      <c r="B683" s="86">
        <v>2</v>
      </c>
      <c r="C683" s="87">
        <v>1079.4809247400001</v>
      </c>
      <c r="D683" s="87">
        <v>1072.8112028800001</v>
      </c>
      <c r="E683" s="87">
        <v>0</v>
      </c>
      <c r="F683" s="87">
        <v>107.28112029</v>
      </c>
      <c r="G683" s="87">
        <v>268.20280072000003</v>
      </c>
      <c r="H683" s="87">
        <v>536.40560144000005</v>
      </c>
      <c r="I683" s="87">
        <v>0</v>
      </c>
      <c r="J683" s="87">
        <v>590.04616157999999</v>
      </c>
      <c r="K683" s="87">
        <v>697.32728186999998</v>
      </c>
      <c r="L683" s="87">
        <v>804.60840215999997</v>
      </c>
    </row>
    <row r="684" spans="1:12" ht="12.75" customHeight="1" x14ac:dyDescent="0.2">
      <c r="A684" s="86" t="s">
        <v>178</v>
      </c>
      <c r="B684" s="86">
        <v>3</v>
      </c>
      <c r="C684" s="87">
        <v>1108.27498775</v>
      </c>
      <c r="D684" s="87">
        <v>1102.40880494</v>
      </c>
      <c r="E684" s="87">
        <v>0</v>
      </c>
      <c r="F684" s="87">
        <v>110.24088049</v>
      </c>
      <c r="G684" s="87">
        <v>275.60220124</v>
      </c>
      <c r="H684" s="87">
        <v>551.20440246999999</v>
      </c>
      <c r="I684" s="87">
        <v>0</v>
      </c>
      <c r="J684" s="87">
        <v>606.32484271999999</v>
      </c>
      <c r="K684" s="87">
        <v>716.56572320999999</v>
      </c>
      <c r="L684" s="87">
        <v>826.80660370999999</v>
      </c>
    </row>
    <row r="685" spans="1:12" ht="12.75" customHeight="1" x14ac:dyDescent="0.2">
      <c r="A685" s="86" t="s">
        <v>178</v>
      </c>
      <c r="B685" s="86">
        <v>4</v>
      </c>
      <c r="C685" s="87">
        <v>1102.8764949599999</v>
      </c>
      <c r="D685" s="87">
        <v>1097.4633660300001</v>
      </c>
      <c r="E685" s="87">
        <v>0</v>
      </c>
      <c r="F685" s="87">
        <v>109.74633660000001</v>
      </c>
      <c r="G685" s="87">
        <v>274.36584151</v>
      </c>
      <c r="H685" s="87">
        <v>548.73168301999999</v>
      </c>
      <c r="I685" s="87">
        <v>0</v>
      </c>
      <c r="J685" s="87">
        <v>603.60485131999997</v>
      </c>
      <c r="K685" s="87">
        <v>713.35118792000003</v>
      </c>
      <c r="L685" s="87">
        <v>823.09752451999998</v>
      </c>
    </row>
    <row r="686" spans="1:12" ht="12.75" customHeight="1" x14ac:dyDescent="0.2">
      <c r="A686" s="86" t="s">
        <v>178</v>
      </c>
      <c r="B686" s="86">
        <v>5</v>
      </c>
      <c r="C686" s="87">
        <v>1104.08248529</v>
      </c>
      <c r="D686" s="87">
        <v>1098.73233319</v>
      </c>
      <c r="E686" s="87">
        <v>0</v>
      </c>
      <c r="F686" s="87">
        <v>109.87323332</v>
      </c>
      <c r="G686" s="87">
        <v>274.68308330000002</v>
      </c>
      <c r="H686" s="87">
        <v>549.36616660000004</v>
      </c>
      <c r="I686" s="87">
        <v>0</v>
      </c>
      <c r="J686" s="87">
        <v>604.30278324999995</v>
      </c>
      <c r="K686" s="87">
        <v>714.17601657</v>
      </c>
      <c r="L686" s="87">
        <v>824.04924989000006</v>
      </c>
    </row>
    <row r="687" spans="1:12" ht="12.75" customHeight="1" x14ac:dyDescent="0.2">
      <c r="A687" s="86" t="s">
        <v>178</v>
      </c>
      <c r="B687" s="86">
        <v>6</v>
      </c>
      <c r="C687" s="87">
        <v>1099.6541421899999</v>
      </c>
      <c r="D687" s="87">
        <v>1094.5205601800001</v>
      </c>
      <c r="E687" s="87">
        <v>0</v>
      </c>
      <c r="F687" s="87">
        <v>109.45205602</v>
      </c>
      <c r="G687" s="87">
        <v>273.63014005000002</v>
      </c>
      <c r="H687" s="87">
        <v>547.26028009000004</v>
      </c>
      <c r="I687" s="87">
        <v>0</v>
      </c>
      <c r="J687" s="87">
        <v>601.98630809999997</v>
      </c>
      <c r="K687" s="87">
        <v>711.43836411999996</v>
      </c>
      <c r="L687" s="87">
        <v>820.89042013999995</v>
      </c>
    </row>
    <row r="688" spans="1:12" ht="12.75" customHeight="1" x14ac:dyDescent="0.2">
      <c r="A688" s="86" t="s">
        <v>178</v>
      </c>
      <c r="B688" s="86">
        <v>7</v>
      </c>
      <c r="C688" s="87">
        <v>1083.34412518</v>
      </c>
      <c r="D688" s="87">
        <v>1078.06461494</v>
      </c>
      <c r="E688" s="87">
        <v>0</v>
      </c>
      <c r="F688" s="87">
        <v>107.80646149</v>
      </c>
      <c r="G688" s="87">
        <v>269.51615373999999</v>
      </c>
      <c r="H688" s="87">
        <v>539.03230746999998</v>
      </c>
      <c r="I688" s="87">
        <v>0</v>
      </c>
      <c r="J688" s="87">
        <v>592.93553822000001</v>
      </c>
      <c r="K688" s="87">
        <v>700.74199970999996</v>
      </c>
      <c r="L688" s="87">
        <v>808.54846121000003</v>
      </c>
    </row>
    <row r="689" spans="1:12" ht="12.75" customHeight="1" x14ac:dyDescent="0.2">
      <c r="A689" s="86" t="s">
        <v>178</v>
      </c>
      <c r="B689" s="86">
        <v>8</v>
      </c>
      <c r="C689" s="87">
        <v>1021.11675601</v>
      </c>
      <c r="D689" s="87">
        <v>1016.20125037</v>
      </c>
      <c r="E689" s="87">
        <v>0</v>
      </c>
      <c r="F689" s="87">
        <v>101.62012504</v>
      </c>
      <c r="G689" s="87">
        <v>254.05031259</v>
      </c>
      <c r="H689" s="87">
        <v>508.10062519000002</v>
      </c>
      <c r="I689" s="87">
        <v>0</v>
      </c>
      <c r="J689" s="87">
        <v>558.91068770000004</v>
      </c>
      <c r="K689" s="87">
        <v>660.53081273999999</v>
      </c>
      <c r="L689" s="87">
        <v>762.15093778000005</v>
      </c>
    </row>
    <row r="690" spans="1:12" ht="12.75" customHeight="1" x14ac:dyDescent="0.2">
      <c r="A690" s="86" t="s">
        <v>178</v>
      </c>
      <c r="B690" s="86">
        <v>9</v>
      </c>
      <c r="C690" s="87">
        <v>934.40214080999999</v>
      </c>
      <c r="D690" s="87">
        <v>930.09680327000001</v>
      </c>
      <c r="E690" s="87">
        <v>0</v>
      </c>
      <c r="F690" s="87">
        <v>93.009680329999995</v>
      </c>
      <c r="G690" s="87">
        <v>232.52420082</v>
      </c>
      <c r="H690" s="87">
        <v>465.04840164000001</v>
      </c>
      <c r="I690" s="87">
        <v>0</v>
      </c>
      <c r="J690" s="87">
        <v>511.55324180000002</v>
      </c>
      <c r="K690" s="87">
        <v>604.56292212999995</v>
      </c>
      <c r="L690" s="87">
        <v>697.57260244999998</v>
      </c>
    </row>
    <row r="691" spans="1:12" ht="12.75" customHeight="1" x14ac:dyDescent="0.2">
      <c r="A691" s="86" t="s">
        <v>178</v>
      </c>
      <c r="B691" s="86">
        <v>10</v>
      </c>
      <c r="C691" s="87">
        <v>880.76424101999999</v>
      </c>
      <c r="D691" s="87">
        <v>876.60519253999996</v>
      </c>
      <c r="E691" s="87">
        <v>0</v>
      </c>
      <c r="F691" s="87">
        <v>87.660519249999993</v>
      </c>
      <c r="G691" s="87">
        <v>219.15129813999999</v>
      </c>
      <c r="H691" s="87">
        <v>438.30259626999998</v>
      </c>
      <c r="I691" s="87">
        <v>0</v>
      </c>
      <c r="J691" s="87">
        <v>482.13285589999998</v>
      </c>
      <c r="K691" s="87">
        <v>569.79337514999997</v>
      </c>
      <c r="L691" s="87">
        <v>657.45389440999998</v>
      </c>
    </row>
    <row r="692" spans="1:12" ht="12.75" customHeight="1" x14ac:dyDescent="0.2">
      <c r="A692" s="86" t="s">
        <v>178</v>
      </c>
      <c r="B692" s="86">
        <v>11</v>
      </c>
      <c r="C692" s="87">
        <v>828.43930753999996</v>
      </c>
      <c r="D692" s="87">
        <v>824.67019793999998</v>
      </c>
      <c r="E692" s="87">
        <v>0</v>
      </c>
      <c r="F692" s="87">
        <v>82.467019789999995</v>
      </c>
      <c r="G692" s="87">
        <v>206.16754949</v>
      </c>
      <c r="H692" s="87">
        <v>412.33509896999999</v>
      </c>
      <c r="I692" s="87">
        <v>0</v>
      </c>
      <c r="J692" s="87">
        <v>453.56860886999999</v>
      </c>
      <c r="K692" s="87">
        <v>536.03562866000004</v>
      </c>
      <c r="L692" s="87">
        <v>618.50264846000005</v>
      </c>
    </row>
    <row r="693" spans="1:12" ht="12.75" customHeight="1" x14ac:dyDescent="0.2">
      <c r="A693" s="86" t="s">
        <v>178</v>
      </c>
      <c r="B693" s="86">
        <v>12</v>
      </c>
      <c r="C693" s="87">
        <v>819.90579734000005</v>
      </c>
      <c r="D693" s="87">
        <v>816.19429275000005</v>
      </c>
      <c r="E693" s="87">
        <v>0</v>
      </c>
      <c r="F693" s="87">
        <v>81.619429280000006</v>
      </c>
      <c r="G693" s="87">
        <v>204.04857319000001</v>
      </c>
      <c r="H693" s="87">
        <v>408.09714638000003</v>
      </c>
      <c r="I693" s="87">
        <v>0</v>
      </c>
      <c r="J693" s="87">
        <v>448.90686101</v>
      </c>
      <c r="K693" s="87">
        <v>530.52629029000002</v>
      </c>
      <c r="L693" s="87">
        <v>612.14571955999997</v>
      </c>
    </row>
    <row r="694" spans="1:12" ht="12.75" customHeight="1" x14ac:dyDescent="0.2">
      <c r="A694" s="86" t="s">
        <v>178</v>
      </c>
      <c r="B694" s="86">
        <v>13</v>
      </c>
      <c r="C694" s="87">
        <v>810.00631893000002</v>
      </c>
      <c r="D694" s="87">
        <v>806.27408159000004</v>
      </c>
      <c r="E694" s="87">
        <v>0</v>
      </c>
      <c r="F694" s="87">
        <v>80.627408160000002</v>
      </c>
      <c r="G694" s="87">
        <v>201.56852040000001</v>
      </c>
      <c r="H694" s="87">
        <v>403.13704080000002</v>
      </c>
      <c r="I694" s="87">
        <v>0</v>
      </c>
      <c r="J694" s="87">
        <v>443.45074486999999</v>
      </c>
      <c r="K694" s="87">
        <v>524.07815302999995</v>
      </c>
      <c r="L694" s="87">
        <v>604.70556119000003</v>
      </c>
    </row>
    <row r="695" spans="1:12" ht="12.75" customHeight="1" x14ac:dyDescent="0.2">
      <c r="A695" s="86" t="s">
        <v>178</v>
      </c>
      <c r="B695" s="86">
        <v>14</v>
      </c>
      <c r="C695" s="87">
        <v>801.01262477</v>
      </c>
      <c r="D695" s="87">
        <v>797.28202888999999</v>
      </c>
      <c r="E695" s="87">
        <v>0</v>
      </c>
      <c r="F695" s="87">
        <v>79.728202890000006</v>
      </c>
      <c r="G695" s="87">
        <v>199.32050722</v>
      </c>
      <c r="H695" s="87">
        <v>398.64101445</v>
      </c>
      <c r="I695" s="87">
        <v>0</v>
      </c>
      <c r="J695" s="87">
        <v>438.50511589000001</v>
      </c>
      <c r="K695" s="87">
        <v>518.23331877999999</v>
      </c>
      <c r="L695" s="87">
        <v>597.96152167000002</v>
      </c>
    </row>
    <row r="696" spans="1:12" ht="12.75" customHeight="1" x14ac:dyDescent="0.2">
      <c r="A696" s="86" t="s">
        <v>178</v>
      </c>
      <c r="B696" s="86">
        <v>15</v>
      </c>
      <c r="C696" s="87">
        <v>815.99836214000004</v>
      </c>
      <c r="D696" s="87">
        <v>812.29210095999997</v>
      </c>
      <c r="E696" s="87">
        <v>0</v>
      </c>
      <c r="F696" s="87">
        <v>81.229210100000003</v>
      </c>
      <c r="G696" s="87">
        <v>203.07302523999999</v>
      </c>
      <c r="H696" s="87">
        <v>406.14605047999999</v>
      </c>
      <c r="I696" s="87">
        <v>0</v>
      </c>
      <c r="J696" s="87">
        <v>446.76065553000001</v>
      </c>
      <c r="K696" s="87">
        <v>527.98986562000005</v>
      </c>
      <c r="L696" s="87">
        <v>609.21907571999998</v>
      </c>
    </row>
    <row r="697" spans="1:12" ht="12.75" customHeight="1" x14ac:dyDescent="0.2">
      <c r="A697" s="86" t="s">
        <v>178</v>
      </c>
      <c r="B697" s="86">
        <v>16</v>
      </c>
      <c r="C697" s="87">
        <v>822.31588047000002</v>
      </c>
      <c r="D697" s="87">
        <v>818.59366720000003</v>
      </c>
      <c r="E697" s="87">
        <v>0</v>
      </c>
      <c r="F697" s="87">
        <v>81.859366719999997</v>
      </c>
      <c r="G697" s="87">
        <v>204.64841680000001</v>
      </c>
      <c r="H697" s="87">
        <v>409.29683360000001</v>
      </c>
      <c r="I697" s="87">
        <v>0</v>
      </c>
      <c r="J697" s="87">
        <v>450.22651696000003</v>
      </c>
      <c r="K697" s="87">
        <v>532.08588368000005</v>
      </c>
      <c r="L697" s="87">
        <v>613.94525039999996</v>
      </c>
    </row>
    <row r="698" spans="1:12" ht="12.75" customHeight="1" x14ac:dyDescent="0.2">
      <c r="A698" s="86" t="s">
        <v>178</v>
      </c>
      <c r="B698" s="86">
        <v>17</v>
      </c>
      <c r="C698" s="87">
        <v>814.42056248999995</v>
      </c>
      <c r="D698" s="87">
        <v>810.75806291000004</v>
      </c>
      <c r="E698" s="87">
        <v>0</v>
      </c>
      <c r="F698" s="87">
        <v>81.075806290000003</v>
      </c>
      <c r="G698" s="87">
        <v>202.68951573000001</v>
      </c>
      <c r="H698" s="87">
        <v>405.37903146000002</v>
      </c>
      <c r="I698" s="87">
        <v>0</v>
      </c>
      <c r="J698" s="87">
        <v>445.91693459999999</v>
      </c>
      <c r="K698" s="87">
        <v>526.99274089000005</v>
      </c>
      <c r="L698" s="87">
        <v>608.06854718</v>
      </c>
    </row>
    <row r="699" spans="1:12" ht="12.75" customHeight="1" x14ac:dyDescent="0.2">
      <c r="A699" s="86" t="s">
        <v>178</v>
      </c>
      <c r="B699" s="86">
        <v>18</v>
      </c>
      <c r="C699" s="87">
        <v>829.15033463999998</v>
      </c>
      <c r="D699" s="87">
        <v>825.40776728000003</v>
      </c>
      <c r="E699" s="87">
        <v>0</v>
      </c>
      <c r="F699" s="87">
        <v>82.540776730000005</v>
      </c>
      <c r="G699" s="87">
        <v>206.35194182000001</v>
      </c>
      <c r="H699" s="87">
        <v>412.70388364000002</v>
      </c>
      <c r="I699" s="87">
        <v>0</v>
      </c>
      <c r="J699" s="87">
        <v>453.97427199999998</v>
      </c>
      <c r="K699" s="87">
        <v>536.51504872999999</v>
      </c>
      <c r="L699" s="87">
        <v>619.05582546000005</v>
      </c>
    </row>
    <row r="700" spans="1:12" ht="12.75" customHeight="1" x14ac:dyDescent="0.2">
      <c r="A700" s="86" t="s">
        <v>178</v>
      </c>
      <c r="B700" s="86">
        <v>19</v>
      </c>
      <c r="C700" s="87">
        <v>853.98192869000002</v>
      </c>
      <c r="D700" s="87">
        <v>849.95929031000003</v>
      </c>
      <c r="E700" s="87">
        <v>0</v>
      </c>
      <c r="F700" s="87">
        <v>84.995929029999999</v>
      </c>
      <c r="G700" s="87">
        <v>212.48982258000001</v>
      </c>
      <c r="H700" s="87">
        <v>424.97964516000002</v>
      </c>
      <c r="I700" s="87">
        <v>0</v>
      </c>
      <c r="J700" s="87">
        <v>467.47760966999999</v>
      </c>
      <c r="K700" s="87">
        <v>552.47353869999995</v>
      </c>
      <c r="L700" s="87">
        <v>637.46946773000002</v>
      </c>
    </row>
    <row r="701" spans="1:12" ht="12.75" customHeight="1" x14ac:dyDescent="0.2">
      <c r="A701" s="86" t="s">
        <v>178</v>
      </c>
      <c r="B701" s="86">
        <v>20</v>
      </c>
      <c r="C701" s="87">
        <v>848.39187224</v>
      </c>
      <c r="D701" s="87">
        <v>844.61752730000001</v>
      </c>
      <c r="E701" s="87">
        <v>0</v>
      </c>
      <c r="F701" s="87">
        <v>84.461752730000001</v>
      </c>
      <c r="G701" s="87">
        <v>211.15438183000001</v>
      </c>
      <c r="H701" s="87">
        <v>422.30876365</v>
      </c>
      <c r="I701" s="87">
        <v>0</v>
      </c>
      <c r="J701" s="87">
        <v>464.53964001999998</v>
      </c>
      <c r="K701" s="87">
        <v>549.00139275000004</v>
      </c>
      <c r="L701" s="87">
        <v>633.46314547999998</v>
      </c>
    </row>
    <row r="702" spans="1:12" ht="12.75" customHeight="1" x14ac:dyDescent="0.2">
      <c r="A702" s="86" t="s">
        <v>178</v>
      </c>
      <c r="B702" s="86">
        <v>21</v>
      </c>
      <c r="C702" s="87">
        <v>821.49478584999997</v>
      </c>
      <c r="D702" s="87">
        <v>817.84142727000005</v>
      </c>
      <c r="E702" s="87">
        <v>0</v>
      </c>
      <c r="F702" s="87">
        <v>81.784142729999999</v>
      </c>
      <c r="G702" s="87">
        <v>204.46035681999999</v>
      </c>
      <c r="H702" s="87">
        <v>408.92071363999997</v>
      </c>
      <c r="I702" s="87">
        <v>0</v>
      </c>
      <c r="J702" s="87">
        <v>449.81278500000002</v>
      </c>
      <c r="K702" s="87">
        <v>531.59692772999995</v>
      </c>
      <c r="L702" s="87">
        <v>613.38107045000004</v>
      </c>
    </row>
    <row r="703" spans="1:12" ht="12.75" customHeight="1" x14ac:dyDescent="0.2">
      <c r="A703" s="86" t="s">
        <v>178</v>
      </c>
      <c r="B703" s="86">
        <v>22</v>
      </c>
      <c r="C703" s="87">
        <v>876.67091309</v>
      </c>
      <c r="D703" s="87">
        <v>872.56902022999998</v>
      </c>
      <c r="E703" s="87">
        <v>0</v>
      </c>
      <c r="F703" s="87">
        <v>87.256902019999998</v>
      </c>
      <c r="G703" s="87">
        <v>218.14225506</v>
      </c>
      <c r="H703" s="87">
        <v>436.28451011999999</v>
      </c>
      <c r="I703" s="87">
        <v>0</v>
      </c>
      <c r="J703" s="87">
        <v>479.91296112999999</v>
      </c>
      <c r="K703" s="87">
        <v>567.16986314999997</v>
      </c>
      <c r="L703" s="87">
        <v>654.42676516999995</v>
      </c>
    </row>
    <row r="704" spans="1:12" ht="12.75" customHeight="1" x14ac:dyDescent="0.2">
      <c r="A704" s="86" t="s">
        <v>178</v>
      </c>
      <c r="B704" s="86">
        <v>23</v>
      </c>
      <c r="C704" s="87">
        <v>891.07635882</v>
      </c>
      <c r="D704" s="87">
        <v>886.21681404000003</v>
      </c>
      <c r="E704" s="87">
        <v>0</v>
      </c>
      <c r="F704" s="87">
        <v>88.6216814</v>
      </c>
      <c r="G704" s="87">
        <v>221.55420351000001</v>
      </c>
      <c r="H704" s="87">
        <v>443.10840702000002</v>
      </c>
      <c r="I704" s="87">
        <v>0</v>
      </c>
      <c r="J704" s="87">
        <v>487.41924771999999</v>
      </c>
      <c r="K704" s="87">
        <v>576.04092912999999</v>
      </c>
      <c r="L704" s="87">
        <v>664.66261053000005</v>
      </c>
    </row>
    <row r="705" spans="1:12" ht="12.75" customHeight="1" x14ac:dyDescent="0.2">
      <c r="A705" s="86" t="s">
        <v>178</v>
      </c>
      <c r="B705" s="86">
        <v>24</v>
      </c>
      <c r="C705" s="87">
        <v>984.50564336000002</v>
      </c>
      <c r="D705" s="87">
        <v>976.97561942000004</v>
      </c>
      <c r="E705" s="87">
        <v>0</v>
      </c>
      <c r="F705" s="87">
        <v>97.69756194</v>
      </c>
      <c r="G705" s="87">
        <v>244.24390485999999</v>
      </c>
      <c r="H705" s="87">
        <v>488.48780971000002</v>
      </c>
      <c r="I705" s="87">
        <v>0</v>
      </c>
      <c r="J705" s="87">
        <v>537.33659067999997</v>
      </c>
      <c r="K705" s="87">
        <v>635.03415261999999</v>
      </c>
      <c r="L705" s="87">
        <v>732.73171457000001</v>
      </c>
    </row>
    <row r="706" spans="1:12" ht="12.75" customHeight="1" x14ac:dyDescent="0.2">
      <c r="A706" s="86" t="s">
        <v>179</v>
      </c>
      <c r="B706" s="86">
        <v>1</v>
      </c>
      <c r="C706" s="87">
        <v>1132.79178993</v>
      </c>
      <c r="D706" s="87">
        <v>1124.24578234</v>
      </c>
      <c r="E706" s="87">
        <v>0</v>
      </c>
      <c r="F706" s="87">
        <v>112.42457822999999</v>
      </c>
      <c r="G706" s="87">
        <v>281.06144559000001</v>
      </c>
      <c r="H706" s="87">
        <v>562.12289117</v>
      </c>
      <c r="I706" s="87">
        <v>0</v>
      </c>
      <c r="J706" s="87">
        <v>618.33518029000004</v>
      </c>
      <c r="K706" s="87">
        <v>730.75975851999999</v>
      </c>
      <c r="L706" s="87">
        <v>843.18433675999995</v>
      </c>
    </row>
    <row r="707" spans="1:12" ht="12.75" customHeight="1" x14ac:dyDescent="0.2">
      <c r="A707" s="86" t="s">
        <v>179</v>
      </c>
      <c r="B707" s="86">
        <v>2</v>
      </c>
      <c r="C707" s="87">
        <v>1113.7507282399999</v>
      </c>
      <c r="D707" s="87">
        <v>1104.9380162299999</v>
      </c>
      <c r="E707" s="87">
        <v>0</v>
      </c>
      <c r="F707" s="87">
        <v>110.49380162</v>
      </c>
      <c r="G707" s="87">
        <v>276.23450406000001</v>
      </c>
      <c r="H707" s="87">
        <v>552.46900812000001</v>
      </c>
      <c r="I707" s="87">
        <v>0</v>
      </c>
      <c r="J707" s="87">
        <v>607.71590892999996</v>
      </c>
      <c r="K707" s="87">
        <v>718.20971054999995</v>
      </c>
      <c r="L707" s="87">
        <v>828.70351216999995</v>
      </c>
    </row>
    <row r="708" spans="1:12" ht="12.75" customHeight="1" x14ac:dyDescent="0.2">
      <c r="A708" s="86" t="s">
        <v>179</v>
      </c>
      <c r="B708" s="86">
        <v>3</v>
      </c>
      <c r="C708" s="87">
        <v>1139.90419105</v>
      </c>
      <c r="D708" s="87">
        <v>1130.73124588</v>
      </c>
      <c r="E708" s="87">
        <v>0</v>
      </c>
      <c r="F708" s="87">
        <v>113.07312459000001</v>
      </c>
      <c r="G708" s="87">
        <v>282.68281146999999</v>
      </c>
      <c r="H708" s="87">
        <v>565.36562293999998</v>
      </c>
      <c r="I708" s="87">
        <v>0</v>
      </c>
      <c r="J708" s="87">
        <v>621.90218522999999</v>
      </c>
      <c r="K708" s="87">
        <v>734.97530982000001</v>
      </c>
      <c r="L708" s="87">
        <v>848.04843441000003</v>
      </c>
    </row>
    <row r="709" spans="1:12" ht="12.75" customHeight="1" x14ac:dyDescent="0.2">
      <c r="A709" s="86" t="s">
        <v>179</v>
      </c>
      <c r="B709" s="86">
        <v>4</v>
      </c>
      <c r="C709" s="87">
        <v>1138.7050270300001</v>
      </c>
      <c r="D709" s="87">
        <v>1129.4224424500001</v>
      </c>
      <c r="E709" s="87">
        <v>0</v>
      </c>
      <c r="F709" s="87">
        <v>112.94224425</v>
      </c>
      <c r="G709" s="87">
        <v>282.35561060999999</v>
      </c>
      <c r="H709" s="87">
        <v>564.71122122999998</v>
      </c>
      <c r="I709" s="87">
        <v>0</v>
      </c>
      <c r="J709" s="87">
        <v>621.18234335</v>
      </c>
      <c r="K709" s="87">
        <v>734.12458759000003</v>
      </c>
      <c r="L709" s="87">
        <v>847.06683183999996</v>
      </c>
    </row>
    <row r="710" spans="1:12" ht="12.75" customHeight="1" x14ac:dyDescent="0.2">
      <c r="A710" s="86" t="s">
        <v>179</v>
      </c>
      <c r="B710" s="86">
        <v>5</v>
      </c>
      <c r="C710" s="87">
        <v>1134.2344679</v>
      </c>
      <c r="D710" s="87">
        <v>1127.9278578399999</v>
      </c>
      <c r="E710" s="87">
        <v>0</v>
      </c>
      <c r="F710" s="87">
        <v>112.79278578</v>
      </c>
      <c r="G710" s="87">
        <v>281.98196445999997</v>
      </c>
      <c r="H710" s="87">
        <v>563.96392891999994</v>
      </c>
      <c r="I710" s="87">
        <v>0</v>
      </c>
      <c r="J710" s="87">
        <v>620.36032180999996</v>
      </c>
      <c r="K710" s="87">
        <v>733.1531076</v>
      </c>
      <c r="L710" s="87">
        <v>845.94589338000003</v>
      </c>
    </row>
    <row r="711" spans="1:12" ht="12.75" customHeight="1" x14ac:dyDescent="0.2">
      <c r="A711" s="86" t="s">
        <v>179</v>
      </c>
      <c r="B711" s="86">
        <v>6</v>
      </c>
      <c r="C711" s="87">
        <v>1136.3998350700001</v>
      </c>
      <c r="D711" s="87">
        <v>1130.87695968</v>
      </c>
      <c r="E711" s="87">
        <v>0</v>
      </c>
      <c r="F711" s="87">
        <v>113.08769597</v>
      </c>
      <c r="G711" s="87">
        <v>282.71923992000001</v>
      </c>
      <c r="H711" s="87">
        <v>565.43847984000001</v>
      </c>
      <c r="I711" s="87">
        <v>0</v>
      </c>
      <c r="J711" s="87">
        <v>621.98232782000002</v>
      </c>
      <c r="K711" s="87">
        <v>735.07002379000005</v>
      </c>
      <c r="L711" s="87">
        <v>848.15771975999996</v>
      </c>
    </row>
    <row r="712" spans="1:12" ht="12.75" customHeight="1" x14ac:dyDescent="0.2">
      <c r="A712" s="86" t="s">
        <v>179</v>
      </c>
      <c r="B712" s="86">
        <v>7</v>
      </c>
      <c r="C712" s="87">
        <v>1146.31911268</v>
      </c>
      <c r="D712" s="87">
        <v>1140.79176237</v>
      </c>
      <c r="E712" s="87">
        <v>0</v>
      </c>
      <c r="F712" s="87">
        <v>114.07917624</v>
      </c>
      <c r="G712" s="87">
        <v>285.19794058999997</v>
      </c>
      <c r="H712" s="87">
        <v>570.39588118999995</v>
      </c>
      <c r="I712" s="87">
        <v>0</v>
      </c>
      <c r="J712" s="87">
        <v>627.43546930000002</v>
      </c>
      <c r="K712" s="87">
        <v>741.51464553999995</v>
      </c>
      <c r="L712" s="87">
        <v>855.59382177999998</v>
      </c>
    </row>
    <row r="713" spans="1:12" ht="12.75" customHeight="1" x14ac:dyDescent="0.2">
      <c r="A713" s="86" t="s">
        <v>179</v>
      </c>
      <c r="B713" s="86">
        <v>8</v>
      </c>
      <c r="C713" s="87">
        <v>1140.59190629</v>
      </c>
      <c r="D713" s="87">
        <v>1135.20407761</v>
      </c>
      <c r="E713" s="87">
        <v>0</v>
      </c>
      <c r="F713" s="87">
        <v>113.52040776</v>
      </c>
      <c r="G713" s="87">
        <v>283.80101939999997</v>
      </c>
      <c r="H713" s="87">
        <v>567.60203880999995</v>
      </c>
      <c r="I713" s="87">
        <v>0</v>
      </c>
      <c r="J713" s="87">
        <v>624.36224269000002</v>
      </c>
      <c r="K713" s="87">
        <v>737.88265045000003</v>
      </c>
      <c r="L713" s="87">
        <v>851.40305821000004</v>
      </c>
    </row>
    <row r="714" spans="1:12" ht="12.75" customHeight="1" x14ac:dyDescent="0.2">
      <c r="A714" s="86" t="s">
        <v>179</v>
      </c>
      <c r="B714" s="86">
        <v>9</v>
      </c>
      <c r="C714" s="87">
        <v>1024.81546217</v>
      </c>
      <c r="D714" s="87">
        <v>1020.0832413099999</v>
      </c>
      <c r="E714" s="87">
        <v>0</v>
      </c>
      <c r="F714" s="87">
        <v>102.00832413000001</v>
      </c>
      <c r="G714" s="87">
        <v>255.02081032999999</v>
      </c>
      <c r="H714" s="87">
        <v>510.04162065999998</v>
      </c>
      <c r="I714" s="87">
        <v>0</v>
      </c>
      <c r="J714" s="87">
        <v>561.04578272000003</v>
      </c>
      <c r="K714" s="87">
        <v>663.05410685000004</v>
      </c>
      <c r="L714" s="87">
        <v>765.06243098000004</v>
      </c>
    </row>
    <row r="715" spans="1:12" ht="12.75" customHeight="1" x14ac:dyDescent="0.2">
      <c r="A715" s="86" t="s">
        <v>179</v>
      </c>
      <c r="B715" s="86">
        <v>10</v>
      </c>
      <c r="C715" s="87">
        <v>905.10668161000001</v>
      </c>
      <c r="D715" s="87">
        <v>900.65675198999998</v>
      </c>
      <c r="E715" s="87">
        <v>0</v>
      </c>
      <c r="F715" s="87">
        <v>90.065675200000001</v>
      </c>
      <c r="G715" s="87">
        <v>225.164188</v>
      </c>
      <c r="H715" s="87">
        <v>450.32837599999999</v>
      </c>
      <c r="I715" s="87">
        <v>0</v>
      </c>
      <c r="J715" s="87">
        <v>495.36121358999998</v>
      </c>
      <c r="K715" s="87">
        <v>585.42688879000002</v>
      </c>
      <c r="L715" s="87">
        <v>675.49256399000001</v>
      </c>
    </row>
    <row r="716" spans="1:12" ht="12.75" customHeight="1" x14ac:dyDescent="0.2">
      <c r="A716" s="86" t="s">
        <v>179</v>
      </c>
      <c r="B716" s="86">
        <v>11</v>
      </c>
      <c r="C716" s="87">
        <v>804.53202871999997</v>
      </c>
      <c r="D716" s="87">
        <v>800.76361806</v>
      </c>
      <c r="E716" s="87">
        <v>0</v>
      </c>
      <c r="F716" s="87">
        <v>80.076361809999995</v>
      </c>
      <c r="G716" s="87">
        <v>200.19090452</v>
      </c>
      <c r="H716" s="87">
        <v>400.38180903</v>
      </c>
      <c r="I716" s="87">
        <v>0</v>
      </c>
      <c r="J716" s="87">
        <v>440.41998992999999</v>
      </c>
      <c r="K716" s="87">
        <v>520.49635174000002</v>
      </c>
      <c r="L716" s="87">
        <v>600.57271355</v>
      </c>
    </row>
    <row r="717" spans="1:12" ht="12.75" customHeight="1" x14ac:dyDescent="0.2">
      <c r="A717" s="86" t="s">
        <v>179</v>
      </c>
      <c r="B717" s="86">
        <v>12</v>
      </c>
      <c r="C717" s="87">
        <v>762.34663788</v>
      </c>
      <c r="D717" s="87">
        <v>758.85059869999998</v>
      </c>
      <c r="E717" s="87">
        <v>0</v>
      </c>
      <c r="F717" s="87">
        <v>75.885059870000006</v>
      </c>
      <c r="G717" s="87">
        <v>189.71264968</v>
      </c>
      <c r="H717" s="87">
        <v>379.42529934999999</v>
      </c>
      <c r="I717" s="87">
        <v>0</v>
      </c>
      <c r="J717" s="87">
        <v>417.36782928999997</v>
      </c>
      <c r="K717" s="87">
        <v>493.25288916</v>
      </c>
      <c r="L717" s="87">
        <v>569.13794902999996</v>
      </c>
    </row>
    <row r="718" spans="1:12" ht="12.75" customHeight="1" x14ac:dyDescent="0.2">
      <c r="A718" s="86" t="s">
        <v>179</v>
      </c>
      <c r="B718" s="86">
        <v>13</v>
      </c>
      <c r="C718" s="87">
        <v>771.19666769000003</v>
      </c>
      <c r="D718" s="87">
        <v>767.34275914</v>
      </c>
      <c r="E718" s="87">
        <v>0</v>
      </c>
      <c r="F718" s="87">
        <v>76.734275909999994</v>
      </c>
      <c r="G718" s="87">
        <v>191.83568979</v>
      </c>
      <c r="H718" s="87">
        <v>383.67137957</v>
      </c>
      <c r="I718" s="87">
        <v>0</v>
      </c>
      <c r="J718" s="87">
        <v>422.03851752999998</v>
      </c>
      <c r="K718" s="87">
        <v>498.77279343999999</v>
      </c>
      <c r="L718" s="87">
        <v>575.50706935999995</v>
      </c>
    </row>
    <row r="719" spans="1:12" ht="12.75" customHeight="1" x14ac:dyDescent="0.2">
      <c r="A719" s="86" t="s">
        <v>179</v>
      </c>
      <c r="B719" s="86">
        <v>14</v>
      </c>
      <c r="C719" s="87">
        <v>786.24631975</v>
      </c>
      <c r="D719" s="87">
        <v>782.01392850000002</v>
      </c>
      <c r="E719" s="87">
        <v>0</v>
      </c>
      <c r="F719" s="87">
        <v>78.201392850000005</v>
      </c>
      <c r="G719" s="87">
        <v>195.50348213000001</v>
      </c>
      <c r="H719" s="87">
        <v>391.00696425000001</v>
      </c>
      <c r="I719" s="87">
        <v>0</v>
      </c>
      <c r="J719" s="87">
        <v>430.10766067999998</v>
      </c>
      <c r="K719" s="87">
        <v>508.30905353000003</v>
      </c>
      <c r="L719" s="87">
        <v>586.51044637999996</v>
      </c>
    </row>
    <row r="720" spans="1:12" ht="12.75" customHeight="1" x14ac:dyDescent="0.2">
      <c r="A720" s="86" t="s">
        <v>179</v>
      </c>
      <c r="B720" s="86">
        <v>15</v>
      </c>
      <c r="C720" s="87">
        <v>843.17366116999995</v>
      </c>
      <c r="D720" s="87">
        <v>838.63353630999995</v>
      </c>
      <c r="E720" s="87">
        <v>0</v>
      </c>
      <c r="F720" s="87">
        <v>83.863353630000006</v>
      </c>
      <c r="G720" s="87">
        <v>209.65838407999999</v>
      </c>
      <c r="H720" s="87">
        <v>419.31676815999998</v>
      </c>
      <c r="I720" s="87">
        <v>0</v>
      </c>
      <c r="J720" s="87">
        <v>461.24844496999998</v>
      </c>
      <c r="K720" s="87">
        <v>545.11179860000004</v>
      </c>
      <c r="L720" s="87">
        <v>628.97515223000005</v>
      </c>
    </row>
    <row r="721" spans="1:12" ht="12.75" customHeight="1" x14ac:dyDescent="0.2">
      <c r="A721" s="86" t="s">
        <v>179</v>
      </c>
      <c r="B721" s="86">
        <v>16</v>
      </c>
      <c r="C721" s="87">
        <v>835.10225910999998</v>
      </c>
      <c r="D721" s="87">
        <v>830.72174384000004</v>
      </c>
      <c r="E721" s="87">
        <v>0</v>
      </c>
      <c r="F721" s="87">
        <v>83.072174380000007</v>
      </c>
      <c r="G721" s="87">
        <v>207.68043596000001</v>
      </c>
      <c r="H721" s="87">
        <v>415.36087192000002</v>
      </c>
      <c r="I721" s="87">
        <v>0</v>
      </c>
      <c r="J721" s="87">
        <v>456.89695911000001</v>
      </c>
      <c r="K721" s="87">
        <v>539.9691335</v>
      </c>
      <c r="L721" s="87">
        <v>623.04130787999998</v>
      </c>
    </row>
    <row r="722" spans="1:12" ht="12.75" customHeight="1" x14ac:dyDescent="0.2">
      <c r="A722" s="86" t="s">
        <v>179</v>
      </c>
      <c r="B722" s="86">
        <v>17</v>
      </c>
      <c r="C722" s="87">
        <v>830.82624988999999</v>
      </c>
      <c r="D722" s="87">
        <v>826.62598522999997</v>
      </c>
      <c r="E722" s="87">
        <v>0</v>
      </c>
      <c r="F722" s="87">
        <v>82.662598520000003</v>
      </c>
      <c r="G722" s="87">
        <v>206.65649630999999</v>
      </c>
      <c r="H722" s="87">
        <v>413.31299261999999</v>
      </c>
      <c r="I722" s="87">
        <v>0</v>
      </c>
      <c r="J722" s="87">
        <v>454.64429188000003</v>
      </c>
      <c r="K722" s="87">
        <v>537.30689040000004</v>
      </c>
      <c r="L722" s="87">
        <v>619.96948892</v>
      </c>
    </row>
    <row r="723" spans="1:12" ht="12.75" customHeight="1" x14ac:dyDescent="0.2">
      <c r="A723" s="86" t="s">
        <v>179</v>
      </c>
      <c r="B723" s="86">
        <v>18</v>
      </c>
      <c r="C723" s="87">
        <v>840.90438226000003</v>
      </c>
      <c r="D723" s="87">
        <v>836.87895392999997</v>
      </c>
      <c r="E723" s="87">
        <v>0</v>
      </c>
      <c r="F723" s="87">
        <v>83.687895389999994</v>
      </c>
      <c r="G723" s="87">
        <v>209.21973847999999</v>
      </c>
      <c r="H723" s="87">
        <v>418.43947696999999</v>
      </c>
      <c r="I723" s="87">
        <v>0</v>
      </c>
      <c r="J723" s="87">
        <v>460.28342465999998</v>
      </c>
      <c r="K723" s="87">
        <v>543.97132005000003</v>
      </c>
      <c r="L723" s="87">
        <v>627.65921545000003</v>
      </c>
    </row>
    <row r="724" spans="1:12" ht="12.75" customHeight="1" x14ac:dyDescent="0.2">
      <c r="A724" s="86" t="s">
        <v>179</v>
      </c>
      <c r="B724" s="86">
        <v>19</v>
      </c>
      <c r="C724" s="87">
        <v>773.57893805000003</v>
      </c>
      <c r="D724" s="87">
        <v>769.9994107</v>
      </c>
      <c r="E724" s="87">
        <v>0</v>
      </c>
      <c r="F724" s="87">
        <v>76.999941070000006</v>
      </c>
      <c r="G724" s="87">
        <v>192.49985268</v>
      </c>
      <c r="H724" s="87">
        <v>384.99970535</v>
      </c>
      <c r="I724" s="87">
        <v>0</v>
      </c>
      <c r="J724" s="87">
        <v>423.49967588999999</v>
      </c>
      <c r="K724" s="87">
        <v>500.49961696000003</v>
      </c>
      <c r="L724" s="87">
        <v>577.49955803</v>
      </c>
    </row>
    <row r="725" spans="1:12" ht="12.75" customHeight="1" x14ac:dyDescent="0.2">
      <c r="A725" s="86" t="s">
        <v>179</v>
      </c>
      <c r="B725" s="86">
        <v>20</v>
      </c>
      <c r="C725" s="87">
        <v>771.70418129999996</v>
      </c>
      <c r="D725" s="87">
        <v>768.07074194999996</v>
      </c>
      <c r="E725" s="87">
        <v>0</v>
      </c>
      <c r="F725" s="87">
        <v>76.807074200000002</v>
      </c>
      <c r="G725" s="87">
        <v>192.01768548999999</v>
      </c>
      <c r="H725" s="87">
        <v>384.03537097999998</v>
      </c>
      <c r="I725" s="87">
        <v>0</v>
      </c>
      <c r="J725" s="87">
        <v>422.43890807000002</v>
      </c>
      <c r="K725" s="87">
        <v>499.24598227000001</v>
      </c>
      <c r="L725" s="87">
        <v>576.05305645999999</v>
      </c>
    </row>
    <row r="726" spans="1:12" ht="12.75" customHeight="1" x14ac:dyDescent="0.2">
      <c r="A726" s="86" t="s">
        <v>179</v>
      </c>
      <c r="B726" s="86">
        <v>21</v>
      </c>
      <c r="C726" s="87">
        <v>796.37309047999997</v>
      </c>
      <c r="D726" s="87">
        <v>792.22966366000003</v>
      </c>
      <c r="E726" s="87">
        <v>0</v>
      </c>
      <c r="F726" s="87">
        <v>79.222966369999995</v>
      </c>
      <c r="G726" s="87">
        <v>198.05741592000001</v>
      </c>
      <c r="H726" s="87">
        <v>396.11483183000001</v>
      </c>
      <c r="I726" s="87">
        <v>0</v>
      </c>
      <c r="J726" s="87">
        <v>435.72631501000001</v>
      </c>
      <c r="K726" s="87">
        <v>514.94928138</v>
      </c>
      <c r="L726" s="87">
        <v>594.17224775</v>
      </c>
    </row>
    <row r="727" spans="1:12" ht="12.75" customHeight="1" x14ac:dyDescent="0.2">
      <c r="A727" s="86" t="s">
        <v>179</v>
      </c>
      <c r="B727" s="86">
        <v>22</v>
      </c>
      <c r="C727" s="87">
        <v>884.89600955000003</v>
      </c>
      <c r="D727" s="87">
        <v>880.34514073000003</v>
      </c>
      <c r="E727" s="87">
        <v>0</v>
      </c>
      <c r="F727" s="87">
        <v>88.03451407</v>
      </c>
      <c r="G727" s="87">
        <v>220.08628518</v>
      </c>
      <c r="H727" s="87">
        <v>440.17257037000002</v>
      </c>
      <c r="I727" s="87">
        <v>0</v>
      </c>
      <c r="J727" s="87">
        <v>484.18982740000001</v>
      </c>
      <c r="K727" s="87">
        <v>572.22434147000001</v>
      </c>
      <c r="L727" s="87">
        <v>660.25885555000002</v>
      </c>
    </row>
    <row r="728" spans="1:12" ht="12.75" customHeight="1" x14ac:dyDescent="0.2">
      <c r="A728" s="86" t="s">
        <v>179</v>
      </c>
      <c r="B728" s="86">
        <v>23</v>
      </c>
      <c r="C728" s="87">
        <v>1002.07977794</v>
      </c>
      <c r="D728" s="87">
        <v>997.49312577000001</v>
      </c>
      <c r="E728" s="87">
        <v>0</v>
      </c>
      <c r="F728" s="87">
        <v>99.749312579999994</v>
      </c>
      <c r="G728" s="87">
        <v>249.37328144</v>
      </c>
      <c r="H728" s="87">
        <v>498.74656289000001</v>
      </c>
      <c r="I728" s="87">
        <v>0</v>
      </c>
      <c r="J728" s="87">
        <v>548.62121917000002</v>
      </c>
      <c r="K728" s="87">
        <v>648.37053175000005</v>
      </c>
      <c r="L728" s="87">
        <v>748.11984432999998</v>
      </c>
    </row>
    <row r="729" spans="1:12" ht="12.75" customHeight="1" x14ac:dyDescent="0.2">
      <c r="A729" s="86" t="s">
        <v>179</v>
      </c>
      <c r="B729" s="86">
        <v>24</v>
      </c>
      <c r="C729" s="87">
        <v>1087.03205484</v>
      </c>
      <c r="D729" s="87">
        <v>1082.14946689</v>
      </c>
      <c r="E729" s="87">
        <v>0</v>
      </c>
      <c r="F729" s="87">
        <v>108.21494669</v>
      </c>
      <c r="G729" s="87">
        <v>270.53736672000002</v>
      </c>
      <c r="H729" s="87">
        <v>541.07473345000005</v>
      </c>
      <c r="I729" s="87">
        <v>0</v>
      </c>
      <c r="J729" s="87">
        <v>595.18220679000001</v>
      </c>
      <c r="K729" s="87">
        <v>703.39715348000004</v>
      </c>
      <c r="L729" s="87">
        <v>811.61210016999996</v>
      </c>
    </row>
    <row r="730" spans="1:12" ht="12.75" customHeight="1" x14ac:dyDescent="0.2">
      <c r="A730" s="86" t="s">
        <v>180</v>
      </c>
      <c r="B730" s="86">
        <v>1</v>
      </c>
      <c r="C730" s="87">
        <v>1030.8671056200001</v>
      </c>
      <c r="D730" s="87">
        <v>1026.1496638199999</v>
      </c>
      <c r="E730" s="87">
        <v>0</v>
      </c>
      <c r="F730" s="87">
        <v>102.61496638</v>
      </c>
      <c r="G730" s="87">
        <v>256.53741595999998</v>
      </c>
      <c r="H730" s="87">
        <v>513.07483190999994</v>
      </c>
      <c r="I730" s="87">
        <v>0</v>
      </c>
      <c r="J730" s="87">
        <v>564.38231510000003</v>
      </c>
      <c r="K730" s="87">
        <v>666.99728147999997</v>
      </c>
      <c r="L730" s="87">
        <v>769.61224787000003</v>
      </c>
    </row>
    <row r="731" spans="1:12" ht="12.75" customHeight="1" x14ac:dyDescent="0.2">
      <c r="A731" s="86" t="s">
        <v>180</v>
      </c>
      <c r="B731" s="86">
        <v>2</v>
      </c>
      <c r="C731" s="87">
        <v>1007.74065415</v>
      </c>
      <c r="D731" s="87">
        <v>1003.13951708</v>
      </c>
      <c r="E731" s="87">
        <v>0</v>
      </c>
      <c r="F731" s="87">
        <v>100.31395171</v>
      </c>
      <c r="G731" s="87">
        <v>250.78487927</v>
      </c>
      <c r="H731" s="87">
        <v>501.56975854000001</v>
      </c>
      <c r="I731" s="87">
        <v>0</v>
      </c>
      <c r="J731" s="87">
        <v>551.72673439000005</v>
      </c>
      <c r="K731" s="87">
        <v>652.04068610000002</v>
      </c>
      <c r="L731" s="87">
        <v>752.35463780999999</v>
      </c>
    </row>
    <row r="732" spans="1:12" ht="12.75" customHeight="1" x14ac:dyDescent="0.2">
      <c r="A732" s="86" t="s">
        <v>180</v>
      </c>
      <c r="B732" s="86">
        <v>3</v>
      </c>
      <c r="C732" s="87">
        <v>995.60051307000003</v>
      </c>
      <c r="D732" s="87">
        <v>991.01447135000001</v>
      </c>
      <c r="E732" s="87">
        <v>0</v>
      </c>
      <c r="F732" s="87">
        <v>99.101447140000005</v>
      </c>
      <c r="G732" s="87">
        <v>247.75361784</v>
      </c>
      <c r="H732" s="87">
        <v>495.50723568000001</v>
      </c>
      <c r="I732" s="87">
        <v>0</v>
      </c>
      <c r="J732" s="87">
        <v>545.05795923999995</v>
      </c>
      <c r="K732" s="87">
        <v>644.15940637999995</v>
      </c>
      <c r="L732" s="87">
        <v>743.26085350999995</v>
      </c>
    </row>
    <row r="733" spans="1:12" ht="12.75" customHeight="1" x14ac:dyDescent="0.2">
      <c r="A733" s="86" t="s">
        <v>180</v>
      </c>
      <c r="B733" s="86">
        <v>4</v>
      </c>
      <c r="C733" s="87">
        <v>1030.56378511</v>
      </c>
      <c r="D733" s="87">
        <v>1025.83614113</v>
      </c>
      <c r="E733" s="87">
        <v>0</v>
      </c>
      <c r="F733" s="87">
        <v>102.58361411</v>
      </c>
      <c r="G733" s="87">
        <v>256.45903528000002</v>
      </c>
      <c r="H733" s="87">
        <v>512.91807057000005</v>
      </c>
      <c r="I733" s="87">
        <v>0</v>
      </c>
      <c r="J733" s="87">
        <v>564.20987762000004</v>
      </c>
      <c r="K733" s="87">
        <v>666.79349173000003</v>
      </c>
      <c r="L733" s="87">
        <v>769.37710585000002</v>
      </c>
    </row>
    <row r="734" spans="1:12" ht="12.75" customHeight="1" x14ac:dyDescent="0.2">
      <c r="A734" s="86" t="s">
        <v>180</v>
      </c>
      <c r="B734" s="86">
        <v>5</v>
      </c>
      <c r="C734" s="87">
        <v>991.63822107999999</v>
      </c>
      <c r="D734" s="87">
        <v>987.01693811999996</v>
      </c>
      <c r="E734" s="87">
        <v>0</v>
      </c>
      <c r="F734" s="87">
        <v>98.701693809999995</v>
      </c>
      <c r="G734" s="87">
        <v>246.75423452999999</v>
      </c>
      <c r="H734" s="87">
        <v>493.50846905999998</v>
      </c>
      <c r="I734" s="87">
        <v>0</v>
      </c>
      <c r="J734" s="87">
        <v>542.85931597000001</v>
      </c>
      <c r="K734" s="87">
        <v>641.56100977999995</v>
      </c>
      <c r="L734" s="87">
        <v>740.26270359</v>
      </c>
    </row>
    <row r="735" spans="1:12" ht="12.75" customHeight="1" x14ac:dyDescent="0.2">
      <c r="A735" s="86" t="s">
        <v>180</v>
      </c>
      <c r="B735" s="86">
        <v>6</v>
      </c>
      <c r="C735" s="87">
        <v>1007.20510059</v>
      </c>
      <c r="D735" s="87">
        <v>1002.5314344</v>
      </c>
      <c r="E735" s="87">
        <v>0</v>
      </c>
      <c r="F735" s="87">
        <v>100.25314344</v>
      </c>
      <c r="G735" s="87">
        <v>250.63285859999999</v>
      </c>
      <c r="H735" s="87">
        <v>501.26571719999998</v>
      </c>
      <c r="I735" s="87">
        <v>0</v>
      </c>
      <c r="J735" s="87">
        <v>551.39228892000006</v>
      </c>
      <c r="K735" s="87">
        <v>651.64543235999997</v>
      </c>
      <c r="L735" s="87">
        <v>751.8985758</v>
      </c>
    </row>
    <row r="736" spans="1:12" ht="12.75" customHeight="1" x14ac:dyDescent="0.2">
      <c r="A736" s="86" t="s">
        <v>180</v>
      </c>
      <c r="B736" s="86">
        <v>7</v>
      </c>
      <c r="C736" s="87">
        <v>1031.43412401</v>
      </c>
      <c r="D736" s="87">
        <v>1026.6544945600001</v>
      </c>
      <c r="E736" s="87">
        <v>0</v>
      </c>
      <c r="F736" s="87">
        <v>102.66544946</v>
      </c>
      <c r="G736" s="87">
        <v>256.66362364000003</v>
      </c>
      <c r="H736" s="87">
        <v>513.32724728000005</v>
      </c>
      <c r="I736" s="87">
        <v>0</v>
      </c>
      <c r="J736" s="87">
        <v>564.65997201000005</v>
      </c>
      <c r="K736" s="87">
        <v>667.32542146000003</v>
      </c>
      <c r="L736" s="87">
        <v>769.99087092000002</v>
      </c>
    </row>
    <row r="737" spans="1:12" ht="12.75" customHeight="1" x14ac:dyDescent="0.2">
      <c r="A737" s="86" t="s">
        <v>180</v>
      </c>
      <c r="B737" s="86">
        <v>8</v>
      </c>
      <c r="C737" s="87">
        <v>1023.65986194</v>
      </c>
      <c r="D737" s="87">
        <v>1018.90733653</v>
      </c>
      <c r="E737" s="87">
        <v>0</v>
      </c>
      <c r="F737" s="87">
        <v>101.89073365</v>
      </c>
      <c r="G737" s="87">
        <v>254.72683412999999</v>
      </c>
      <c r="H737" s="87">
        <v>509.45366826999998</v>
      </c>
      <c r="I737" s="87">
        <v>0</v>
      </c>
      <c r="J737" s="87">
        <v>560.39903508999998</v>
      </c>
      <c r="K737" s="87">
        <v>662.28976874</v>
      </c>
      <c r="L737" s="87">
        <v>764.18050240000002</v>
      </c>
    </row>
    <row r="738" spans="1:12" ht="12.75" customHeight="1" x14ac:dyDescent="0.2">
      <c r="A738" s="86" t="s">
        <v>180</v>
      </c>
      <c r="B738" s="86">
        <v>9</v>
      </c>
      <c r="C738" s="87">
        <v>962.24172735000002</v>
      </c>
      <c r="D738" s="87">
        <v>957.77972148000003</v>
      </c>
      <c r="E738" s="87">
        <v>0</v>
      </c>
      <c r="F738" s="87">
        <v>95.777972149999997</v>
      </c>
      <c r="G738" s="87">
        <v>239.44493037000001</v>
      </c>
      <c r="H738" s="87">
        <v>478.88986074000002</v>
      </c>
      <c r="I738" s="87">
        <v>0</v>
      </c>
      <c r="J738" s="87">
        <v>526.77884681</v>
      </c>
      <c r="K738" s="87">
        <v>622.55681895999999</v>
      </c>
      <c r="L738" s="87">
        <v>718.33479110999997</v>
      </c>
    </row>
    <row r="739" spans="1:12" ht="12.75" customHeight="1" x14ac:dyDescent="0.2">
      <c r="A739" s="86" t="s">
        <v>180</v>
      </c>
      <c r="B739" s="86">
        <v>10</v>
      </c>
      <c r="C739" s="87">
        <v>863.57224025999994</v>
      </c>
      <c r="D739" s="87">
        <v>859.45474712999999</v>
      </c>
      <c r="E739" s="87">
        <v>0</v>
      </c>
      <c r="F739" s="87">
        <v>85.945474709999999</v>
      </c>
      <c r="G739" s="87">
        <v>214.86368677999999</v>
      </c>
      <c r="H739" s="87">
        <v>429.72737357</v>
      </c>
      <c r="I739" s="87">
        <v>0</v>
      </c>
      <c r="J739" s="87">
        <v>472.70011091999999</v>
      </c>
      <c r="K739" s="87">
        <v>558.64558563000003</v>
      </c>
      <c r="L739" s="87">
        <v>644.59106035000002</v>
      </c>
    </row>
    <row r="740" spans="1:12" ht="12.75" customHeight="1" x14ac:dyDescent="0.2">
      <c r="A740" s="86" t="s">
        <v>180</v>
      </c>
      <c r="B740" s="86">
        <v>11</v>
      </c>
      <c r="C740" s="87">
        <v>839.56013466000002</v>
      </c>
      <c r="D740" s="87">
        <v>835.57956898999998</v>
      </c>
      <c r="E740" s="87">
        <v>0</v>
      </c>
      <c r="F740" s="87">
        <v>83.557956899999994</v>
      </c>
      <c r="G740" s="87">
        <v>208.89489225</v>
      </c>
      <c r="H740" s="87">
        <v>417.7897845</v>
      </c>
      <c r="I740" s="87">
        <v>0</v>
      </c>
      <c r="J740" s="87">
        <v>459.56876294</v>
      </c>
      <c r="K740" s="87">
        <v>543.12671983999996</v>
      </c>
      <c r="L740" s="87">
        <v>626.68467673999999</v>
      </c>
    </row>
    <row r="741" spans="1:12" ht="12.75" customHeight="1" x14ac:dyDescent="0.2">
      <c r="A741" s="86" t="s">
        <v>180</v>
      </c>
      <c r="B741" s="86">
        <v>12</v>
      </c>
      <c r="C741" s="87">
        <v>838.00588387000005</v>
      </c>
      <c r="D741" s="87">
        <v>833.99631433000002</v>
      </c>
      <c r="E741" s="87">
        <v>0</v>
      </c>
      <c r="F741" s="87">
        <v>83.399631429999999</v>
      </c>
      <c r="G741" s="87">
        <v>208.49907858</v>
      </c>
      <c r="H741" s="87">
        <v>416.99815717000001</v>
      </c>
      <c r="I741" s="87">
        <v>0</v>
      </c>
      <c r="J741" s="87">
        <v>458.69797288000001</v>
      </c>
      <c r="K741" s="87">
        <v>542.09760430999995</v>
      </c>
      <c r="L741" s="87">
        <v>625.49723574999996</v>
      </c>
    </row>
    <row r="742" spans="1:12" ht="12.75" customHeight="1" x14ac:dyDescent="0.2">
      <c r="A742" s="86" t="s">
        <v>180</v>
      </c>
      <c r="B742" s="86">
        <v>13</v>
      </c>
      <c r="C742" s="87">
        <v>826.58203443000002</v>
      </c>
      <c r="D742" s="87">
        <v>822.23552969000002</v>
      </c>
      <c r="E742" s="87">
        <v>0</v>
      </c>
      <c r="F742" s="87">
        <v>82.22355297</v>
      </c>
      <c r="G742" s="87">
        <v>205.55888242</v>
      </c>
      <c r="H742" s="87">
        <v>411.11776485000001</v>
      </c>
      <c r="I742" s="87">
        <v>0</v>
      </c>
      <c r="J742" s="87">
        <v>452.22954133000002</v>
      </c>
      <c r="K742" s="87">
        <v>534.45309429999998</v>
      </c>
      <c r="L742" s="87">
        <v>616.67664726999999</v>
      </c>
    </row>
    <row r="743" spans="1:12" ht="12.75" customHeight="1" x14ac:dyDescent="0.2">
      <c r="A743" s="86" t="s">
        <v>180</v>
      </c>
      <c r="B743" s="86">
        <v>14</v>
      </c>
      <c r="C743" s="87">
        <v>823.12579904999996</v>
      </c>
      <c r="D743" s="87">
        <v>817.21983302000001</v>
      </c>
      <c r="E743" s="87">
        <v>0</v>
      </c>
      <c r="F743" s="87">
        <v>81.721983300000005</v>
      </c>
      <c r="G743" s="87">
        <v>204.30495826000001</v>
      </c>
      <c r="H743" s="87">
        <v>408.60991651000001</v>
      </c>
      <c r="I743" s="87">
        <v>0</v>
      </c>
      <c r="J743" s="87">
        <v>449.47090816000002</v>
      </c>
      <c r="K743" s="87">
        <v>531.19289146000006</v>
      </c>
      <c r="L743" s="87">
        <v>612.91487476999998</v>
      </c>
    </row>
    <row r="744" spans="1:12" ht="12.75" customHeight="1" x14ac:dyDescent="0.2">
      <c r="A744" s="86" t="s">
        <v>180</v>
      </c>
      <c r="B744" s="86">
        <v>15</v>
      </c>
      <c r="C744" s="87">
        <v>814.59902239999997</v>
      </c>
      <c r="D744" s="87">
        <v>808.56764123999994</v>
      </c>
      <c r="E744" s="87">
        <v>0</v>
      </c>
      <c r="F744" s="87">
        <v>80.856764119999994</v>
      </c>
      <c r="G744" s="87">
        <v>202.14191030999999</v>
      </c>
      <c r="H744" s="87">
        <v>404.28382061999997</v>
      </c>
      <c r="I744" s="87">
        <v>0</v>
      </c>
      <c r="J744" s="87">
        <v>444.71220268000002</v>
      </c>
      <c r="K744" s="87">
        <v>525.56896681000001</v>
      </c>
      <c r="L744" s="87">
        <v>606.42573092999999</v>
      </c>
    </row>
    <row r="745" spans="1:12" ht="12.75" customHeight="1" x14ac:dyDescent="0.2">
      <c r="A745" s="86" t="s">
        <v>180</v>
      </c>
      <c r="B745" s="86">
        <v>16</v>
      </c>
      <c r="C745" s="87">
        <v>805.61777272999996</v>
      </c>
      <c r="D745" s="87">
        <v>801.48886761000006</v>
      </c>
      <c r="E745" s="87">
        <v>0</v>
      </c>
      <c r="F745" s="87">
        <v>80.148886759999996</v>
      </c>
      <c r="G745" s="87">
        <v>200.37221690000001</v>
      </c>
      <c r="H745" s="87">
        <v>400.74443380999998</v>
      </c>
      <c r="I745" s="87">
        <v>0</v>
      </c>
      <c r="J745" s="87">
        <v>440.81887719000002</v>
      </c>
      <c r="K745" s="87">
        <v>520.96776394999995</v>
      </c>
      <c r="L745" s="87">
        <v>601.11665071000004</v>
      </c>
    </row>
    <row r="746" spans="1:12" ht="12.75" customHeight="1" x14ac:dyDescent="0.2">
      <c r="A746" s="86" t="s">
        <v>180</v>
      </c>
      <c r="B746" s="86">
        <v>17</v>
      </c>
      <c r="C746" s="87">
        <v>799.79711439000005</v>
      </c>
      <c r="D746" s="87">
        <v>795.68823253000005</v>
      </c>
      <c r="E746" s="87">
        <v>0</v>
      </c>
      <c r="F746" s="87">
        <v>79.568823249999994</v>
      </c>
      <c r="G746" s="87">
        <v>198.92205813000001</v>
      </c>
      <c r="H746" s="87">
        <v>397.84411626999997</v>
      </c>
      <c r="I746" s="87">
        <v>0</v>
      </c>
      <c r="J746" s="87">
        <v>437.62852788999999</v>
      </c>
      <c r="K746" s="87">
        <v>517.19735114000002</v>
      </c>
      <c r="L746" s="87">
        <v>596.76617439999995</v>
      </c>
    </row>
    <row r="747" spans="1:12" ht="12.75" customHeight="1" x14ac:dyDescent="0.2">
      <c r="A747" s="86" t="s">
        <v>180</v>
      </c>
      <c r="B747" s="86">
        <v>18</v>
      </c>
      <c r="C747" s="87">
        <v>811.07028476000005</v>
      </c>
      <c r="D747" s="87">
        <v>807.05135568000003</v>
      </c>
      <c r="E747" s="87">
        <v>0</v>
      </c>
      <c r="F747" s="87">
        <v>80.705135569999996</v>
      </c>
      <c r="G747" s="87">
        <v>201.76283892000001</v>
      </c>
      <c r="H747" s="87">
        <v>403.52567784000001</v>
      </c>
      <c r="I747" s="87">
        <v>0</v>
      </c>
      <c r="J747" s="87">
        <v>443.87824561999997</v>
      </c>
      <c r="K747" s="87">
        <v>524.58338118999995</v>
      </c>
      <c r="L747" s="87">
        <v>605.28851675999999</v>
      </c>
    </row>
    <row r="748" spans="1:12" ht="12.75" customHeight="1" x14ac:dyDescent="0.2">
      <c r="A748" s="86" t="s">
        <v>180</v>
      </c>
      <c r="B748" s="86">
        <v>19</v>
      </c>
      <c r="C748" s="87">
        <v>816.90371973000003</v>
      </c>
      <c r="D748" s="87">
        <v>812.96882540000001</v>
      </c>
      <c r="E748" s="87">
        <v>0</v>
      </c>
      <c r="F748" s="87">
        <v>81.296882539999999</v>
      </c>
      <c r="G748" s="87">
        <v>203.24220635</v>
      </c>
      <c r="H748" s="87">
        <v>406.48441270000001</v>
      </c>
      <c r="I748" s="87">
        <v>0</v>
      </c>
      <c r="J748" s="87">
        <v>447.13285396999999</v>
      </c>
      <c r="K748" s="87">
        <v>528.42973651</v>
      </c>
      <c r="L748" s="87">
        <v>609.72661904999995</v>
      </c>
    </row>
    <row r="749" spans="1:12" ht="12.75" customHeight="1" x14ac:dyDescent="0.2">
      <c r="A749" s="86" t="s">
        <v>180</v>
      </c>
      <c r="B749" s="86">
        <v>20</v>
      </c>
      <c r="C749" s="87">
        <v>754.49477207999996</v>
      </c>
      <c r="D749" s="87">
        <v>750.92503584999997</v>
      </c>
      <c r="E749" s="87">
        <v>0</v>
      </c>
      <c r="F749" s="87">
        <v>75.092503590000007</v>
      </c>
      <c r="G749" s="87">
        <v>187.73125895999999</v>
      </c>
      <c r="H749" s="87">
        <v>375.46251792999999</v>
      </c>
      <c r="I749" s="87">
        <v>0</v>
      </c>
      <c r="J749" s="87">
        <v>413.00876971999998</v>
      </c>
      <c r="K749" s="87">
        <v>488.1012733</v>
      </c>
      <c r="L749" s="87">
        <v>563.19377688999998</v>
      </c>
    </row>
    <row r="750" spans="1:12" ht="12.75" customHeight="1" x14ac:dyDescent="0.2">
      <c r="A750" s="86" t="s">
        <v>180</v>
      </c>
      <c r="B750" s="86">
        <v>21</v>
      </c>
      <c r="C750" s="87">
        <v>780.36838347000003</v>
      </c>
      <c r="D750" s="87">
        <v>776.55230915000004</v>
      </c>
      <c r="E750" s="87">
        <v>0</v>
      </c>
      <c r="F750" s="87">
        <v>77.655230919999994</v>
      </c>
      <c r="G750" s="87">
        <v>194.13807729000001</v>
      </c>
      <c r="H750" s="87">
        <v>388.27615458000002</v>
      </c>
      <c r="I750" s="87">
        <v>0</v>
      </c>
      <c r="J750" s="87">
        <v>427.10377003000002</v>
      </c>
      <c r="K750" s="87">
        <v>504.75900094999997</v>
      </c>
      <c r="L750" s="87">
        <v>582.41423185999997</v>
      </c>
    </row>
    <row r="751" spans="1:12" ht="12.75" customHeight="1" x14ac:dyDescent="0.2">
      <c r="A751" s="86" t="s">
        <v>180</v>
      </c>
      <c r="B751" s="86">
        <v>22</v>
      </c>
      <c r="C751" s="87">
        <v>841.12456043999998</v>
      </c>
      <c r="D751" s="87">
        <v>836.83228116999999</v>
      </c>
      <c r="E751" s="87">
        <v>0</v>
      </c>
      <c r="F751" s="87">
        <v>83.683228119999995</v>
      </c>
      <c r="G751" s="87">
        <v>209.20807028999999</v>
      </c>
      <c r="H751" s="87">
        <v>418.41614059</v>
      </c>
      <c r="I751" s="87">
        <v>0</v>
      </c>
      <c r="J751" s="87">
        <v>460.25775463999997</v>
      </c>
      <c r="K751" s="87">
        <v>543.94098276</v>
      </c>
      <c r="L751" s="87">
        <v>627.62421087999996</v>
      </c>
    </row>
    <row r="752" spans="1:12" ht="12.75" customHeight="1" x14ac:dyDescent="0.2">
      <c r="A752" s="86" t="s">
        <v>180</v>
      </c>
      <c r="B752" s="86">
        <v>23</v>
      </c>
      <c r="C752" s="87">
        <v>889.81321132000005</v>
      </c>
      <c r="D752" s="87">
        <v>885.28910690999999</v>
      </c>
      <c r="E752" s="87">
        <v>0</v>
      </c>
      <c r="F752" s="87">
        <v>88.528910690000004</v>
      </c>
      <c r="G752" s="87">
        <v>221.32227673</v>
      </c>
      <c r="H752" s="87">
        <v>442.64455346</v>
      </c>
      <c r="I752" s="87">
        <v>0</v>
      </c>
      <c r="J752" s="87">
        <v>486.90900879999998</v>
      </c>
      <c r="K752" s="87">
        <v>575.43791949000001</v>
      </c>
      <c r="L752" s="87">
        <v>663.96683017999999</v>
      </c>
    </row>
    <row r="753" spans="1:12" ht="12.75" customHeight="1" x14ac:dyDescent="0.2">
      <c r="A753" s="86" t="s">
        <v>180</v>
      </c>
      <c r="B753" s="86">
        <v>24</v>
      </c>
      <c r="C753" s="87">
        <v>939.19146186</v>
      </c>
      <c r="D753" s="87">
        <v>934.48991472</v>
      </c>
      <c r="E753" s="87">
        <v>0</v>
      </c>
      <c r="F753" s="87">
        <v>93.448991469999996</v>
      </c>
      <c r="G753" s="87">
        <v>233.62247868</v>
      </c>
      <c r="H753" s="87">
        <v>467.24495736</v>
      </c>
      <c r="I753" s="87">
        <v>0</v>
      </c>
      <c r="J753" s="87">
        <v>513.96945310000001</v>
      </c>
      <c r="K753" s="87">
        <v>607.41844457000002</v>
      </c>
      <c r="L753" s="87">
        <v>700.86743604000003</v>
      </c>
    </row>
    <row r="754" spans="1:12" ht="12.75" customHeight="1" x14ac:dyDescent="0.2">
      <c r="A754" s="86" t="s">
        <v>181</v>
      </c>
      <c r="B754" s="86">
        <v>1</v>
      </c>
      <c r="C754" s="87">
        <v>1071.9533076</v>
      </c>
      <c r="D754" s="87">
        <v>1067.0637672600001</v>
      </c>
      <c r="E754" s="87">
        <v>0</v>
      </c>
      <c r="F754" s="87">
        <v>106.70637673</v>
      </c>
      <c r="G754" s="87">
        <v>266.76594182000002</v>
      </c>
      <c r="H754" s="87">
        <v>533.53188363000004</v>
      </c>
      <c r="I754" s="87">
        <v>0</v>
      </c>
      <c r="J754" s="87">
        <v>586.88507199000003</v>
      </c>
      <c r="K754" s="87">
        <v>693.59144872000002</v>
      </c>
      <c r="L754" s="87">
        <v>800.29782545</v>
      </c>
    </row>
    <row r="755" spans="1:12" ht="12.75" customHeight="1" x14ac:dyDescent="0.2">
      <c r="A755" s="86" t="s">
        <v>181</v>
      </c>
      <c r="B755" s="86">
        <v>2</v>
      </c>
      <c r="C755" s="87">
        <v>1053.32410583</v>
      </c>
      <c r="D755" s="87">
        <v>1048.4921990099999</v>
      </c>
      <c r="E755" s="87">
        <v>0</v>
      </c>
      <c r="F755" s="87">
        <v>104.84921989999999</v>
      </c>
      <c r="G755" s="87">
        <v>262.12304975000001</v>
      </c>
      <c r="H755" s="87">
        <v>524.24609951000002</v>
      </c>
      <c r="I755" s="87">
        <v>0</v>
      </c>
      <c r="J755" s="87">
        <v>576.67070946000001</v>
      </c>
      <c r="K755" s="87">
        <v>681.51992935999999</v>
      </c>
      <c r="L755" s="87">
        <v>786.36914925999997</v>
      </c>
    </row>
    <row r="756" spans="1:12" ht="12.75" customHeight="1" x14ac:dyDescent="0.2">
      <c r="A756" s="86" t="s">
        <v>181</v>
      </c>
      <c r="B756" s="86">
        <v>3</v>
      </c>
      <c r="C756" s="87">
        <v>1100.9934914600001</v>
      </c>
      <c r="D756" s="87">
        <v>1095.7630720699999</v>
      </c>
      <c r="E756" s="87">
        <v>0</v>
      </c>
      <c r="F756" s="87">
        <v>109.57630721</v>
      </c>
      <c r="G756" s="87">
        <v>273.94076802000001</v>
      </c>
      <c r="H756" s="87">
        <v>547.88153604000001</v>
      </c>
      <c r="I756" s="87">
        <v>0</v>
      </c>
      <c r="J756" s="87">
        <v>602.66968964</v>
      </c>
      <c r="K756" s="87">
        <v>712.24599684999998</v>
      </c>
      <c r="L756" s="87">
        <v>821.82230404999996</v>
      </c>
    </row>
    <row r="757" spans="1:12" ht="12.75" customHeight="1" x14ac:dyDescent="0.2">
      <c r="A757" s="86" t="s">
        <v>181</v>
      </c>
      <c r="B757" s="86">
        <v>4</v>
      </c>
      <c r="C757" s="87">
        <v>1122.25377549</v>
      </c>
      <c r="D757" s="87">
        <v>1116.8992958700001</v>
      </c>
      <c r="E757" s="87">
        <v>0</v>
      </c>
      <c r="F757" s="87">
        <v>111.68992959000001</v>
      </c>
      <c r="G757" s="87">
        <v>279.22482396999999</v>
      </c>
      <c r="H757" s="87">
        <v>558.44964793999998</v>
      </c>
      <c r="I757" s="87">
        <v>0</v>
      </c>
      <c r="J757" s="87">
        <v>614.29461273000004</v>
      </c>
      <c r="K757" s="87">
        <v>725.98454231999995</v>
      </c>
      <c r="L757" s="87">
        <v>837.67447189999996</v>
      </c>
    </row>
    <row r="758" spans="1:12" ht="12.75" customHeight="1" x14ac:dyDescent="0.2">
      <c r="A758" s="86" t="s">
        <v>181</v>
      </c>
      <c r="B758" s="86">
        <v>5</v>
      </c>
      <c r="C758" s="87">
        <v>1123.5551738199999</v>
      </c>
      <c r="D758" s="87">
        <v>1118.3037307899999</v>
      </c>
      <c r="E758" s="87">
        <v>0</v>
      </c>
      <c r="F758" s="87">
        <v>111.83037308</v>
      </c>
      <c r="G758" s="87">
        <v>279.57593270000001</v>
      </c>
      <c r="H758" s="87">
        <v>559.15186540000002</v>
      </c>
      <c r="I758" s="87">
        <v>0</v>
      </c>
      <c r="J758" s="87">
        <v>615.06705193000005</v>
      </c>
      <c r="K758" s="87">
        <v>726.89742501000001</v>
      </c>
      <c r="L758" s="87">
        <v>838.72779808999996</v>
      </c>
    </row>
    <row r="759" spans="1:12" ht="12.75" customHeight="1" x14ac:dyDescent="0.2">
      <c r="A759" s="86" t="s">
        <v>181</v>
      </c>
      <c r="B759" s="86">
        <v>6</v>
      </c>
      <c r="C759" s="87">
        <v>1090.86798744</v>
      </c>
      <c r="D759" s="87">
        <v>1085.67333027</v>
      </c>
      <c r="E759" s="87">
        <v>0</v>
      </c>
      <c r="F759" s="87">
        <v>108.56733303</v>
      </c>
      <c r="G759" s="87">
        <v>271.41833257000002</v>
      </c>
      <c r="H759" s="87">
        <v>542.83666514000004</v>
      </c>
      <c r="I759" s="87">
        <v>0</v>
      </c>
      <c r="J759" s="87">
        <v>597.12033165000003</v>
      </c>
      <c r="K759" s="87">
        <v>705.68766468000001</v>
      </c>
      <c r="L759" s="87">
        <v>814.25499769999999</v>
      </c>
    </row>
    <row r="760" spans="1:12" ht="12.75" customHeight="1" x14ac:dyDescent="0.2">
      <c r="A760" s="86" t="s">
        <v>181</v>
      </c>
      <c r="B760" s="86">
        <v>7</v>
      </c>
      <c r="C760" s="87">
        <v>1040.65685474</v>
      </c>
      <c r="D760" s="87">
        <v>1035.8014974499999</v>
      </c>
      <c r="E760" s="87">
        <v>0</v>
      </c>
      <c r="F760" s="87">
        <v>103.58014975</v>
      </c>
      <c r="G760" s="87">
        <v>258.95037436000001</v>
      </c>
      <c r="H760" s="87">
        <v>517.90074873000003</v>
      </c>
      <c r="I760" s="87">
        <v>0</v>
      </c>
      <c r="J760" s="87">
        <v>569.69082360000004</v>
      </c>
      <c r="K760" s="87">
        <v>673.27097333999995</v>
      </c>
      <c r="L760" s="87">
        <v>776.85112308999999</v>
      </c>
    </row>
    <row r="761" spans="1:12" ht="12.75" customHeight="1" x14ac:dyDescent="0.2">
      <c r="A761" s="86" t="s">
        <v>181</v>
      </c>
      <c r="B761" s="86">
        <v>8</v>
      </c>
      <c r="C761" s="87">
        <v>1061.5115369</v>
      </c>
      <c r="D761" s="87">
        <v>1056.5302881800001</v>
      </c>
      <c r="E761" s="87">
        <v>0</v>
      </c>
      <c r="F761" s="87">
        <v>105.65302882</v>
      </c>
      <c r="G761" s="87">
        <v>264.13257205000002</v>
      </c>
      <c r="H761" s="87">
        <v>528.26514409000004</v>
      </c>
      <c r="I761" s="87">
        <v>0</v>
      </c>
      <c r="J761" s="87">
        <v>581.09165849999999</v>
      </c>
      <c r="K761" s="87">
        <v>686.74468732000003</v>
      </c>
      <c r="L761" s="87">
        <v>792.39771614000006</v>
      </c>
    </row>
    <row r="762" spans="1:12" ht="12.75" customHeight="1" x14ac:dyDescent="0.2">
      <c r="A762" s="86" t="s">
        <v>181</v>
      </c>
      <c r="B762" s="86">
        <v>9</v>
      </c>
      <c r="C762" s="87">
        <v>1005.49716654</v>
      </c>
      <c r="D762" s="87">
        <v>1000.74309977</v>
      </c>
      <c r="E762" s="87">
        <v>0</v>
      </c>
      <c r="F762" s="87">
        <v>100.07430998</v>
      </c>
      <c r="G762" s="87">
        <v>250.18577493999999</v>
      </c>
      <c r="H762" s="87">
        <v>500.37154988999998</v>
      </c>
      <c r="I762" s="87">
        <v>0</v>
      </c>
      <c r="J762" s="87">
        <v>550.40870486999995</v>
      </c>
      <c r="K762" s="87">
        <v>650.48301485000002</v>
      </c>
      <c r="L762" s="87">
        <v>750.55732482999997</v>
      </c>
    </row>
    <row r="763" spans="1:12" ht="12.75" customHeight="1" x14ac:dyDescent="0.2">
      <c r="A763" s="86" t="s">
        <v>181</v>
      </c>
      <c r="B763" s="86">
        <v>10</v>
      </c>
      <c r="C763" s="87">
        <v>914.49165661999996</v>
      </c>
      <c r="D763" s="87">
        <v>910.20383958000002</v>
      </c>
      <c r="E763" s="87">
        <v>0</v>
      </c>
      <c r="F763" s="87">
        <v>91.020383960000004</v>
      </c>
      <c r="G763" s="87">
        <v>227.55095990000001</v>
      </c>
      <c r="H763" s="87">
        <v>455.10191979000001</v>
      </c>
      <c r="I763" s="87">
        <v>0</v>
      </c>
      <c r="J763" s="87">
        <v>500.61211177000001</v>
      </c>
      <c r="K763" s="87">
        <v>591.63249572999996</v>
      </c>
      <c r="L763" s="87">
        <v>682.65287968999996</v>
      </c>
    </row>
    <row r="764" spans="1:12" ht="12.75" customHeight="1" x14ac:dyDescent="0.2">
      <c r="A764" s="86" t="s">
        <v>181</v>
      </c>
      <c r="B764" s="86">
        <v>11</v>
      </c>
      <c r="C764" s="87">
        <v>865.40565131999995</v>
      </c>
      <c r="D764" s="87">
        <v>861.39943026000003</v>
      </c>
      <c r="E764" s="87">
        <v>0</v>
      </c>
      <c r="F764" s="87">
        <v>86.139943029999998</v>
      </c>
      <c r="G764" s="87">
        <v>215.34985757000001</v>
      </c>
      <c r="H764" s="87">
        <v>430.69971513000002</v>
      </c>
      <c r="I764" s="87">
        <v>0</v>
      </c>
      <c r="J764" s="87">
        <v>473.76968663999997</v>
      </c>
      <c r="K764" s="87">
        <v>559.90962966999996</v>
      </c>
      <c r="L764" s="87">
        <v>646.0495727</v>
      </c>
    </row>
    <row r="765" spans="1:12" ht="12.75" customHeight="1" x14ac:dyDescent="0.2">
      <c r="A765" s="86" t="s">
        <v>181</v>
      </c>
      <c r="B765" s="86">
        <v>12</v>
      </c>
      <c r="C765" s="87">
        <v>865.60748322999996</v>
      </c>
      <c r="D765" s="87">
        <v>861.63798522000002</v>
      </c>
      <c r="E765" s="87">
        <v>0</v>
      </c>
      <c r="F765" s="87">
        <v>86.16379852</v>
      </c>
      <c r="G765" s="87">
        <v>215.40949631000001</v>
      </c>
      <c r="H765" s="87">
        <v>430.81899261000001</v>
      </c>
      <c r="I765" s="87">
        <v>0</v>
      </c>
      <c r="J765" s="87">
        <v>473.90089187000001</v>
      </c>
      <c r="K765" s="87">
        <v>560.06469039000001</v>
      </c>
      <c r="L765" s="87">
        <v>646.22848892000002</v>
      </c>
    </row>
    <row r="766" spans="1:12" ht="12.75" customHeight="1" x14ac:dyDescent="0.2">
      <c r="A766" s="86" t="s">
        <v>181</v>
      </c>
      <c r="B766" s="86">
        <v>13</v>
      </c>
      <c r="C766" s="87">
        <v>855.78952566999999</v>
      </c>
      <c r="D766" s="87">
        <v>851.80059287999995</v>
      </c>
      <c r="E766" s="87">
        <v>0</v>
      </c>
      <c r="F766" s="87">
        <v>85.180059290000003</v>
      </c>
      <c r="G766" s="87">
        <v>212.95014821999999</v>
      </c>
      <c r="H766" s="87">
        <v>425.90029643999998</v>
      </c>
      <c r="I766" s="87">
        <v>0</v>
      </c>
      <c r="J766" s="87">
        <v>468.49032607999999</v>
      </c>
      <c r="K766" s="87">
        <v>553.67038536999996</v>
      </c>
      <c r="L766" s="87">
        <v>638.85044465999999</v>
      </c>
    </row>
    <row r="767" spans="1:12" ht="12.75" customHeight="1" x14ac:dyDescent="0.2">
      <c r="A767" s="86" t="s">
        <v>181</v>
      </c>
      <c r="B767" s="86">
        <v>14</v>
      </c>
      <c r="C767" s="87">
        <v>858.76609515999996</v>
      </c>
      <c r="D767" s="87">
        <v>854.71416197999997</v>
      </c>
      <c r="E767" s="87">
        <v>0</v>
      </c>
      <c r="F767" s="87">
        <v>85.471416199999993</v>
      </c>
      <c r="G767" s="87">
        <v>213.6785405</v>
      </c>
      <c r="H767" s="87">
        <v>427.35708098999999</v>
      </c>
      <c r="I767" s="87">
        <v>0</v>
      </c>
      <c r="J767" s="87">
        <v>470.09278909</v>
      </c>
      <c r="K767" s="87">
        <v>555.56420529000002</v>
      </c>
      <c r="L767" s="87">
        <v>641.03562149000004</v>
      </c>
    </row>
    <row r="768" spans="1:12" ht="12.75" customHeight="1" x14ac:dyDescent="0.2">
      <c r="A768" s="86" t="s">
        <v>181</v>
      </c>
      <c r="B768" s="86">
        <v>15</v>
      </c>
      <c r="C768" s="87">
        <v>851.58321798999998</v>
      </c>
      <c r="D768" s="87">
        <v>847.61973510999997</v>
      </c>
      <c r="E768" s="87">
        <v>0</v>
      </c>
      <c r="F768" s="87">
        <v>84.761973510000004</v>
      </c>
      <c r="G768" s="87">
        <v>211.90493377999999</v>
      </c>
      <c r="H768" s="87">
        <v>423.80986755999999</v>
      </c>
      <c r="I768" s="87">
        <v>0</v>
      </c>
      <c r="J768" s="87">
        <v>466.19085431000002</v>
      </c>
      <c r="K768" s="87">
        <v>550.95282782000004</v>
      </c>
      <c r="L768" s="87">
        <v>635.71480133</v>
      </c>
    </row>
    <row r="769" spans="1:12" ht="12.75" customHeight="1" x14ac:dyDescent="0.2">
      <c r="A769" s="86" t="s">
        <v>181</v>
      </c>
      <c r="B769" s="86">
        <v>16</v>
      </c>
      <c r="C769" s="87">
        <v>850.59940877999998</v>
      </c>
      <c r="D769" s="87">
        <v>846.73818333999998</v>
      </c>
      <c r="E769" s="87">
        <v>0</v>
      </c>
      <c r="F769" s="87">
        <v>84.673818330000003</v>
      </c>
      <c r="G769" s="87">
        <v>211.68454584</v>
      </c>
      <c r="H769" s="87">
        <v>423.36909166999999</v>
      </c>
      <c r="I769" s="87">
        <v>0</v>
      </c>
      <c r="J769" s="87">
        <v>465.70600084</v>
      </c>
      <c r="K769" s="87">
        <v>550.37981917000002</v>
      </c>
      <c r="L769" s="87">
        <v>635.05363751000004</v>
      </c>
    </row>
    <row r="770" spans="1:12" ht="12.75" customHeight="1" x14ac:dyDescent="0.2">
      <c r="A770" s="86" t="s">
        <v>181</v>
      </c>
      <c r="B770" s="86">
        <v>17</v>
      </c>
      <c r="C770" s="87">
        <v>841.41103505000001</v>
      </c>
      <c r="D770" s="87">
        <v>837.46165996000002</v>
      </c>
      <c r="E770" s="87">
        <v>0</v>
      </c>
      <c r="F770" s="87">
        <v>83.746166000000002</v>
      </c>
      <c r="G770" s="87">
        <v>209.36541499</v>
      </c>
      <c r="H770" s="87">
        <v>418.73082998000001</v>
      </c>
      <c r="I770" s="87">
        <v>0</v>
      </c>
      <c r="J770" s="87">
        <v>460.60391298000002</v>
      </c>
      <c r="K770" s="87">
        <v>544.35007897000003</v>
      </c>
      <c r="L770" s="87">
        <v>628.09624497000004</v>
      </c>
    </row>
    <row r="771" spans="1:12" ht="12.75" customHeight="1" x14ac:dyDescent="0.2">
      <c r="A771" s="86" t="s">
        <v>181</v>
      </c>
      <c r="B771" s="86">
        <v>18</v>
      </c>
      <c r="C771" s="87">
        <v>850.45734121999999</v>
      </c>
      <c r="D771" s="87">
        <v>846.41046094000001</v>
      </c>
      <c r="E771" s="87">
        <v>0</v>
      </c>
      <c r="F771" s="87">
        <v>84.641046090000003</v>
      </c>
      <c r="G771" s="87">
        <v>211.60261524000001</v>
      </c>
      <c r="H771" s="87">
        <v>423.20523047</v>
      </c>
      <c r="I771" s="87">
        <v>0</v>
      </c>
      <c r="J771" s="87">
        <v>465.52575352000002</v>
      </c>
      <c r="K771" s="87">
        <v>550.16679961</v>
      </c>
      <c r="L771" s="87">
        <v>634.80784571000004</v>
      </c>
    </row>
    <row r="772" spans="1:12" ht="12.75" customHeight="1" x14ac:dyDescent="0.2">
      <c r="A772" s="86" t="s">
        <v>181</v>
      </c>
      <c r="B772" s="86">
        <v>19</v>
      </c>
      <c r="C772" s="87">
        <v>807.60370469999998</v>
      </c>
      <c r="D772" s="87">
        <v>803.74189391000004</v>
      </c>
      <c r="E772" s="87">
        <v>0</v>
      </c>
      <c r="F772" s="87">
        <v>80.374189389999998</v>
      </c>
      <c r="G772" s="87">
        <v>200.93547348000001</v>
      </c>
      <c r="H772" s="87">
        <v>401.87094696000003</v>
      </c>
      <c r="I772" s="87">
        <v>0</v>
      </c>
      <c r="J772" s="87">
        <v>442.05804165000001</v>
      </c>
      <c r="K772" s="87">
        <v>522.43223104000003</v>
      </c>
      <c r="L772" s="87">
        <v>602.80642043</v>
      </c>
    </row>
    <row r="773" spans="1:12" ht="12.75" customHeight="1" x14ac:dyDescent="0.2">
      <c r="A773" s="86" t="s">
        <v>181</v>
      </c>
      <c r="B773" s="86">
        <v>20</v>
      </c>
      <c r="C773" s="87">
        <v>759.96591964000004</v>
      </c>
      <c r="D773" s="87">
        <v>756.43714575000001</v>
      </c>
      <c r="E773" s="87">
        <v>0</v>
      </c>
      <c r="F773" s="87">
        <v>75.643714579999994</v>
      </c>
      <c r="G773" s="87">
        <v>189.10928644000001</v>
      </c>
      <c r="H773" s="87">
        <v>378.21857288000001</v>
      </c>
      <c r="I773" s="87">
        <v>0</v>
      </c>
      <c r="J773" s="87">
        <v>416.04043016000003</v>
      </c>
      <c r="K773" s="87">
        <v>491.68414474000002</v>
      </c>
      <c r="L773" s="87">
        <v>567.32785931000001</v>
      </c>
    </row>
    <row r="774" spans="1:12" ht="12.75" customHeight="1" x14ac:dyDescent="0.2">
      <c r="A774" s="86" t="s">
        <v>181</v>
      </c>
      <c r="B774" s="86">
        <v>21</v>
      </c>
      <c r="C774" s="87">
        <v>797.89408619000005</v>
      </c>
      <c r="D774" s="87">
        <v>794.24353111000005</v>
      </c>
      <c r="E774" s="87">
        <v>0</v>
      </c>
      <c r="F774" s="87">
        <v>79.424353109999998</v>
      </c>
      <c r="G774" s="87">
        <v>198.56088277999999</v>
      </c>
      <c r="H774" s="87">
        <v>397.12176555999997</v>
      </c>
      <c r="I774" s="87">
        <v>0</v>
      </c>
      <c r="J774" s="87">
        <v>436.83394211000001</v>
      </c>
      <c r="K774" s="87">
        <v>516.25829522000004</v>
      </c>
      <c r="L774" s="87">
        <v>595.68264833000001</v>
      </c>
    </row>
    <row r="775" spans="1:12" ht="12.75" customHeight="1" x14ac:dyDescent="0.2">
      <c r="A775" s="86" t="s">
        <v>181</v>
      </c>
      <c r="B775" s="86">
        <v>22</v>
      </c>
      <c r="C775" s="87">
        <v>855.70009854</v>
      </c>
      <c r="D775" s="87">
        <v>851.57047061000003</v>
      </c>
      <c r="E775" s="87">
        <v>0</v>
      </c>
      <c r="F775" s="87">
        <v>85.157047059999996</v>
      </c>
      <c r="G775" s="87">
        <v>212.89261765000001</v>
      </c>
      <c r="H775" s="87">
        <v>425.78523531000002</v>
      </c>
      <c r="I775" s="87">
        <v>0</v>
      </c>
      <c r="J775" s="87">
        <v>468.36375884</v>
      </c>
      <c r="K775" s="87">
        <v>553.52080590000003</v>
      </c>
      <c r="L775" s="87">
        <v>638.67785296</v>
      </c>
    </row>
    <row r="776" spans="1:12" ht="12.75" customHeight="1" x14ac:dyDescent="0.2">
      <c r="A776" s="86" t="s">
        <v>181</v>
      </c>
      <c r="B776" s="86">
        <v>23</v>
      </c>
      <c r="C776" s="87">
        <v>919.71190625999998</v>
      </c>
      <c r="D776" s="87">
        <v>915.28700421999997</v>
      </c>
      <c r="E776" s="87">
        <v>0</v>
      </c>
      <c r="F776" s="87">
        <v>91.528700420000007</v>
      </c>
      <c r="G776" s="87">
        <v>228.82175106</v>
      </c>
      <c r="H776" s="87">
        <v>457.64350210999999</v>
      </c>
      <c r="I776" s="87">
        <v>0</v>
      </c>
      <c r="J776" s="87">
        <v>503.40785232000002</v>
      </c>
      <c r="K776" s="87">
        <v>594.93655274000002</v>
      </c>
      <c r="L776" s="87">
        <v>686.46525316999998</v>
      </c>
    </row>
    <row r="777" spans="1:12" ht="12.75" customHeight="1" x14ac:dyDescent="0.2">
      <c r="A777" s="86" t="s">
        <v>181</v>
      </c>
      <c r="B777" s="86">
        <v>24</v>
      </c>
      <c r="C777" s="87">
        <v>991.81620039999996</v>
      </c>
      <c r="D777" s="87">
        <v>987.08448423000004</v>
      </c>
      <c r="E777" s="87">
        <v>0</v>
      </c>
      <c r="F777" s="87">
        <v>98.708448419999996</v>
      </c>
      <c r="G777" s="87">
        <v>246.77112106000001</v>
      </c>
      <c r="H777" s="87">
        <v>493.54224212000003</v>
      </c>
      <c r="I777" s="87">
        <v>0</v>
      </c>
      <c r="J777" s="87">
        <v>542.89646632999995</v>
      </c>
      <c r="K777" s="87">
        <v>641.60491475000003</v>
      </c>
      <c r="L777" s="87">
        <v>740.31336317</v>
      </c>
    </row>
    <row r="778" spans="1:12"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 ref="I32:L32"/>
    <mergeCell ref="A32:A33"/>
    <mergeCell ref="B32:B33"/>
    <mergeCell ref="C32:C33"/>
    <mergeCell ref="D32:D33"/>
    <mergeCell ref="E32:H3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2017-11-15T07:10:43Z</dcterms:modified>
</cp:coreProperties>
</file>